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625"/>
  <workbookPr/>
  <mc:AlternateContent xmlns:mc="http://schemas.openxmlformats.org/markup-compatibility/2006">
    <mc:Choice Requires="x15">
      <x15ac:absPath xmlns:x15ac="http://schemas.microsoft.com/office/spreadsheetml/2010/11/ac" url="https://ofcomuk-my.sharepoint.com/personal/ciara_kalmus_ofcom_org_uk/Documents/"/>
    </mc:Choice>
  </mc:AlternateContent>
  <xr:revisionPtr revIDLastSave="4" documentId="09B72F4FF7960580DEC3DBA087C9976F7501E6A1" xr6:coauthVersionLast="24" xr6:coauthVersionMax="24" xr10:uidLastSave="{A3099497-7DBD-4592-9C1D-20C28F95A02D}"/>
  <bookViews>
    <workbookView xWindow="0" yWindow="0" windowWidth="9600" windowHeight="3067" xr2:uid="{00000000-000D-0000-FFFF-FFFF00000000}"/>
  </bookViews>
  <sheets>
    <sheet name="Control Panel" sheetId="3" r:id="rId1"/>
    <sheet name="Summary" sheetId="1" r:id="rId2"/>
    <sheet name="NPV factor" sheetId="2" r:id="rId3"/>
    <sheet name="Notes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gh2" localSheetId="0" hidden="1">{"'100'!$A$1:$M$83"}</definedName>
    <definedName name="____gh2" localSheetId="2" hidden="1">{"'100'!$A$1:$M$83"}</definedName>
    <definedName name="____gh2" hidden="1">{"'100'!$A$1:$M$83"}</definedName>
    <definedName name="___gh2" localSheetId="0" hidden="1">{"'100'!$A$1:$M$83"}</definedName>
    <definedName name="___gh2" localSheetId="2" hidden="1">{"'100'!$A$1:$M$83"}</definedName>
    <definedName name="___gh2" hidden="1">{"'100'!$A$1:$M$83"}</definedName>
    <definedName name="__123Graph_A" localSheetId="0" hidden="1">#REF!</definedName>
    <definedName name="__123Graph_A" localSheetId="2" hidden="1">#REF!</definedName>
    <definedName name="__123Graph_A" hidden="1">#REF!</definedName>
    <definedName name="__123Graph_B" localSheetId="0" hidden="1">#REF!</definedName>
    <definedName name="__123Graph_B" localSheetId="2" hidden="1">#REF!</definedName>
    <definedName name="__123Graph_B" hidden="1">#REF!</definedName>
    <definedName name="__123Graph_C" localSheetId="0" hidden="1">[1]Vouchers!#REF!</definedName>
    <definedName name="__123Graph_C" localSheetId="2" hidden="1">[1]Vouchers!#REF!</definedName>
    <definedName name="__123Graph_C" hidden="1">[1]Vouchers!#REF!</definedName>
    <definedName name="__123Graph_D" localSheetId="0" hidden="1">[1]Vouchers!#REF!</definedName>
    <definedName name="__123Graph_D" localSheetId="2" hidden="1">[1]Vouchers!#REF!</definedName>
    <definedName name="__123Graph_D" hidden="1">[1]Vouchers!#REF!</definedName>
    <definedName name="__123Graph_E" localSheetId="0" hidden="1">[1]Vouchers!#REF!</definedName>
    <definedName name="__123Graph_E" localSheetId="2" hidden="1">[1]Vouchers!#REF!</definedName>
    <definedName name="__123Graph_E" hidden="1">[1]Vouchers!#REF!</definedName>
    <definedName name="__123Graph_F" localSheetId="0" hidden="1">[1]Vouchers!#REF!</definedName>
    <definedName name="__123Graph_F" localSheetId="2" hidden="1">[1]Vouchers!#REF!</definedName>
    <definedName name="__123Graph_F" hidden="1">[1]Vouchers!#REF!</definedName>
    <definedName name="__123Graph_X" localSheetId="0" hidden="1">#REF!</definedName>
    <definedName name="__123Graph_X" localSheetId="2" hidden="1">#REF!</definedName>
    <definedName name="__123Graph_X" hidden="1">#REF!</definedName>
    <definedName name="__cap1" localSheetId="0" hidden="1">{"'EARLY LIFE SAVINGS - COSTS '!$A$1:$N$56"}</definedName>
    <definedName name="__cap1" localSheetId="2" hidden="1">{"'EARLY LIFE SAVINGS - COSTS '!$A$1:$N$56"}</definedName>
    <definedName name="__cap1" hidden="1">{"'EARLY LIFE SAVINGS - COSTS '!$A$1:$N$56"}</definedName>
    <definedName name="__cur1" localSheetId="0" hidden="1">{"'EARLY LIFE SAVINGS - COSTS '!$A$1:$N$56"}</definedName>
    <definedName name="__cur1" localSheetId="2" hidden="1">{"'EARLY LIFE SAVINGS - COSTS '!$A$1:$N$56"}</definedName>
    <definedName name="__cur1" hidden="1">{"'EARLY LIFE SAVINGS - COSTS '!$A$1:$N$56"}</definedName>
    <definedName name="__g1" localSheetId="0" hidden="1">{"'100'!$A$1:$M$83"}</definedName>
    <definedName name="__g1" localSheetId="2" hidden="1">{"'100'!$A$1:$M$83"}</definedName>
    <definedName name="__g1" hidden="1">{"'100'!$A$1:$M$83"}</definedName>
    <definedName name="__gh1" localSheetId="0" hidden="1">{"'100'!$A$1:$M$83"}</definedName>
    <definedName name="__gh1" localSheetId="2" hidden="1">{"'100'!$A$1:$M$83"}</definedName>
    <definedName name="__gh1" hidden="1">{"'100'!$A$1:$M$83"}</definedName>
    <definedName name="__gh2" localSheetId="0" hidden="1">{"'100'!$A$1:$M$83"}</definedName>
    <definedName name="__gh2" localSheetId="2" hidden="1">{"'100'!$A$1:$M$83"}</definedName>
    <definedName name="__gh2" hidden="1">{"'100'!$A$1:$M$83"}</definedName>
    <definedName name="__mm1" localSheetId="0" hidden="1">{"'100'!$A$1:$M$83"}</definedName>
    <definedName name="__mm1" localSheetId="2" hidden="1">{"'100'!$A$1:$M$83"}</definedName>
    <definedName name="__mm1" hidden="1">{"'100'!$A$1:$M$83"}</definedName>
    <definedName name="__xlfn.BAHTTEXT" hidden="1">#NAME?</definedName>
    <definedName name="_123Graph_C" localSheetId="0" hidden="1">#REF!</definedName>
    <definedName name="_123Graph_C" localSheetId="2" hidden="1">#REF!</definedName>
    <definedName name="_123Graph_C" hidden="1">#REF!</definedName>
    <definedName name="_AMO_UniqueIdentifier" hidden="1">"'93179d4d-0f77-45ef-9701-ca9dce2c4346'"</definedName>
    <definedName name="_cap1" localSheetId="0" hidden="1">{"'EARLY LIFE SAVINGS - COSTS '!$A$1:$N$56"}</definedName>
    <definedName name="_cap1" localSheetId="2" hidden="1">{"'EARLY LIFE SAVINGS - COSTS '!$A$1:$N$56"}</definedName>
    <definedName name="_cap1" hidden="1">{"'EARLY LIFE SAVINGS - COSTS '!$A$1:$N$56"}</definedName>
    <definedName name="_cur1" localSheetId="0" hidden="1">{"'EARLY LIFE SAVINGS - COSTS '!$A$1:$N$56"}</definedName>
    <definedName name="_cur1" localSheetId="2" hidden="1">{"'EARLY LIFE SAVINGS - COSTS '!$A$1:$N$56"}</definedName>
    <definedName name="_cur1" hidden="1">{"'EARLY LIFE SAVINGS - COSTS '!$A$1:$N$56"}</definedName>
    <definedName name="_Fill" localSheetId="0" hidden="1">#REF!</definedName>
    <definedName name="_Fill" localSheetId="2" hidden="1">#REF!</definedName>
    <definedName name="_Fill" hidden="1">#REF!</definedName>
    <definedName name="_Fill1" localSheetId="0" hidden="1">#REF!</definedName>
    <definedName name="_Fill1" localSheetId="2" hidden="1">#REF!</definedName>
    <definedName name="_Fill1" hidden="1">#REF!</definedName>
    <definedName name="_g1" localSheetId="0" hidden="1">{"'100'!$A$1:$M$83"}</definedName>
    <definedName name="_g1" localSheetId="2" hidden="1">{"'100'!$A$1:$M$83"}</definedName>
    <definedName name="_g1" hidden="1">{"'100'!$A$1:$M$83"}</definedName>
    <definedName name="_gh1" localSheetId="0" hidden="1">{"'100'!$A$1:$M$83"}</definedName>
    <definedName name="_gh1" localSheetId="2" hidden="1">{"'100'!$A$1:$M$83"}</definedName>
    <definedName name="_gh1" hidden="1">{"'100'!$A$1:$M$83"}</definedName>
    <definedName name="_gh2" localSheetId="0" hidden="1">{"'100'!$A$1:$M$83"}</definedName>
    <definedName name="_gh2" localSheetId="2" hidden="1">{"'100'!$A$1:$M$83"}</definedName>
    <definedName name="_gh2" hidden="1">{"'100'!$A$1:$M$83"}</definedName>
    <definedName name="_Key1" localSheetId="0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hidden="1">#REF!</definedName>
    <definedName name="_MD10">'[2]MD HEADCOUNT TRACKER'!$B$6:$O$20</definedName>
    <definedName name="_mm1" localSheetId="0" hidden="1">{"'100'!$A$1:$M$83"}</definedName>
    <definedName name="_mm1" localSheetId="2" hidden="1">{"'100'!$A$1:$M$83"}</definedName>
    <definedName name="_mm1" hidden="1">{"'100'!$A$1:$M$83"}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hidden="1">#REF!</definedName>
    <definedName name="_SY10">'[3]SY HEADCOUNT TRACKER'!$B$27:$O$41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" localSheetId="0" hidden="1">{"'100'!$A$1:$M$83"}</definedName>
    <definedName name="ab" localSheetId="2" hidden="1">{"'100'!$A$1:$M$83"}</definedName>
    <definedName name="ab" hidden="1">{"'100'!$A$1:$M$83"}</definedName>
    <definedName name="Actuals_M">[4]Actuals!$A$1:$ED$301</definedName>
    <definedName name="agen">'[5]Agency Fees PO Schedule'!$U$1:$AN$198</definedName>
    <definedName name="Agency">'[6]Agency Fees PO Schedule'!$A$1:$R$76</definedName>
    <definedName name="anscount" hidden="1">1</definedName>
    <definedName name="as" localSheetId="2" hidden="1">'[7]#REF'!$C$18:$C$18</definedName>
    <definedName name="as" hidden="1">'[8]#REF'!$C$18:$C$18</definedName>
    <definedName name="asdf" localSheetId="0" hidden="1">#REF!</definedName>
    <definedName name="asdf" localSheetId="2" hidden="1">#REF!</definedName>
    <definedName name="asdf" hidden="1">#REF!</definedName>
    <definedName name="avg_break_CR">'Control Panel'!#REF!</definedName>
    <definedName name="avg_break_new_process">'Control Panel'!#REF!</definedName>
    <definedName name="avg_break_PAC">'Control Panel'!#REF!</definedName>
    <definedName name="avg_call_duration_PAC">'Control Panel'!$D$67</definedName>
    <definedName name="avg_call_duration_PAC_no_IVR">'Control Panel'!$D$69</definedName>
    <definedName name="avg_call_duration_term">'Control Panel'!$D$68</definedName>
    <definedName name="avg_call_duration_term_no_IVR">'Control Panel'!$D$70</definedName>
    <definedName name="avg_contract_overlap_CR">'[9]Control Panel'!$D$56</definedName>
    <definedName name="avg_contract_overlap_PAC">'[9]Control Panel'!$D$55</definedName>
    <definedName name="avg_overlap_1_CR">#REF!</definedName>
    <definedName name="avg_overlap_1_CR_new_process">#REF!</definedName>
    <definedName name="avg_overlap_1_CR_not_new_process">#REF!</definedName>
    <definedName name="avg_overlap_1_H3G">#REF!</definedName>
    <definedName name="avg_overlap_1_H3G_new_process">#REF!</definedName>
    <definedName name="avg_overlap_1_H3G_not_new_process">#REF!</definedName>
    <definedName name="avg_overlap_1_O2">#REF!</definedName>
    <definedName name="avg_overlap_1_O2_new_process">#REF!</definedName>
    <definedName name="avg_overlap_1_O2_not_new_process">#REF!</definedName>
    <definedName name="avg_overlap_1_other">#REF!</definedName>
    <definedName name="avg_overlap_1_other_new_process">#REF!</definedName>
    <definedName name="avg_overlap_1_other_not_new_process">#REF!</definedName>
    <definedName name="avg_overlap_2_CR">#REF!</definedName>
    <definedName name="avg_overlap_2_CR_new_process">#REF!</definedName>
    <definedName name="avg_overlap_2_CR_not_new_process">#REF!</definedName>
    <definedName name="avg_overlap_2_H3G">#REF!</definedName>
    <definedName name="avg_overlap_2_H3G_new_process">#REF!</definedName>
    <definedName name="avg_overlap_2_H3G_not_new_process">#REF!</definedName>
    <definedName name="avg_overlap_2_O2">#REF!</definedName>
    <definedName name="avg_overlap_2_O2_new_process">#REF!</definedName>
    <definedName name="avg_overlap_2_O2_not_new_process">#REF!</definedName>
    <definedName name="avg_overlap_2_other">#REF!</definedName>
    <definedName name="avg_overlap_2_other_new_process">#REF!</definedName>
    <definedName name="avg_overlap_2_other_not_new_process">#REF!</definedName>
    <definedName name="avg_overlap_3_CR">#REF!</definedName>
    <definedName name="avg_overlap_3_CR_new_process">#REF!</definedName>
    <definedName name="avg_overlap_3_CR_not_new_process">#REF!</definedName>
    <definedName name="avg_overlap_3_H3G">#REF!</definedName>
    <definedName name="avg_overlap_3_H3G_new_process">#REF!</definedName>
    <definedName name="avg_overlap_3_H3G_not_new_process">#REF!</definedName>
    <definedName name="avg_overlap_3_O2">#REF!</definedName>
    <definedName name="avg_overlap_3_O2_new_process">#REF!</definedName>
    <definedName name="avg_overlap_3_O2_not_new_process">#REF!</definedName>
    <definedName name="avg_overlap_3_other">#REF!</definedName>
    <definedName name="avg_overlap_3_other_new_process">#REF!</definedName>
    <definedName name="avg_overlap_3_other_not_new_process">#REF!</definedName>
    <definedName name="avg_overlap_managing">'Control Panel'!#REF!</definedName>
    <definedName name="avg_overlap_not_managing">'Control Panel'!$D$48</definedName>
    <definedName name="avg_overlap_not_managing_CR">'Control Panel'!$D$48</definedName>
    <definedName name="avg_overlap_not_managing_PAC">'Control Panel'!$D$47</definedName>
    <definedName name="avg_spend_post_pay">'Control Panel'!$D$42</definedName>
    <definedName name="avg_spend_pre_post_weighted">'Control Panel'!#REF!</definedName>
    <definedName name="avg_time_GPL">'Control Panel'!#REF!</definedName>
    <definedName name="avg_time_GPL_ops">'Control Panel'!#REF!</definedName>
    <definedName name="avg_time_new_process">'Control Panel'!$D$72</definedName>
    <definedName name="avg_time_new_process_PAC">'Control Panel'!$D$72</definedName>
    <definedName name="avg_time_new_process_Term">'Control Panel'!$D$73</definedName>
    <definedName name="avg_WTP">'Control Panel'!#REF!</definedName>
    <definedName name="avg_WTP_CR">'Control Panel'!$D$32</definedName>
    <definedName name="avg_WTP_PAC">'Control Panel'!$D$31</definedName>
    <definedName name="bb" localSheetId="0" hidden="1">#REF!</definedName>
    <definedName name="bb" localSheetId="2" hidden="1">#REF!</definedName>
    <definedName name="bb" hidden="1">#REF!</definedName>
    <definedName name="bbarl" localSheetId="0" hidden="1">#REF!</definedName>
    <definedName name="bbarl" localSheetId="2" hidden="1">#REF!</definedName>
    <definedName name="bbarl" hidden="1">#REF!</definedName>
    <definedName name="cap" localSheetId="0" hidden="1">{"'EARLY LIFE SAVINGS - COSTS '!$A$1:$N$56"}</definedName>
    <definedName name="cap" localSheetId="2" hidden="1">{"'EARLY LIFE SAVINGS - COSTS '!$A$1:$N$56"}</definedName>
    <definedName name="cap" hidden="1">{"'EARLY LIFE SAVINGS - COSTS '!$A$1:$N$56"}</definedName>
    <definedName name="CDOpex_YTD_Bal">[10]Customer!$B$22:$J$26</definedName>
    <definedName name="Chart_Data">OFFSET('[11]Simple Waterfall'!$B$10,0,0,COUNT('[11]Simple Waterfall'!$G$11:$G$43)+1,5)</definedName>
    <definedName name="Chart_Data_Base">OFFSET('[11]Simple Waterfall'!$B$10,1,2,COUNT('[11]Simple Waterfall'!$G$11:$G$43),1)</definedName>
    <definedName name="Chart_Data_Empty">OFFSET('[11]Simple Waterfall'!$B$10,1,1,COUNT('[11]Simple Waterfall'!$G$11:$G$43),1)</definedName>
    <definedName name="Chart_Data_Line1">OFFSET('[11]Simple Waterfall'!$B$10,1,10,COUNT('[11]Simple Waterfall'!$G$11:$G$43),1)</definedName>
    <definedName name="Chart_Data_Line2">OFFSET('[11]Simple Waterfall'!$B$10,1,11,COUNT('[11]Simple Waterfall'!$G$11:$G$43),1)</definedName>
    <definedName name="Chart_Data_Line3">OFFSET('[11]Simple Waterfall'!$B$10,1,12,COUNT('[11]Simple Waterfall'!$G$11:$G$43),1)</definedName>
    <definedName name="Chart_Data_Negative">OFFSET('[11]Simple Waterfall'!$B$10,1,4,COUNT('[11]Simple Waterfall'!$G$11:$G$43),1)</definedName>
    <definedName name="Chart_Data_Positive">OFFSET('[11]Simple Waterfall'!$B$10,1,3,COUNT('[11]Simple Waterfall'!$G$11:$G$43),1)</definedName>
    <definedName name="Chart_Data_X">OFFSET('[11]Simple Waterfall'!$B$10,1,0,COUNT('[11]Simple Waterfall'!$G$11:$G$43),1)</definedName>
    <definedName name="clear_guidance_gross_cost">'Control Panel'!#REF!</definedName>
    <definedName name="Comms_Opex_Bal">[10]Customer!$B$16:$J$20</definedName>
    <definedName name="CommsOpex_YTD_Bal">[10]Customer!$B$16:$J$20</definedName>
    <definedName name="contract_overlap">#REF!</definedName>
    <definedName name="core_process_gross_cost_10year_NPV">'Control Panel'!#REF!</definedName>
    <definedName name="Country">[12]Lookup!$A$1:$A$14</definedName>
    <definedName name="CR_move" localSheetId="0">#REF!</definedName>
    <definedName name="CR_move">#REF!</definedName>
    <definedName name="CR_range">'Control Panel'!#REF!</definedName>
    <definedName name="crap" localSheetId="0" hidden="1">{"'EARLY LIFE SAVINGS - COSTS '!$A$1:$N$56"}</definedName>
    <definedName name="crap" localSheetId="2" hidden="1">{"'EARLY LIFE SAVINGS - COSTS '!$A$1:$N$56"}</definedName>
    <definedName name="crap" hidden="1">{"'EARLY LIFE SAVINGS - COSTS '!$A$1:$N$56"}</definedName>
    <definedName name="crap1" localSheetId="0" hidden="1">{"'EARLY LIFE SAVINGS - COSTS '!$A$1:$N$56"}</definedName>
    <definedName name="crap1" localSheetId="2" hidden="1">{"'EARLY LIFE SAVINGS - COSTS '!$A$1:$N$56"}</definedName>
    <definedName name="crap1" hidden="1">{"'EARLY LIFE SAVINGS - COSTS '!$A$1:$N$56"}</definedName>
    <definedName name="cur" localSheetId="0" hidden="1">{"'EARLY LIFE SAVINGS - COSTS '!$A$1:$N$56"}</definedName>
    <definedName name="cur" localSheetId="2" hidden="1">{"'EARLY LIFE SAVINGS - COSTS '!$A$1:$N$56"}</definedName>
    <definedName name="cur" hidden="1">{"'EARLY LIFE SAVINGS - COSTS '!$A$1:$N$56"}</definedName>
    <definedName name="dataA">'[5]Agency Fees PO Schedule'!$A$1328:$F$1364</definedName>
    <definedName name="dbl_pay_CR">'Control Panel'!$D$53</definedName>
    <definedName name="dbl_pay_PAC">'Control Panel'!$D$52</definedName>
    <definedName name="del" localSheetId="0" hidden="1">#REF!</definedName>
    <definedName name="del" localSheetId="2" hidden="1">#REF!</definedName>
    <definedName name="del" hidden="1">#REF!</definedName>
    <definedName name="dele" localSheetId="0" hidden="1">#REF!</definedName>
    <definedName name="dele" localSheetId="2" hidden="1">#REF!</definedName>
    <definedName name="dele" hidden="1">#REF!</definedName>
    <definedName name="dele1" localSheetId="0" hidden="1">#REF!</definedName>
    <definedName name="dele1" localSheetId="2" hidden="1">#REF!</definedName>
    <definedName name="dele1" hidden="1">#REF!</definedName>
    <definedName name="delete" localSheetId="0" hidden="1">#REF!</definedName>
    <definedName name="delete" localSheetId="2" hidden="1">#REF!</definedName>
    <definedName name="delete" hidden="1">#REF!</definedName>
    <definedName name="delete1" localSheetId="0" hidden="1">#REF!</definedName>
    <definedName name="delete1" localSheetId="2" hidden="1">#REF!</definedName>
    <definedName name="delete1" hidden="1">#REF!</definedName>
    <definedName name="discount_rate">'Control Panel'!$D$8</definedName>
    <definedName name="double_paying">#REF!</definedName>
    <definedName name="double_paying_days">'[13]All operators'!$I$5:$I$23142</definedName>
    <definedName name="double_paying_gross_cost_10year_NPV">'Control Panel'!#REF!</definedName>
    <definedName name="Early_life" hidden="1">"G:\USERS\NDJ5J2\CS South QPB 2000-01\BHAG Initiatives\actper.htm"</definedName>
    <definedName name="EE_q1">[14]EE!$B$6:$J$14</definedName>
    <definedName name="eeeee" localSheetId="0" hidden="1">#REF!</definedName>
    <definedName name="eeeee" localSheetId="2" hidden="1">#REF!</definedName>
    <definedName name="eeeee" hidden="1">#REF!</definedName>
    <definedName name="Exhin_GL">[15]Exhibitions!$W$7:$AJ$126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lkfdw" localSheetId="0" hidden="1">{"Res_010",#N/A,FALSE,"Res_010";"sum1",#N/A,FALSE,"Res_010"}</definedName>
    <definedName name="fdlkfdw" localSheetId="2" hidden="1">{"Res_010",#N/A,FALSE,"Res_010";"sum1",#N/A,FALSE,"Res_010"}</definedName>
    <definedName name="fdlkfdw" hidden="1">{"Res_010",#N/A,FALSE,"Res_010";"sum1",#N/A,FALSE,"Res_010"}</definedName>
    <definedName name="FDP_280_1_aSrv" localSheetId="0" hidden="1">[16]Forecasts_VDF!#REF!</definedName>
    <definedName name="FDP_280_1_aSrv" localSheetId="2" hidden="1">[16]Forecasts_VDF!#REF!</definedName>
    <definedName name="FDP_280_1_aSrv" hidden="1">[16]Forecasts_VDF!#REF!</definedName>
    <definedName name="FDP_281_1_aSrv" localSheetId="0" hidden="1">[16]Forecasts_VDF!#REF!</definedName>
    <definedName name="FDP_281_1_aSrv" localSheetId="2" hidden="1">[16]Forecasts_VDF!#REF!</definedName>
    <definedName name="FDP_281_1_aSrv" hidden="1">[16]Forecasts_VDF!#REF!</definedName>
    <definedName name="FDP_282_1_aSrv" localSheetId="0" hidden="1">[16]Forecasts_VDF!#REF!</definedName>
    <definedName name="FDP_282_1_aSrv" localSheetId="2" hidden="1">[16]Forecasts_VDF!#REF!</definedName>
    <definedName name="FDP_282_1_aSrv" hidden="1">[16]Forecasts_VDF!#REF!</definedName>
    <definedName name="FDP_283_1_aSrv" localSheetId="0" hidden="1">[16]Forecasts_VDF!#REF!</definedName>
    <definedName name="FDP_283_1_aSrv" localSheetId="2" hidden="1">[16]Forecasts_VDF!#REF!</definedName>
    <definedName name="FDP_283_1_aSrv" hidden="1">[16]Forecasts_VDF!#REF!</definedName>
    <definedName name="ff" localSheetId="0" hidden="1">{"Res_010",#N/A,FALSE,"Res_010";"sum1",#N/A,FALSE,"Res_010"}</definedName>
    <definedName name="ff" localSheetId="2" hidden="1">{"Res_010",#N/A,FALSE,"Res_010";"sum1",#N/A,FALSE,"Res_010"}</definedName>
    <definedName name="ff" hidden="1">{"Res_010",#N/A,FALSE,"Res_010";"sum1",#N/A,FALSE,"Res_010"}</definedName>
    <definedName name="final" localSheetId="0" hidden="1">{"Res_010",#N/A,FALSE,"Res_010";"sum1",#N/A,FALSE,"Res_010"}</definedName>
    <definedName name="final" localSheetId="2" hidden="1">{"Res_010",#N/A,FALSE,"Res_010";"sum1",#N/A,FALSE,"Res_010"}</definedName>
    <definedName name="final" hidden="1">{"Res_010",#N/A,FALSE,"Res_010";"sum1",#N/A,FALSE,"Res_010"}</definedName>
    <definedName name="find_number">'Control Panel'!$D$66</definedName>
    <definedName name="find_number_new_process">'Control Panel'!$D$71</definedName>
    <definedName name="FNFN31">'[17]FN31 PHASING'!$A$99:$N$113</definedName>
    <definedName name="fred" localSheetId="0" hidden="1">{"'100'!$A$1:$M$83"}</definedName>
    <definedName name="fred" localSheetId="2" hidden="1">{"'100'!$A$1:$M$83"}</definedName>
    <definedName name="fred" hidden="1">{"'100'!$A$1:$M$83"}</definedName>
    <definedName name="freddie" localSheetId="0" hidden="1">{"People Table",#N/A,FALSE,"Sheet1";"Function table",#N/A,FALSE,"Sheet1"}</definedName>
    <definedName name="freddie" localSheetId="2" hidden="1">{"People Table",#N/A,FALSE,"Sheet1";"Function table",#N/A,FALSE,"Sheet1"}</definedName>
    <definedName name="freddie" hidden="1">{"People Table",#N/A,FALSE,"Sheet1";"Function table",#N/A,FALSE,"Sheet1"}</definedName>
    <definedName name="fuck" localSheetId="0" hidden="1">#REF!</definedName>
    <definedName name="fuck" localSheetId="2" hidden="1">#REF!</definedName>
    <definedName name="fuck" hidden="1">#REF!</definedName>
    <definedName name="fuckoff" localSheetId="0" hidden="1">#REF!</definedName>
    <definedName name="fuckoff" localSheetId="2" hidden="1">#REF!</definedName>
    <definedName name="fuckoff" hidden="1">#REF!</definedName>
    <definedName name="fullyear" localSheetId="0" hidden="1">{#N/A,#N/A,FALSE,"Summary (Target)";#N/A,#N/A,FALSE,"Extnl Targets  Var";#N/A,#N/A,FALSE,"Total Revenue Analysis";#N/A,#N/A,FALSE,"Total Revenue by Products";#N/A,#N/A,FALSE,"OOC External Analysis";#N/A,#N/A,FALSE,"OOC External by Products";#N/A,#N/A,FALSE,"Joint Ventures"}</definedName>
    <definedName name="fullyear" localSheetId="2" hidden="1">{#N/A,#N/A,FALSE,"Summary (Target)";#N/A,#N/A,FALSE,"Extnl Targets  Var";#N/A,#N/A,FALSE,"Total Revenue Analysis";#N/A,#N/A,FALSE,"Total Revenue by Products";#N/A,#N/A,FALSE,"OOC External Analysis";#N/A,#N/A,FALSE,"OOC External by Products";#N/A,#N/A,FALSE,"Joint Ventures"}</definedName>
    <definedName name="fullyear" hidden="1">{#N/A,#N/A,FALSE,"Summary (Target)";#N/A,#N/A,FALSE,"Extnl Targets  Var";#N/A,#N/A,FALSE,"Total Revenue Analysis";#N/A,#N/A,FALSE,"Total Revenue by Products";#N/A,#N/A,FALSE,"OOC External Analysis";#N/A,#N/A,FALSE,"OOC External by Products";#N/A,#N/A,FALSE,"Joint Ventures"}</definedName>
    <definedName name="fvjfdf" localSheetId="0" hidden="1">{#N/A,#N/A,FALSE,"Customer Ops";#N/A,#N/A,FALSE,"Field Ops";#N/A,#N/A,FALSE,"Ops Management";#N/A,#N/A,FALSE,"Contact Centre";#N/A,#N/A,FALSE,"Credit Services";#N/A,#N/A,FALSE,"Horizon"}</definedName>
    <definedName name="fvjfdf" localSheetId="2" hidden="1">{#N/A,#N/A,FALSE,"Customer Ops";#N/A,#N/A,FALSE,"Field Ops";#N/A,#N/A,FALSE,"Ops Management";#N/A,#N/A,FALSE,"Contact Centre";#N/A,#N/A,FALSE,"Credit Services";#N/A,#N/A,FALSE,"Horizon"}</definedName>
    <definedName name="fvjfdf" hidden="1">{#N/A,#N/A,FALSE,"Customer Ops";#N/A,#N/A,FALSE,"Field Ops";#N/A,#N/A,FALSE,"Ops Management";#N/A,#N/A,FALSE,"Contact Centre";#N/A,#N/A,FALSE,"Credit Services";#N/A,#N/A,FALSE,"Horizon"}</definedName>
    <definedName name="g" localSheetId="0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g" localSheetId="2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g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gchm">[18]Inputs!$A$7</definedName>
    <definedName name="ggg" localSheetId="0" hidden="1">{"example",#N/A,FALSE,"Import 1 - Oracle"}</definedName>
    <definedName name="ggg" localSheetId="2" hidden="1">{"example",#N/A,FALSE,"Import 1 - Oracle"}</definedName>
    <definedName name="ggg" hidden="1">{"example",#N/A,FALSE,"Import 1 - Oracle"}</definedName>
    <definedName name="ggg.xls" localSheetId="0" hidden="1">{"test",#N/A,FALSE,"P4FLASH"}</definedName>
    <definedName name="ggg.xls" localSheetId="2" hidden="1">{"test",#N/A,FALSE,"P4FLASH"}</definedName>
    <definedName name="ggg.xls" hidden="1">{"test",#N/A,FALSE,"P4FLASH"}</definedName>
    <definedName name="gh" localSheetId="0" hidden="1">{"'100'!$A$1:$M$83"}</definedName>
    <definedName name="gh" localSheetId="2" hidden="1">{"'100'!$A$1:$M$83"}</definedName>
    <definedName name="gh" hidden="1">{"'100'!$A$1:$M$83"}</definedName>
    <definedName name="GL">[19]Lookups!$A$3:$D$270</definedName>
    <definedName name="GP">#REF!</definedName>
    <definedName name="gross_cost_10year_NPV">'Control Panel'!#REF!</definedName>
    <definedName name="harm_reduction_break_CR">[20]harm_single_year!$O$98</definedName>
    <definedName name="harm_reduction_break_PAC">[20]harm_single_year!$I$98</definedName>
    <definedName name="harm_reduction_CR">[21]harm_single_year!#REF!</definedName>
    <definedName name="harm_reduction_difficulty_CR">[20]harm_single_year!$O$20</definedName>
    <definedName name="harm_reduction_difficulty_PAC">'[9]Annual consumer harm'!$I$23</definedName>
    <definedName name="harm_reduction_double_billing_CR">[21]harm_single_year!$O$43</definedName>
    <definedName name="harm_reduction_double_billing_PAC">[21]harm_single_year!$I$43</definedName>
    <definedName name="harm_reduction_PAC">[21]harm_single_year!#REF!</definedName>
    <definedName name="hasgaJHDS" localSheetId="0" hidden="1">{#N/A,#N/A,FALSE,"Customer Ops";#N/A,#N/A,FALSE,"Field Ops";#N/A,#N/A,FALSE,"Ops Management";#N/A,#N/A,FALSE,"Contact Centre";#N/A,#N/A,FALSE,"Credit Services";#N/A,#N/A,FALSE,"Horizon"}</definedName>
    <definedName name="hasgaJHDS" localSheetId="2" hidden="1">{#N/A,#N/A,FALSE,"Customer Ops";#N/A,#N/A,FALSE,"Field Ops";#N/A,#N/A,FALSE,"Ops Management";#N/A,#N/A,FALSE,"Contact Centre";#N/A,#N/A,FALSE,"Credit Services";#N/A,#N/A,FALSE,"Horizon"}</definedName>
    <definedName name="hasgaJHDS" hidden="1">{#N/A,#N/A,FALSE,"Customer Ops";#N/A,#N/A,FALSE,"Field Ops";#N/A,#N/A,FALSE,"Ops Management";#N/A,#N/A,FALSE,"Contact Centre";#N/A,#N/A,FALSE,"Credit Services";#N/A,#N/A,FALSE,"Horizon"}</definedName>
    <definedName name="hhhh" localSheetId="2" hidden="1">{"'100'!$A$1:$M$83"}</definedName>
    <definedName name="hhhh">[18]Inputs!$A$8</definedName>
    <definedName name="HR" localSheetId="0" hidden="1">{"MAJCore",#N/A,FALSE,"MAJ";"BISCore",#N/A,FALSE,"BIS";"SMECore",#N/A,FALSE,"SME";"SMMCore",#N/A,FALSE,"SMM";"SMPCore",#N/A,FALSE,"SMP";"SMCCore",#N/A,FALSE,"SMC";"SMRCore",#N/A,FALSE,"SMR";"CNSCore",#N/A,FALSE,"CNS";"REGCore",#N/A,FALSE,"REG"}</definedName>
    <definedName name="HR" localSheetId="2" hidden="1">{"MAJCore",#N/A,FALSE,"MAJ";"BISCore",#N/A,FALSE,"BIS";"SMECore",#N/A,FALSE,"SME";"SMMCore",#N/A,FALSE,"SMM";"SMPCore",#N/A,FALSE,"SMP";"SMCCore",#N/A,FALSE,"SMC";"SMRCore",#N/A,FALSE,"SMR";"CNSCore",#N/A,FALSE,"CNS";"REGCore",#N/A,FALSE,"REG"}</definedName>
    <definedName name="HR" hidden="1">{"MAJCore",#N/A,FALSE,"MAJ";"BISCore",#N/A,FALSE,"BIS";"SMECore",#N/A,FALSE,"SME";"SMMCore",#N/A,FALSE,"SMM";"SMPCore",#N/A,FALSE,"SMP";"SMCCore",#N/A,FALSE,"SMC";"SMRCore",#N/A,FALSE,"SMR";"CNSCore",#N/A,FALSE,"CNS";"REGCore",#N/A,FALSE,"REG"}</definedName>
    <definedName name="HTM_Control_Old" localSheetId="0" hidden="1">{"'100'!$A$1:$M$83"}</definedName>
    <definedName name="HTM_Control_Old" localSheetId="2" hidden="1">{"'100'!$A$1:$M$83"}</definedName>
    <definedName name="HTM_Control_Old" hidden="1">{"'100'!$A$1:$M$83"}</definedName>
    <definedName name="HTM_Control_Old1" localSheetId="0" hidden="1">{"'100'!$A$1:$M$83"}</definedName>
    <definedName name="HTM_Control_Old1" localSheetId="2" hidden="1">{"'100'!$A$1:$M$83"}</definedName>
    <definedName name="HTM_Control_Old1" hidden="1">{"'100'!$A$1:$M$83"}</definedName>
    <definedName name="HTML_CodePage" hidden="1">1252</definedName>
    <definedName name="HTML_Conrol_Old1" localSheetId="0" hidden="1">{"'100'!$A$1:$M$83"}</definedName>
    <definedName name="HTML_Conrol_Old1" localSheetId="2" hidden="1">{"'100'!$A$1:$M$83"}</definedName>
    <definedName name="HTML_Conrol_Old1" hidden="1">{"'100'!$A$1:$M$83"}</definedName>
    <definedName name="HTML_Conrtol_Old" localSheetId="0" hidden="1">{"'100'!$A$1:$M$83"}</definedName>
    <definedName name="HTML_Conrtol_Old" localSheetId="2" hidden="1">{"'100'!$A$1:$M$83"}</definedName>
    <definedName name="HTML_Conrtol_Old" hidden="1">{"'100'!$A$1:$M$83"}</definedName>
    <definedName name="HTML_Control" localSheetId="0" hidden="1">{"'100'!$A$1:$M$83"}</definedName>
    <definedName name="HTML_Control" localSheetId="2" hidden="1">{"'100'!$A$1:$M$83"}</definedName>
    <definedName name="HTML_Control" hidden="1">{"'100'!$A$1:$M$83"}</definedName>
    <definedName name="HTML_Control1" localSheetId="0" hidden="1">{"'100'!$A$1:$M$83"}</definedName>
    <definedName name="HTML_Control1" localSheetId="2" hidden="1">{"'100'!$A$1:$M$83"}</definedName>
    <definedName name="HTML_Control1" hidden="1">{"'100'!$A$1:$M$83"}</definedName>
    <definedName name="HTML_Description" hidden="1">""</definedName>
    <definedName name="HTML_Email" hidden="1">"gary.2.ward@bt.com"</definedName>
    <definedName name="HTML_Header" hidden="1">"April 2000"</definedName>
    <definedName name="HTML_LastUpdate" hidden="1">"23/02/2000"</definedName>
    <definedName name="HTML_LineAfter" hidden="1">FALSE</definedName>
    <definedName name="HTML_LineBefore" hidden="1">FALSE</definedName>
    <definedName name="HTML_Name" hidden="1">"Gary Ward"</definedName>
    <definedName name="HTML_OBDlg2" hidden="1">TRUE</definedName>
    <definedName name="HTML_OBDlg4" hidden="1">TRUE</definedName>
    <definedName name="HTML_OS" hidden="1">0</definedName>
    <definedName name="HTML_PathFile" hidden="1">"G:\Acc00-01\Development\manacc.htm"</definedName>
    <definedName name="HTML_Title" hidden="1">"Management Accounts Pack - Demo"</definedName>
    <definedName name="HTML1_1" hidden="1">"[JVUPVSN3.XLS]Sheet1!$A$17:$G$23"</definedName>
    <definedName name="HTML1_10" hidden="1">""</definedName>
    <definedName name="HTML1_11" hidden="1">1</definedName>
    <definedName name="HTML1_12" hidden="1">"C:\DATA\EXCEL\MYHTML.HTM"</definedName>
    <definedName name="HTML1_2" hidden="1">1</definedName>
    <definedName name="HTML1_3" hidden="1">"JVUPVSN3"</definedName>
    <definedName name="HTML1_4" hidden="1">"Sheet1"</definedName>
    <definedName name="HTML1_5" hidden="1">""</definedName>
    <definedName name="HTML1_6" hidden="1">-4146</definedName>
    <definedName name="HTML1_7" hidden="1">-4146</definedName>
    <definedName name="HTML1_8" hidden="1">"21/01/98"</definedName>
    <definedName name="HTML1_9" hidden="1">"BT"</definedName>
    <definedName name="HTML10_1" hidden="1">"'[MANMAY96.XLS]BYMONTH (2)'!$B$20:$R$38"</definedName>
    <definedName name="HTML10_11" hidden="1">1</definedName>
    <definedName name="HTML10_12" hidden="1">"C:\WWWMAY\BYMONTH3.HTM"</definedName>
    <definedName name="HTML10_2" hidden="1">-4146</definedName>
    <definedName name="HTML10_3" hidden="1">"C:\WWWMAY\BYMONTH2.HTM"</definedName>
    <definedName name="HTML11_1" hidden="1">"'[MANMAY96.XLS]BYMONTH (2)'!$B$39:$R$50"</definedName>
    <definedName name="HTML11_11" hidden="1">1</definedName>
    <definedName name="HTML11_12" hidden="1">"C:\WWWMAY\BYMONTH.HTM"</definedName>
    <definedName name="HTML11_2" hidden="1">-4146</definedName>
    <definedName name="HTML11_3" hidden="1">"C:\WWWMAY\BYMONTH3.HTM"</definedName>
    <definedName name="HTML12_1" hidden="1">"[MANMAY96.XLS]SKILLS!$A$2:$K$14"</definedName>
    <definedName name="HTML12_11" hidden="1">1</definedName>
    <definedName name="HTML12_12" hidden="1">"C:\WWWMAY\SKILLS.HTM"</definedName>
    <definedName name="HTML12_2" hidden="1">-4146</definedName>
    <definedName name="HTML12_3" hidden="1">"C:\WWWMAY\SKILLS1.HTM"</definedName>
    <definedName name="HTML13_1" hidden="1">"'[MANMAY96.XLS]SKILLS (2)'!$A$1:$K$13"</definedName>
    <definedName name="HTML13_11" hidden="1">1</definedName>
    <definedName name="HTML13_12" hidden="1">"C:\WWWMAY\SKILLS.HTM"</definedName>
    <definedName name="HTML13_2" hidden="1">-4146</definedName>
    <definedName name="HTML13_3" hidden="1">"C:\WWWMAY\SKILLS1.HTM"</definedName>
    <definedName name="HTML14_1" hidden="1">"'[PEOPLE1.XLS]£COSTSUM (2)'!$A$1:$I$17"</definedName>
    <definedName name="HTML14_11" hidden="1">1</definedName>
    <definedName name="HTML14_12" hidden="1">"C:\WWWJUN\SUMMARY.HTM"</definedName>
    <definedName name="HTML14_2" hidden="1">-4146</definedName>
    <definedName name="HTML14_3" hidden="1">"C:\WWWJUN\SUMMARY1.HTM"</definedName>
    <definedName name="HTML15_1" hidden="1">"'[PEOPLE1.XLS]£COSTSUM (2)'!$A$1:$I$18"</definedName>
    <definedName name="HTML15_11" hidden="1">1</definedName>
    <definedName name="HTML15_12" hidden="1">"C:\WWWJUL\SUMMARY.HTM"</definedName>
    <definedName name="HTML15_2" hidden="1">-4146</definedName>
    <definedName name="HTML15_3" hidden="1">"C:\WWWJUL\SUMMARY1.HTM"</definedName>
    <definedName name="HTML16_1" hidden="1">"'[PEOPLE1.XLS]SKILLS (2)'!$A$1:$K$15"</definedName>
    <definedName name="HTML16_11" hidden="1">1</definedName>
    <definedName name="HTML16_12" hidden="1">"C:\WWWJUL\SKILLS.HTM"</definedName>
    <definedName name="HTML16_2" hidden="1">-4146</definedName>
    <definedName name="HTML16_3" hidden="1">"C:\WWWJUL\SKILLS1.HTM"</definedName>
    <definedName name="HTML17_1" hidden="1">"'[PEOPLE1.XLS]GRADEGP (2)'!$A$1:$O$37"</definedName>
    <definedName name="HTML17_11" hidden="1">1</definedName>
    <definedName name="HTML17_12" hidden="1">"C:\WWWJUL\GRADEGP.HTM"</definedName>
    <definedName name="HTML17_2" hidden="1">-4146</definedName>
    <definedName name="HTML17_3" hidden="1">"C:\WWWJUL\GRADEGP1.HTM"</definedName>
    <definedName name="HTML18_1" hidden="1">"'[PEOPLE1.XLS]OTHER (2)'!$A$2:$M$28"</definedName>
    <definedName name="HTML18_11" hidden="1">1</definedName>
    <definedName name="HTML18_12" hidden="1">"C:\WWWJUL\OTHER.HTM"</definedName>
    <definedName name="HTML18_2" hidden="1">-4146</definedName>
    <definedName name="HTML18_3" hidden="1">"C:\WWWJUL\OTHER1.HTM"</definedName>
    <definedName name="HTML19_1" hidden="1">"'[PEOPLE1.XLS]BYMONTH (2)'!$B$1:$R$19"</definedName>
    <definedName name="HTML19_11" hidden="1">1</definedName>
    <definedName name="HTML19_12" hidden="1">"C:\WWWJUL\BYMONTH2.HTM"</definedName>
    <definedName name="HTML19_2" hidden="1">-4146</definedName>
    <definedName name="HTML19_3" hidden="1">"C:\WWWJUL\BYMONTH1.HTM"</definedName>
    <definedName name="HTML2_1" hidden="1">"[JVVSN10.XLS]Sheet1!$A$1:$I$500"</definedName>
    <definedName name="HTML2_11" hidden="1">-4146</definedName>
    <definedName name="HTML2_12" hidden="1">"C:\DATA\EXCEL\MyHTML6.htm"</definedName>
    <definedName name="HTML2_2" hidden="1">-4146</definedName>
    <definedName name="HTML2_3" hidden="1">"C:\DATA\EXCEL\JVUPLOAD.HTM"</definedName>
    <definedName name="HTML20_1" hidden="1">"'[PEOPLE1.XLS]BYMONTH (2)'!$B$21:$R$38"</definedName>
    <definedName name="HTML20_11" hidden="1">1</definedName>
    <definedName name="HTML20_12" hidden="1">"C:\WWWJUL\BYMONTH3.HTM"</definedName>
    <definedName name="HTML20_2" hidden="1">-4146</definedName>
    <definedName name="HTML20_3" hidden="1">"C:\WWWJUL\BYMONTH2.HTM"</definedName>
    <definedName name="HTML21_1" hidden="1">"'[PEOPLE1.XLS]BYMONTH (2)'!$B$21:$R$40"</definedName>
    <definedName name="HTML21_11" hidden="1">1</definedName>
    <definedName name="HTML21_12" hidden="1">"C:\WWWJUL\BYMONTH3.HTM"</definedName>
    <definedName name="HTML21_2" hidden="1">-4146</definedName>
    <definedName name="HTML21_3" hidden="1">"C:\WWWJUL\BYMONTH2.HTM"</definedName>
    <definedName name="HTML22_1" hidden="1">"'[PEOPLE1.XLS]BYMONTH (2)'!$B$43:$R$53"</definedName>
    <definedName name="HTML22_11" hidden="1">1</definedName>
    <definedName name="HTML22_12" hidden="1">"C:\WWWJUL\BYMONTH.HTM"</definedName>
    <definedName name="HTML22_2" hidden="1">-4146</definedName>
    <definedName name="HTML22_3" hidden="1">"C:\WWWJUL\BYMONTH3.HTM"</definedName>
    <definedName name="HTML23_1" hidden="1">"'[PEOPLE1.XLS]SICK2 (2)'!$A$22:$F$44"</definedName>
    <definedName name="HTML23_11" hidden="1">1</definedName>
    <definedName name="HTML23_12" hidden="1">"C:\WWWJUL\SICK2.HTM"</definedName>
    <definedName name="HTML23_2" hidden="1">-4146</definedName>
    <definedName name="HTML23_3" hidden="1">"C:\WWWJUL\SICK21.HTM"</definedName>
    <definedName name="HTML24_1" hidden="1">"'[PEOPLE1.XLS]SKILLS (2)'!$A$2:$L$14"</definedName>
    <definedName name="HTML24_11" hidden="1">1</definedName>
    <definedName name="HTML24_12" hidden="1">"C:\WWWJUL\SKILLS.HTM"</definedName>
    <definedName name="HTML24_2" hidden="1">-4146</definedName>
    <definedName name="HTML24_3" hidden="1">"C:\WWWJUL\SKILLS1.HTM"</definedName>
    <definedName name="HTML25_1" hidden="1">"'[PEOPLE.XLS]BYMONTH (2)'!$B$1:$R$19"</definedName>
    <definedName name="HTML25_11" hidden="1">1</definedName>
    <definedName name="HTML25_12" hidden="1">"C:\WWWPIR\WWWAUG\BYMONTH2.HTM"</definedName>
    <definedName name="HTML25_2" hidden="1">-4146</definedName>
    <definedName name="HTML25_3" hidden="1">"C:\WWWPIR\WWWAUG\BYMONTH1.HTM"</definedName>
    <definedName name="HTML26_1" hidden="1">"'[PEOPLE.XLS]BYMONTH (2)'!$B$21:$R$39"</definedName>
    <definedName name="HTML26_11" hidden="1">1</definedName>
    <definedName name="HTML26_12" hidden="1">"C:\WWWPIR\WWWAUG\BYMONTH3.HTM"</definedName>
    <definedName name="HTML26_2" hidden="1">-4146</definedName>
    <definedName name="HTML26_3" hidden="1">"C:\WWWPIR\WWWAUG\BYMONTH2.HTM"</definedName>
    <definedName name="HTML27_1" hidden="1">"'[PEOPLE.XLS]BYMONTH (2)'!$B$43:$R$53"</definedName>
    <definedName name="HTML27_11" hidden="1">1</definedName>
    <definedName name="HTML27_12" hidden="1">"C:\WWWPIR\WWWAUG\BYMONTH.HTM"</definedName>
    <definedName name="HTML27_2" hidden="1">-4146</definedName>
    <definedName name="HTML27_3" hidden="1">"C:\WWWPIR\WWWAUG\BYMONTH3.HTM"</definedName>
    <definedName name="HTML28_1" hidden="1">"'[PEOPLE.XLS]GRADEGP (2)'!$A$2:$O$36"</definedName>
    <definedName name="HTML28_11" hidden="1">1</definedName>
    <definedName name="HTML28_12" hidden="1">"C:\WWW\PIR\OCT96\GRADEGP.HTM"</definedName>
    <definedName name="HTML28_2" hidden="1">-4146</definedName>
    <definedName name="HTML28_3" hidden="1">"C:\WWW\PIR\OCT96\GRADEGP1.HTM"</definedName>
    <definedName name="HTML29_1" hidden="1">"'[PEOPLE.XLS]OTHER (2)'!$A$2:$M$28"</definedName>
    <definedName name="HTML29_11" hidden="1">1</definedName>
    <definedName name="HTML29_12" hidden="1">"C:\WWWPIR\WWWAUG\OTHER.HTM"</definedName>
    <definedName name="HTML29_2" hidden="1">-4146</definedName>
    <definedName name="HTML29_3" hidden="1">"C:\WWWPIR\WWWAUG\OTHER1.HTM"</definedName>
    <definedName name="HTML3_1" hidden="1">"'[MANMAY96.XLS]BYMONTH (2)'!$B$2:$R$47"</definedName>
    <definedName name="HTML3_11" hidden="1">1</definedName>
    <definedName name="HTML3_12" hidden="1">"C:\WWWMAY\BYMONTH.HTM"</definedName>
    <definedName name="HTML3_2" hidden="1">-4146</definedName>
    <definedName name="HTML3_3" hidden="1">"C:\WWWMAY\BYMONTH1.HTM"</definedName>
    <definedName name="HTML30_1" hidden="1">"'[PEOPLE.XLS]SICK1 (2)'!$B$21:$G$38"</definedName>
    <definedName name="HTML30_11" hidden="1">1</definedName>
    <definedName name="HTML30_12" hidden="1">"C:\WWW\PIR\OCT96\SICK1.HTM"</definedName>
    <definedName name="HTML30_2" hidden="1">-4146</definedName>
    <definedName name="HTML30_3" hidden="1">"C:\WWW\PIR\OCT96\SICK11.HTM"</definedName>
    <definedName name="HTML31_1" hidden="1">"'[PEOPLE.XLS]SICK2 (2)'!$A$22:$F$44"</definedName>
    <definedName name="HTML31_11" hidden="1">1</definedName>
    <definedName name="HTML31_12" hidden="1">"C:\WWW\PIR\OCT96\SICK2.HTM"</definedName>
    <definedName name="HTML31_2" hidden="1">-4146</definedName>
    <definedName name="HTML31_3" hidden="1">"C:\WWW\PIR\OCT96\SICK21.HTM"</definedName>
    <definedName name="HTML32_1" hidden="1">"'[PEOPLE.XLS]SKILLS (2)'!$A$2:$L$14"</definedName>
    <definedName name="HTML32_11" hidden="1">1</definedName>
    <definedName name="HTML32_12" hidden="1">"C:\WWW\PIR\OCT96\SKILLS.HTM"</definedName>
    <definedName name="HTML32_2" hidden="1">-4146</definedName>
    <definedName name="HTML32_3" hidden="1">"C:\WWW\PIR\OCT96\SKILLS1.HTM"</definedName>
    <definedName name="HTML33_1" hidden="1">"'[PEOPLE.XLS]£COSTSUM'!$A$2:$I$20"</definedName>
    <definedName name="HTML33_11" hidden="1">1</definedName>
    <definedName name="HTML33_12" hidden="1">"C:\WWWPIR\WWWAUG\SUMMARY.HTM"</definedName>
    <definedName name="HTML33_2" hidden="1">-4146</definedName>
    <definedName name="HTML33_3" hidden="1">"C:\WWWPIR\WWWAUG\SUMMARY1.HTM"</definedName>
    <definedName name="HTML34_1" hidden="1">"'[PEOPLE.XLS]£COSTSUM (2)'!$A$1:$I$18"</definedName>
    <definedName name="HTML34_11" hidden="1">1</definedName>
    <definedName name="HTML34_12" hidden="1">"C:\WWWPIR\WWWAUG\SUMMARY.HTM"</definedName>
    <definedName name="HTML34_2" hidden="1">-4146</definedName>
    <definedName name="HTML34_3" hidden="1">"C:\WWWPIR\WWWAUG\SUMMARY1.HTM"</definedName>
    <definedName name="HTML35_1" hidden="1">"'[PEOPLE.XLS]£COSTSUM (2)'!$A$2:$I$20"</definedName>
    <definedName name="HTML35_11" hidden="1">1</definedName>
    <definedName name="HTML35_12" hidden="1">"C:\WWWPIR\WWWAUG\SUMMARY.HTM"</definedName>
    <definedName name="HTML35_2" hidden="1">-4146</definedName>
    <definedName name="HTML35_3" hidden="1">"C:\WWWPIR\WWWAUG\SUMMARY1.HTM"</definedName>
    <definedName name="HTML36_1" hidden="1">"'[PEOPLE.XLS]OTHER (2)'!$A$2:$M$29"</definedName>
    <definedName name="HTML36_11" hidden="1">1</definedName>
    <definedName name="HTML36_12" hidden="1">"C:\WWWPIR\WWWAUG\OTHER.HTM"</definedName>
    <definedName name="HTML36_2" hidden="1">-4146</definedName>
    <definedName name="HTML36_3" hidden="1">"C:\WWWPIR\WWWAUG\OTHER1.HTM"</definedName>
    <definedName name="HTML37_1" hidden="1">"'[PEOPLE.XLS]BYMONTH (2)'!$B$1:$R$20"</definedName>
    <definedName name="HTML37_11" hidden="1">1</definedName>
    <definedName name="HTML37_12" hidden="1">"C:\WWW\PIR\OCT96\BYMONTH2.HTM"</definedName>
    <definedName name="HTML37_2" hidden="1">-4146</definedName>
    <definedName name="HTML37_3" hidden="1">"C:\WWW\PIR\OCT96\BYMONTH1.HTM"</definedName>
    <definedName name="HTML38_1" hidden="1">"'[PEOPLE.XLS]BYMONTH (2)'!$B$22:$R$40"</definedName>
    <definedName name="HTML38_11" hidden="1">1</definedName>
    <definedName name="HTML38_12" hidden="1">"C:\WWW\PIR\OCT96\BYMONTH3.HTM"</definedName>
    <definedName name="HTML38_2" hidden="1">-4146</definedName>
    <definedName name="HTML38_3" hidden="1">"C:\WWW\PIR\OCT96\BYMONTH2.HTM"</definedName>
    <definedName name="HTML39_1" hidden="1">"'[PEOPLE.XLS]BYMONTH (2)'!$B$44:$R$54"</definedName>
    <definedName name="HTML39_11" hidden="1">1</definedName>
    <definedName name="HTML39_12" hidden="1">"C:\WWW\PIR\OCT96\BYMONTH.HTM"</definedName>
    <definedName name="HTML39_2" hidden="1">-4146</definedName>
    <definedName name="HTML39_3" hidden="1">"C:\WWW\PIR\OCT96\BYMONTH3.HTM"</definedName>
    <definedName name="HTML4_1" hidden="1">"'[MANMAY96.XLS]BYMONTH (2)'!$B$2:$R$50"</definedName>
    <definedName name="HTML4_11" hidden="1">1</definedName>
    <definedName name="HTML4_12" hidden="1">"C:\WWWMAY\BYMONTH.HTM"</definedName>
    <definedName name="HTML4_2" hidden="1">-4146</definedName>
    <definedName name="HTML4_3" hidden="1">"C:\WWWMAY\BYMONTH1.HTM"</definedName>
    <definedName name="HTML40_1" hidden="1">"'[PEOPLE.XLS]OTHER (2)'!$A$2:$N$28"</definedName>
    <definedName name="HTML40_11" hidden="1">1</definedName>
    <definedName name="HTML40_12" hidden="1">"C:\WWW\PIR\OCT96\OTHER.HTM"</definedName>
    <definedName name="HTML40_2" hidden="1">-4146</definedName>
    <definedName name="HTML40_3" hidden="1">"C:\WWW\PIR\OCT96\OTHER1.HTM"</definedName>
    <definedName name="HTML41_1" hidden="1">"'[PEOPLE.XLS]OTHER (2)'!$A$2:$O$28"</definedName>
    <definedName name="HTML41_11" hidden="1">1</definedName>
    <definedName name="HTML41_12" hidden="1">"C:\WWW\PIR\OCT96\OTHER.HTM"</definedName>
    <definedName name="HTML41_2" hidden="1">-4146</definedName>
    <definedName name="HTML41_3" hidden="1">"C:\WWW\PIR\OCT96\OTHER1.HTM"</definedName>
    <definedName name="HTML42_1" hidden="1">"'[PEOPLE.XLS]£COSTSUM (2)'!$A$2:$I$22"</definedName>
    <definedName name="HTML42_11" hidden="1">1</definedName>
    <definedName name="HTML42_12" hidden="1">"C:\WWW\PIR\OCT96\SUMMARY.HTM"</definedName>
    <definedName name="HTML42_2" hidden="1">-4146</definedName>
    <definedName name="HTML42_3" hidden="1">"C:\WWW\PIR\OCT96\SUMMARY1.HTM"</definedName>
    <definedName name="HTML5_1" hidden="1">"[MANMAY96.XLS]GRADEGP!$A$2:$O$36"</definedName>
    <definedName name="HTML5_11" hidden="1">1</definedName>
    <definedName name="HTML5_12" hidden="1">"C:\WWWMAY\GRADEGP.HTM"</definedName>
    <definedName name="HTML5_2" hidden="1">-4146</definedName>
    <definedName name="HTML5_3" hidden="1">"C:\WWWMAY\GRADEGP1.HTM"</definedName>
    <definedName name="HTML6_1" hidden="1">"'[MANMAY96.XLS]OTHER (2)'!$A$2:$M$24"</definedName>
    <definedName name="HTML6_11" hidden="1">1</definedName>
    <definedName name="HTML6_12" hidden="1">"C:\WWWMAY\OTHER.HTM"</definedName>
    <definedName name="HTML6_2" hidden="1">-4146</definedName>
    <definedName name="HTML6_3" hidden="1">"C:\WWWMAY\OTHER1.HTM"</definedName>
    <definedName name="HTML7_1" hidden="1">"[MANMAY96.XLS]SICK1!$B$21:$G$38"</definedName>
    <definedName name="HTML7_11" hidden="1">1</definedName>
    <definedName name="HTML7_12" hidden="1">"C:\WWWMAY\SICK1.HTM"</definedName>
    <definedName name="HTML7_2" hidden="1">-4146</definedName>
    <definedName name="HTML7_3" hidden="1">"C:\WWWMAY\SICK11.HTM"</definedName>
    <definedName name="HTML8_1" hidden="1">"[MANMAY96.XLS]SICK2!$A$21:$F$41"</definedName>
    <definedName name="HTML8_11" hidden="1">1</definedName>
    <definedName name="HTML8_12" hidden="1">"C:\WWWMAY\SICK2.HTM"</definedName>
    <definedName name="HTML8_2" hidden="1">-4146</definedName>
    <definedName name="HTML8_3" hidden="1">"C:\WWWMAY\SICK21.HTM"</definedName>
    <definedName name="HTML9_1" hidden="1">"'[MANMAY96.XLS]BYMONTH (2)'!$B$1:$R$19"</definedName>
    <definedName name="HTML9_11" hidden="1">1</definedName>
    <definedName name="HTML9_12" hidden="1">"C:\WWWMAY\BYMONTH2.HTM"</definedName>
    <definedName name="HTML9_2" hidden="1">-4146</definedName>
    <definedName name="HTML9_3" hidden="1">"C:\WWWMAY\BYMONTH1.HTM"</definedName>
    <definedName name="HTMLCount" hidden="1">2</definedName>
    <definedName name="hye" localSheetId="0" hidden="1">{"Res_010",#N/A,FALSE,"Res_010";"sum1",#N/A,FALSE,"Res_010"}</definedName>
    <definedName name="hye" localSheetId="2" hidden="1">{"Res_010",#N/A,FALSE,"Res_010";"sum1",#N/A,FALSE,"Res_010"}</definedName>
    <definedName name="hye" hidden="1">{"Res_010",#N/A,FALSE,"Res_010";"sum1",#N/A,FALSE,"Res_010"}</definedName>
    <definedName name="InternalRev" localSheetId="0" hidden="1">{#N/A,#N/A,FALSE,"Summary";#N/A,#N/A,FALSE,"PLTOTSUMM";#N/A,#N/A,FALSE,"Profit";#N/A,#N/A,FALSE,"Prod Mgmt";#N/A,#N/A,FALSE,"TotRevenue";#N/A,#N/A,FALSE,"Marketing";#N/A,#N/A,FALSE,"CSHelpdesks";#N/A,#N/A,FALSE,"Capital";#N/A,#N/A,FALSE,"FTE"}</definedName>
    <definedName name="InternalRev" localSheetId="2" hidden="1">{#N/A,#N/A,FALSE,"Summary";#N/A,#N/A,FALSE,"PLTOTSUMM";#N/A,#N/A,FALSE,"Profit";#N/A,#N/A,FALSE,"Prod Mgmt";#N/A,#N/A,FALSE,"TotRevenue";#N/A,#N/A,FALSE,"Marketing";#N/A,#N/A,FALSE,"CSHelpdesks";#N/A,#N/A,FALSE,"Capital";#N/A,#N/A,FALSE,"FTE"}</definedName>
    <definedName name="InternalRev" hidden="1">{#N/A,#N/A,FALSE,"Summary";#N/A,#N/A,FALSE,"PLTOTSUMM";#N/A,#N/A,FALSE,"Profit";#N/A,#N/A,FALSE,"Prod Mgmt";#N/A,#N/A,FALSE,"TotRevenue";#N/A,#N/A,FALSE,"Marketing";#N/A,#N/A,FALSE,"CSHelpdesks";#N/A,#N/A,FALSE,"Capital";#N/A,#N/A,FALSE,"FTE"}</definedName>
    <definedName name="j" localSheetId="0" hidden="1">{"common",#N/A,TRUE,"Common Input";"Sum Res_010",#N/A,TRUE,"Res_010";"Sum Res_011",#N/A,TRUE,"Res_011";"Sum Res_012",#N/A,TRUE,"Res_012";"Sum Res_013",#N/A,TRUE,"Res_013"}</definedName>
    <definedName name="j" localSheetId="2" hidden="1">{"common",#N/A,TRUE,"Common Input";"Sum Res_010",#N/A,TRUE,"Res_010";"Sum Res_011",#N/A,TRUE,"Res_011";"Sum Res_012",#N/A,TRUE,"Res_012";"Sum Res_013",#N/A,TRUE,"Res_013"}</definedName>
    <definedName name="j" hidden="1">{"common",#N/A,TRUE,"Common Input";"Sum Res_010",#N/A,TRUE,"Res_010";"Sum Res_011",#N/A,TRUE,"Res_011";"Sum Res_012",#N/A,TRUE,"Res_012";"Sum Res_013",#N/A,TRUE,"Res_013"}</definedName>
    <definedName name="jayne" localSheetId="0" hidden="1">{"July 00",#N/A,TRUE,"Revised P&amp;L";"July 00",#N/A,TRUE,"Income";"July 00",#N/A,TRUE,"Staff costs";"July 00",#N/A,TRUE,"Marketing";"July 00",#N/A,TRUE,"Creative";"July 00",#N/A,TRUE,"Service";"July 00",#N/A,TRUE,"General Establishment";"July 00",#N/A,TRUE,"BALSHEET";"July 00",#N/A,TRUE,"CASH FLOW"}</definedName>
    <definedName name="jayne" localSheetId="2" hidden="1">{"July 00",#N/A,TRUE,"Revised P&amp;L";"July 00",#N/A,TRUE,"Income";"July 00",#N/A,TRUE,"Staff costs";"July 00",#N/A,TRUE,"Marketing";"July 00",#N/A,TRUE,"Creative";"July 00",#N/A,TRUE,"Service";"July 00",#N/A,TRUE,"General Establishment";"July 00",#N/A,TRUE,"BALSHEET";"July 00",#N/A,TRUE,"CASH FLOW"}</definedName>
    <definedName name="jayne" hidden="1">{"July 00",#N/A,TRUE,"Revised P&amp;L";"July 00",#N/A,TRUE,"Income";"July 00",#N/A,TRUE,"Staff costs";"July 00",#N/A,TRUE,"Marketing";"July 00",#N/A,TRUE,"Creative";"July 00",#N/A,TRUE,"Service";"July 00",#N/A,TRUE,"General Establishment";"July 00",#N/A,TRUE,"BALSHEET";"July 00",#N/A,TRUE,"CASH FLOW"}</definedName>
    <definedName name="jbxhjsa" localSheetId="0" hidden="1">{"Res_010",#N/A,FALSE,"Res_010";"sum1",#N/A,FALSE,"Res_010"}</definedName>
    <definedName name="jbxhjsa" localSheetId="2" hidden="1">{"Res_010",#N/A,FALSE,"Res_010";"sum1",#N/A,FALSE,"Res_010"}</definedName>
    <definedName name="jbxhjsa" hidden="1">{"Res_010",#N/A,FALSE,"Res_010";"sum1",#N/A,FALSE,"Res_010"}</definedName>
    <definedName name="jd" localSheetId="0" hidden="1">{#N/A,#N/A,FALSE,"TERRY CARLIN";#N/A,#N/A,FALSE,"CHARLES McLEAN";#N/A,#N/A,FALSE,"GEOFF GUTRIDGE";#N/A,#N/A,FALSE,"SUE SPITTLE";#N/A,#N/A,FALSE,"JOHN DULEY";#N/A,#N/A,FALSE,"MARTIN BRENIG-JONES";#N/A,#N/A,FALSE,"LOUISE KING";#N/A,#N/A,FALSE,"JOHN FORD"}</definedName>
    <definedName name="jd" hidden="1">{#N/A,#N/A,FALSE,"TERRY CARLIN";#N/A,#N/A,FALSE,"CHARLES McLEAN";#N/A,#N/A,FALSE,"GEOFF GUTRIDGE";#N/A,#N/A,FALSE,"SUE SPITTLE";#N/A,#N/A,FALSE,"JOHN DULEY";#N/A,#N/A,FALSE,"MARTIN BRENIG-JONES";#N/A,#N/A,FALSE,"LOUISE KING";#N/A,#N/A,FALSE,"JOHN FORD"}</definedName>
    <definedName name="jhh" localSheetId="0" hidden="1">{#N/A,#N/A,FALSE,"Customer Ops";#N/A,#N/A,FALSE,"Field Ops";#N/A,#N/A,FALSE,"Ops Management";#N/A,#N/A,FALSE,"Contact Centre";#N/A,#N/A,FALSE,"Credit Services";#N/A,#N/A,FALSE,"Horizon"}</definedName>
    <definedName name="jhh" localSheetId="2" hidden="1">{#N/A,#N/A,FALSE,"Customer Ops";#N/A,#N/A,FALSE,"Field Ops";#N/A,#N/A,FALSE,"Ops Management";#N/A,#N/A,FALSE,"Contact Centre";#N/A,#N/A,FALSE,"Credit Services";#N/A,#N/A,FALSE,"Horizon"}</definedName>
    <definedName name="jhh" hidden="1">{#N/A,#N/A,FALSE,"Customer Ops";#N/A,#N/A,FALSE,"Field Ops";#N/A,#N/A,FALSE,"Ops Management";#N/A,#N/A,FALSE,"Contact Centre";#N/A,#N/A,FALSE,"Credit Services";#N/A,#N/A,FALSE,"Horizon"}</definedName>
    <definedName name="jhyf" localSheetId="0" hidden="1">{"example",#N/A,FALSE,"Import 1 - Oracle"}</definedName>
    <definedName name="jhyf" localSheetId="2" hidden="1">{"example",#N/A,FALSE,"Import 1 - Oracle"}</definedName>
    <definedName name="jhyf" hidden="1">{"example",#N/A,FALSE,"Import 1 - Oracle"}</definedName>
    <definedName name="jj" localSheetId="0" hidden="1">{#N/A,#N/A,FALSE,"TERRY CARLIN";#N/A,#N/A,FALSE,"CHARLES McLEAN";#N/A,#N/A,FALSE,"GEOFF GUTRIDGE";#N/A,#N/A,FALSE,"SUE SPITTLE";#N/A,#N/A,FALSE,"JOHN DULEY";#N/A,#N/A,FALSE,"MARTIN BRENIG-JONES";#N/A,#N/A,FALSE,"LOUISE KING";#N/A,#N/A,FALSE,"JOHN FORD"}</definedName>
    <definedName name="jj" hidden="1">{#N/A,#N/A,FALSE,"TERRY CARLIN";#N/A,#N/A,FALSE,"CHARLES McLEAN";#N/A,#N/A,FALSE,"GEOFF GUTRIDGE";#N/A,#N/A,FALSE,"SUE SPITTLE";#N/A,#N/A,FALSE,"JOHN DULEY";#N/A,#N/A,FALSE,"MARTIN BRENIG-JONES";#N/A,#N/A,FALSE,"LOUISE KING";#N/A,#N/A,FALSE,"JOHN FORD"}</definedName>
    <definedName name="jk" localSheetId="0" hidden="1">{#N/A,#N/A,FALSE,"TERRY CARLIN";#N/A,#N/A,FALSE,"CHARLES McLEAN";#N/A,#N/A,FALSE,"GEOFF GUTRIDGE";#N/A,#N/A,FALSE,"SUE SPITTLE";#N/A,#N/A,FALSE,"JOHN DULEY";#N/A,#N/A,FALSE,"MARTIN BRENIG-JONES";#N/A,#N/A,FALSE,"LOUISE KING";#N/A,#N/A,FALSE,"JOHN FORD"}</definedName>
    <definedName name="jk" hidden="1">{#N/A,#N/A,FALSE,"TERRY CARLIN";#N/A,#N/A,FALSE,"CHARLES McLEAN";#N/A,#N/A,FALSE,"GEOFF GUTRIDGE";#N/A,#N/A,FALSE,"SUE SPITTLE";#N/A,#N/A,FALSE,"JOHN DULEY";#N/A,#N/A,FALSE,"MARTIN BRENIG-JONES";#N/A,#N/A,FALSE,"LOUISE KING";#N/A,#N/A,FALSE,"JOHN FORD"}</definedName>
    <definedName name="kk">[18]Inputs!$A$5</definedName>
    <definedName name="ksdkan" localSheetId="0" hidden="1">{#N/A,#N/A,FALSE,"Customer Ops";#N/A,#N/A,FALSE,"Field Ops";#N/A,#N/A,FALSE,"Ops Management";#N/A,#N/A,FALSE,"Contact Centre";#N/A,#N/A,FALSE,"Credit Services";#N/A,#N/A,FALSE,"Horizon"}</definedName>
    <definedName name="ksdkan" localSheetId="2" hidden="1">{#N/A,#N/A,FALSE,"Customer Ops";#N/A,#N/A,FALSE,"Field Ops";#N/A,#N/A,FALSE,"Ops Management";#N/A,#N/A,FALSE,"Contact Centre";#N/A,#N/A,FALSE,"Credit Services";#N/A,#N/A,FALSE,"Horizon"}</definedName>
    <definedName name="ksdkan" hidden="1">{#N/A,#N/A,FALSE,"Customer Ops";#N/A,#N/A,FALSE,"Field Ops";#N/A,#N/A,FALSE,"Ops Management";#N/A,#N/A,FALSE,"Contact Centre";#N/A,#N/A,FALSE,"Credit Services";#N/A,#N/A,FALSE,"Horizon"}</definedName>
    <definedName name="ledld" localSheetId="0" hidden="1">{"example",#N/A,FALSE,"Import 1 - Oracle"}</definedName>
    <definedName name="ledld" localSheetId="2" hidden="1">{"example",#N/A,FALSE,"Import 1 - Oracle"}</definedName>
    <definedName name="ledld" hidden="1">{"example",#N/A,FALSE,"Import 1 - Oracle"}</definedName>
    <definedName name="limcount" hidden="1">1</definedName>
    <definedName name="lisa" localSheetId="0" hidden="1">{"July 00",#N/A,TRUE,"Revised P&amp;L";"July 00",#N/A,TRUE,"Income";"July 00",#N/A,TRUE,"Staff costs";"July 00",#N/A,TRUE,"Marketing";"July 00",#N/A,TRUE,"Creative";"July 00",#N/A,TRUE,"Service";"July 00",#N/A,TRUE,"General Establishment";"July 00",#N/A,TRUE,"BALSHEET";"July 00",#N/A,TRUE,"CASH FLOW"}</definedName>
    <definedName name="lisa" localSheetId="2" hidden="1">{"July 00",#N/A,TRUE,"Revised P&amp;L";"July 00",#N/A,TRUE,"Income";"July 00",#N/A,TRUE,"Staff costs";"July 00",#N/A,TRUE,"Marketing";"July 00",#N/A,TRUE,"Creative";"July 00",#N/A,TRUE,"Service";"July 00",#N/A,TRUE,"General Establishment";"July 00",#N/A,TRUE,"BALSHEET";"July 00",#N/A,TRUE,"CASH FLOW"}</definedName>
    <definedName name="lisa" hidden="1">{"July 00",#N/A,TRUE,"Revised P&amp;L";"July 00",#N/A,TRUE,"Income";"July 00",#N/A,TRUE,"Staff costs";"July 00",#N/A,TRUE,"Marketing";"July 00",#N/A,TRUE,"Creative";"July 00",#N/A,TRUE,"Service";"July 00",#N/A,TRUE,"General Establishment";"July 00",#N/A,TRUE,"BALSHEET";"July 00",#N/A,TRUE,"CASH FLOW"}</definedName>
    <definedName name="lisaa" localSheetId="0" hidden="1">{"July 97",#N/A,TRUE,"Revised P&amp;L";"July 97",#N/A,TRUE,"Income";"July 97",#N/A,TRUE,"Staff costs";"July 97",#N/A,TRUE,"Marketing";"July 97",#N/A,TRUE,"Service";"July 97",#N/A,TRUE,"Creative";"July 97",#N/A,TRUE,"General Establishment";"July 97",#N/A,TRUE,"BALSHEET";"July 97",#N/A,TRUE,"CASH FLOW"}</definedName>
    <definedName name="lisaa" localSheetId="2" hidden="1">{"July 97",#N/A,TRUE,"Revised P&amp;L";"July 97",#N/A,TRUE,"Income";"July 97",#N/A,TRUE,"Staff costs";"July 97",#N/A,TRUE,"Marketing";"July 97",#N/A,TRUE,"Service";"July 97",#N/A,TRUE,"Creative";"July 97",#N/A,TRUE,"General Establishment";"July 97",#N/A,TRUE,"BALSHEET";"July 97",#N/A,TRUE,"CASH FLOW"}</definedName>
    <definedName name="lisaa" hidden="1">{"July 97",#N/A,TRUE,"Revised P&amp;L";"July 97",#N/A,TRUE,"Income";"July 97",#N/A,TRUE,"Staff costs";"July 97",#N/A,TRUE,"Marketing";"July 97",#N/A,TRUE,"Service";"July 97",#N/A,TRUE,"Creative";"July 97",#N/A,TRUE,"General Establishment";"July 97",#N/A,TRUE,"BALSHEET";"July 97",#N/A,TRUE,"CASH FLOW"}</definedName>
    <definedName name="ListOffset" hidden="1">1</definedName>
    <definedName name="LP">#REF!</definedName>
    <definedName name="LRCM11">'[22]LR HEADCOUNT TRACKER'!$B$27:$O$41</definedName>
    <definedName name="LRPR60">'[22]LR HEADCOUNT TRACKER'!$B$48:$O$62</definedName>
    <definedName name="lsajd" localSheetId="0" hidden="1">{"common",#N/A,TRUE,"Common Input";"Sum Res_010",#N/A,TRUE,"Res_010";"Sum Res_011",#N/A,TRUE,"Res_011";"Sum Res_012",#N/A,TRUE,"Res_012";"Sum Res_013",#N/A,TRUE,"Res_013"}</definedName>
    <definedName name="lsajd" localSheetId="2" hidden="1">{"common",#N/A,TRUE,"Common Input";"Sum Res_010",#N/A,TRUE,"Res_010";"Sum Res_011",#N/A,TRUE,"Res_011";"Sum Res_012",#N/A,TRUE,"Res_012";"Sum Res_013",#N/A,TRUE,"Res_013"}</definedName>
    <definedName name="lsajd" hidden="1">{"common",#N/A,TRUE,"Common Input";"Sum Res_010",#N/A,TRUE,"Res_010";"Sum Res_011",#N/A,TRUE,"Res_011";"Sum Res_012",#N/A,TRUE,"Res_012";"Sum Res_013",#N/A,TRUE,"Res_013"}</definedName>
    <definedName name="Manager">[19]Lookups!$H$4:$I$75</definedName>
    <definedName name="million">'[23]Auto-PAC'!$G$2</definedName>
    <definedName name="mm" localSheetId="0" hidden="1">{0}</definedName>
    <definedName name="mm" localSheetId="2" hidden="1">{0}</definedName>
    <definedName name="mm" hidden="1">{0}</definedName>
    <definedName name="MONTH">[24]Month!$B$4</definedName>
    <definedName name="names">'[25]Names - lookup table only'!$B$3:$C$264</definedName>
    <definedName name="new" localSheetId="0" hidden="1">{"July 00",#N/A,TRUE,"Revised P&amp;L";"July 00",#N/A,TRUE,"Income";"July 00",#N/A,TRUE,"Staff costs";"July 00",#N/A,TRUE,"Marketing";"July 00",#N/A,TRUE,"Creative";"July 00",#N/A,TRUE,"Service";"July 00",#N/A,TRUE,"General Establishment";"July 00",#N/A,TRUE,"BALSHEET";"July 00",#N/A,TRUE,"CASH FLOW"}</definedName>
    <definedName name="new" localSheetId="2" hidden="1">{"July 00",#N/A,TRUE,"Revised P&amp;L";"July 00",#N/A,TRUE,"Income";"July 00",#N/A,TRUE,"Staff costs";"July 00",#N/A,TRUE,"Marketing";"July 00",#N/A,TRUE,"Creative";"July 00",#N/A,TRUE,"Service";"July 00",#N/A,TRUE,"General Establishment";"July 00",#N/A,TRUE,"BALSHEET";"July 00",#N/A,TRUE,"CASH FLOW"}</definedName>
    <definedName name="new" hidden="1">{"July 00",#N/A,TRUE,"Revised P&amp;L";"July 00",#N/A,TRUE,"Income";"July 00",#N/A,TRUE,"Staff costs";"July 00",#N/A,TRUE,"Marketing";"July 00",#N/A,TRUE,"Creative";"July 00",#N/A,TRUE,"Service";"July 00",#N/A,TRUE,"General Establishment";"July 00",#N/A,TRUE,"BALSHEET";"July 00",#N/A,TRUE,"CASH FLOW"}</definedName>
    <definedName name="NPD_YTD_Bal">'[10]In Life and NPD'!$A$41:$I$41</definedName>
    <definedName name="NPV_factor">'NPV factor'!$N$12</definedName>
    <definedName name="NPV_harm_reduction_break">'[21]Consumer NPV'!#REF!</definedName>
    <definedName name="NPV_harm_reduction_break_CR">'[21]Consumer NPV'!#REF!</definedName>
    <definedName name="NPV_harm_reduction_break_PAC">'[21]Consumer NPV'!#REF!</definedName>
    <definedName name="NPV_harm_reduction_CR">'[21]Consumer NPV'!$N$21</definedName>
    <definedName name="NPV_harm_reduction_difficulty">[20]harm_NPV!$N$22</definedName>
    <definedName name="NPV_harm_reduction_difficulty_CR">'Control Panel'!$D$96</definedName>
    <definedName name="NPV_harm_reduction_difficulty_PAC">'Control Panel'!$D$95</definedName>
    <definedName name="NPV_harm_reduction_double_billing">'[21]Consumer NPV'!$N$26</definedName>
    <definedName name="NPV_harm_reduction_double_billing_CR">'[21]Consumer NPV'!$N$20</definedName>
    <definedName name="NPV_harm_reduction_double_billing_PAC">'[21]Consumer NPV'!$N$14</definedName>
    <definedName name="NPV_harm_reduction_PAC">'[21]Consumer NPV'!$N$15</definedName>
    <definedName name="NPV_harm_reduction_total">[20]harm_NPV!$N$25</definedName>
    <definedName name="number_CR">'Control Panel'!$D$18</definedName>
    <definedName name="number_PAC">'Control Panel'!$D$17</definedName>
    <definedName name="number_switchers">#REF!</definedName>
    <definedName name="O2_q1">[14]O2!$B$8:$J$16</definedName>
    <definedName name="oc" localSheetId="0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oc" localSheetId="2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oc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oo" localSheetId="0" hidden="1">{"ProductCo PSTN Lines",#N/A,FALSE,"ProductCo Lines Output"}</definedName>
    <definedName name="oo" localSheetId="2" hidden="1">{"ProductCo PSTN Lines",#N/A,FALSE,"ProductCo Lines Output"}</definedName>
    <definedName name="oo" hidden="1">{"ProductCo PSTN Lines",#N/A,FALSE,"ProductCo Lines Output"}</definedName>
    <definedName name="operator_cost_savings_10yrNPV">'Control Panel'!$D$86</definedName>
    <definedName name="OUC">[19]Lookups!$E$2:$J$73</definedName>
    <definedName name="pac_gap">#REF!</definedName>
    <definedName name="pct_away_from_H3G">'Control Panel'!#REF!</definedName>
    <definedName name="pct_away_from_no_notice">'Control Panel'!$D$49</definedName>
    <definedName name="pct_away_from_other">'Control Panel'!#REF!</definedName>
    <definedName name="pct_break_CR">'Control Panel'!#REF!</definedName>
    <definedName name="pct_break_new_process_pac">'Control Panel'!#REF!</definedName>
    <definedName name="pct_break_PAC">'Control Panel'!#REF!</definedName>
    <definedName name="pct_CR_not_porting">'Control Panel'!#REF!</definedName>
    <definedName name="pct_CR_now_porting">'Control Panel'!#REF!</definedName>
    <definedName name="pct_CR_now_porting_low">'Control Panel'!#REF!</definedName>
    <definedName name="pct_CR_using_new_process">'Control Panel'!$D$64</definedName>
    <definedName name="pct_CR_using_new_process_all">'[9]Control Panel'!$D$54</definedName>
    <definedName name="pct_eligible_for_time_saving">'Control Panel'!#REF!</definedName>
    <definedName name="pct_manage_notice">'Control Panel'!#REF!</definedName>
    <definedName name="pct_multiple_ports">'Control Panel'!$D$15</definedName>
    <definedName name="pct_not_manage_but_give_notice_CR">'Control Panel'!#REF!</definedName>
    <definedName name="pct_not_manage_but_give_notice_PAC">'Control Panel'!#REF!</definedName>
    <definedName name="pct_out_of_contract_CR">'Control Panel'!$D$46</definedName>
    <definedName name="pct_out_of_contract_PAC">'Control Panel'!$D$44</definedName>
    <definedName name="pct_PAC" localSheetId="0">'Control Panel'!$D$16</definedName>
    <definedName name="pct_PAC">#REF!</definedName>
    <definedName name="pct_post_pay_CR">'Control Panel'!$D$45</definedName>
    <definedName name="pct_post_pay_PAC">'Control Panel'!$D$43</definedName>
    <definedName name="pct_start_managing">'Control Panel'!#REF!</definedName>
    <definedName name="pct_stop_contacting_LP">'Control Panel'!$D$63</definedName>
    <definedName name="pct_unintentional_notice">[20]control_panel!#REF!</definedName>
    <definedName name="pct_using_phone_CR">'Control Panel'!$D$58</definedName>
    <definedName name="pct_using_phone_PAC">'Control Panel'!$D$57</definedName>
    <definedName name="pp" localSheetId="0" hidden="1">{"ProductCo PSTN Lines",#N/A,FALSE,"ProductCo Lines Output"}</definedName>
    <definedName name="pp" localSheetId="2" hidden="1">{"ProductCo PSTN Lines",#N/A,FALSE,"ProductCo Lines Output"}</definedName>
    <definedName name="pp" hidden="1">{"ProductCo PSTN Lines",#N/A,FALSE,"ProductCo Lines Output"}</definedName>
    <definedName name="Prod_YTD_Bal">'[10]In Life and NPD'!$A$9:$I$15</definedName>
    <definedName name="q" localSheetId="0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q" localSheetId="2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q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q1_output">#REF!</definedName>
    <definedName name="qq" localSheetId="0" hidden="1">{"ProductCo PSTN Lines",#N/A,FALSE,"ProductCo Lines Output"}</definedName>
    <definedName name="qq" localSheetId="2" hidden="1">{"ProductCo PSTN Lines",#N/A,FALSE,"ProductCo Lines Output"}</definedName>
    <definedName name="qq" hidden="1">{"ProductCo PSTN Lines",#N/A,FALSE,"ProductCo Lines Output"}</definedName>
    <definedName name="qw" localSheetId="0" hidden="1">{"example",#N/A,FALSE,"Import 1 - Oracle"}</definedName>
    <definedName name="qw" localSheetId="2" hidden="1">{"example",#N/A,FALSE,"Import 1 - Oracle"}</definedName>
    <definedName name="qw" hidden="1">{"example",#N/A,FALSE,"Import 1 - Oracle"}</definedName>
    <definedName name="Report_Feed">[19]Data!$C$4:$Y$2006</definedName>
    <definedName name="rf" localSheetId="0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rf" localSheetId="2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rf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rher" localSheetId="0" hidden="1">{"common",#N/A,TRUE,"Common Input";"Sum Res_010",#N/A,TRUE,"Res_010";"Sum Res_011",#N/A,TRUE,"Res_011";"Sum Res_012",#N/A,TRUE,"Res_012";"Sum Res_013",#N/A,TRUE,"Res_013"}</definedName>
    <definedName name="rher" localSheetId="2" hidden="1">{"common",#N/A,TRUE,"Common Input";"Sum Res_010",#N/A,TRUE,"Res_010";"Sum Res_011",#N/A,TRUE,"Res_011";"Sum Res_012",#N/A,TRUE,"Res_012";"Sum Res_013",#N/A,TRUE,"Res_013"}</definedName>
    <definedName name="rher" hidden="1">{"common",#N/A,TRUE,"Common Input";"Sum Res_010",#N/A,TRUE,"Res_010";"Sum Res_011",#N/A,TRUE,"Res_011";"Sum Res_012",#N/A,TRUE,"Res_012";"Sum Res_013",#N/A,TRUE,"Res_013"}</definedName>
    <definedName name="richard" localSheetId="0" hidden="1">{"July 00",#N/A,TRUE,"Revised P&amp;L";"July 00",#N/A,TRUE,"Income";"July 00",#N/A,TRUE,"Staff costs";"July 00",#N/A,TRUE,"Marketing";"July 00",#N/A,TRUE,"Creative";"July 00",#N/A,TRUE,"Service";"July 00",#N/A,TRUE,"General Establishment";"July 00",#N/A,TRUE,"BALSHEET";"July 00",#N/A,TRUE,"CASH FLOW"}</definedName>
    <definedName name="richard" localSheetId="2" hidden="1">{"July 00",#N/A,TRUE,"Revised P&amp;L";"July 00",#N/A,TRUE,"Income";"July 00",#N/A,TRUE,"Staff costs";"July 00",#N/A,TRUE,"Marketing";"July 00",#N/A,TRUE,"Creative";"July 00",#N/A,TRUE,"Service";"July 00",#N/A,TRUE,"General Establishment";"July 00",#N/A,TRUE,"BALSHEET";"July 00",#N/A,TRUE,"CASH FLOW"}</definedName>
    <definedName name="richard" hidden="1">{"July 00",#N/A,TRUE,"Revised P&amp;L";"July 00",#N/A,TRUE,"Income";"July 00",#N/A,TRUE,"Staff costs";"July 00",#N/A,TRUE,"Marketing";"July 00",#N/A,TRUE,"Creative";"July 00",#N/A,TRUE,"Service";"July 00",#N/A,TRUE,"General Establishment";"July 00",#N/A,TRUE,"BALSHEET";"July 00",#N/A,TRUE,"CASH FLOW"}</definedName>
    <definedName name="richard1" localSheetId="0" hidden="1">{"July 97",#N/A,TRUE,"Revised P&amp;L";"July 97",#N/A,TRUE,"Income";"July 97",#N/A,TRUE,"Staff costs";"July 97",#N/A,TRUE,"Marketing";"July 97",#N/A,TRUE,"Service";"July 97",#N/A,TRUE,"Creative";"July 97",#N/A,TRUE,"General Establishment";"July 97",#N/A,TRUE,"BALSHEET";"July 97",#N/A,TRUE,"CASH FLOW"}</definedName>
    <definedName name="richard1" localSheetId="2" hidden="1">{"July 97",#N/A,TRUE,"Revised P&amp;L";"July 97",#N/A,TRUE,"Income";"July 97",#N/A,TRUE,"Staff costs";"July 97",#N/A,TRUE,"Marketing";"July 97",#N/A,TRUE,"Service";"July 97",#N/A,TRUE,"Creative";"July 97",#N/A,TRUE,"General Establishment";"July 97",#N/A,TRUE,"BALSHEET";"July 97",#N/A,TRUE,"CASH FLOW"}</definedName>
    <definedName name="richard1" hidden="1">{"July 97",#N/A,TRUE,"Revised P&amp;L";"July 97",#N/A,TRUE,"Income";"July 97",#N/A,TRUE,"Staff costs";"July 97",#N/A,TRUE,"Marketing";"July 97",#N/A,TRUE,"Service";"July 97",#N/A,TRUE,"Creative";"July 97",#N/A,TRUE,"General Establishment";"July 97",#N/A,TRUE,"BALSHEET";"July 97",#N/A,TRUE,"CASH FLOW"}</definedName>
    <definedName name="rr" localSheetId="0" hidden="1">{"ProductCo PSTN Lines",#N/A,FALSE,"ProductCo Lines Output"}</definedName>
    <definedName name="rr" localSheetId="2" hidden="1">{"ProductCo PSTN Lines",#N/A,FALSE,"ProductCo Lines Output"}</definedName>
    <definedName name="rr" hidden="1">{"ProductCo PSTN Lines",#N/A,FALSE,"ProductCo Lines Output"}</definedName>
    <definedName name="RTR" localSheetId="0" hidden="1">{0}</definedName>
    <definedName name="RTR" localSheetId="2" hidden="1">{0}</definedName>
    <definedName name="RTR" hidden="1">{0}</definedName>
    <definedName name="RWT" hidden="1">"ELF_ACT_%"</definedName>
    <definedName name="s" localSheetId="0" hidden="1">#REF!</definedName>
    <definedName name="s" localSheetId="2" hidden="1">#REF!</definedName>
    <definedName name="s" hidden="1">#REF!</definedName>
    <definedName name="scenario_choice">'Control Panel'!$D$5</definedName>
    <definedName name="sd" localSheetId="0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sd" localSheetId="2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sd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sdfsd" localSheetId="0" hidden="1">{"MAJCore",#N/A,FALSE,"MAJ";"BISCore",#N/A,FALSE,"BIS";"SMECore",#N/A,FALSE,"SME";"SMMCore",#N/A,FALSE,"SMM";"SMPCore",#N/A,FALSE,"SMP";"SMCCore",#N/A,FALSE,"SMC";"SMRCore",#N/A,FALSE,"SMR";"CNSCore",#N/A,FALSE,"CNS";"REGCore",#N/A,FALSE,"REG"}</definedName>
    <definedName name="sdfsd" localSheetId="2" hidden="1">{"MAJCore",#N/A,FALSE,"MAJ";"BISCore",#N/A,FALSE,"BIS";"SMECore",#N/A,FALSE,"SME";"SMMCore",#N/A,FALSE,"SMM";"SMPCore",#N/A,FALSE,"SMP";"SMCCore",#N/A,FALSE,"SMC";"SMRCore",#N/A,FALSE,"SMR";"CNSCore",#N/A,FALSE,"CNS";"REGCore",#N/A,FALSE,"REG"}</definedName>
    <definedName name="sdfsd" hidden="1">{"MAJCore",#N/A,FALSE,"MAJ";"BISCore",#N/A,FALSE,"BIS";"SMECore",#N/A,FALSE,"SME";"SMMCore",#N/A,FALSE,"SMM";"SMPCore",#N/A,FALSE,"SMP";"SMCCore",#N/A,FALSE,"SMC";"SMRCore",#N/A,FALSE,"SMR";"CNSCore",#N/A,FALSE,"CNS";"REGCore",#N/A,FALSE,"REG"}</definedName>
    <definedName name="sdfsdfsdf" localSheetId="0" hidden="1">{"MAJNew",#N/A,FALSE,"MAJ";"BISNew",#N/A,FALSE,"BIS";"SMENew",#N/A,FALSE,"SME";"SMPNew",#N/A,FALSE,"SMP";"SMMNew",#N/A,FALSE,"SMM";"SMCNew",#N/A,FALSE,"SMC";"SMRNew",#N/A,FALSE,"SMR";"CNSNew",#N/A,FALSE,"CNS";"REGNew",#N/A,FALSE,"REG";"ALTNew",#N/A,FALSE,"ALT";"PMTNew",#N/A,FALSE,"PMT";"CPSNew",#N/A,FALSE,"CPS";"SERNew",#N/A,FALSE,"SER";"TATNew",#N/A,FALSE,"TAT";"BILNew",#N/A,FALSE,"BIL";"FINNew",#N/A,FALSE,"FIN";"HRSNew",#N/A,FALSE,"HRS";"CEONew",#N/A,FALSE,"CEO";"STPnew",#N/A,FALSE,"STP";"ELINew",#N/A,FALSE,"ELI";"OTHNew",#N/A,FALSE,"OTH";"CTGNew",#N/A,FALSE,"CTG";"CENNew",#N/A,FALSE,"CEN";"TOTNew",#N/A,FALSE,"TOT"}</definedName>
    <definedName name="sdfsdfsdf" localSheetId="2" hidden="1">{"MAJNew",#N/A,FALSE,"MAJ";"BISNew",#N/A,FALSE,"BIS";"SMENew",#N/A,FALSE,"SME";"SMPNew",#N/A,FALSE,"SMP";"SMMNew",#N/A,FALSE,"SMM";"SMCNew",#N/A,FALSE,"SMC";"SMRNew",#N/A,FALSE,"SMR";"CNSNew",#N/A,FALSE,"CNS";"REGNew",#N/A,FALSE,"REG";"ALTNew",#N/A,FALSE,"ALT";"PMTNew",#N/A,FALSE,"PMT";"CPSNew",#N/A,FALSE,"CPS";"SERNew",#N/A,FALSE,"SER";"TATNew",#N/A,FALSE,"TAT";"BILNew",#N/A,FALSE,"BIL";"FINNew",#N/A,FALSE,"FIN";"HRSNew",#N/A,FALSE,"HRS";"CEONew",#N/A,FALSE,"CEO";"STPnew",#N/A,FALSE,"STP";"ELINew",#N/A,FALSE,"ELI";"OTHNew",#N/A,FALSE,"OTH";"CTGNew",#N/A,FALSE,"CTG";"CENNew",#N/A,FALSE,"CEN";"TOTNew",#N/A,FALSE,"TOT"}</definedName>
    <definedName name="sdfsdfsdf" hidden="1">{"MAJNew",#N/A,FALSE,"MAJ";"BISNew",#N/A,FALSE,"BIS";"SMENew",#N/A,FALSE,"SME";"SMPNew",#N/A,FALSE,"SMP";"SMMNew",#N/A,FALSE,"SMM";"SMCNew",#N/A,FALSE,"SMC";"SMRNew",#N/A,FALSE,"SMR";"CNSNew",#N/A,FALSE,"CNS";"REGNew",#N/A,FALSE,"REG";"ALTNew",#N/A,FALSE,"ALT";"PMTNew",#N/A,FALSE,"PMT";"CPSNew",#N/A,FALSE,"CPS";"SERNew",#N/A,FALSE,"SER";"TATNew",#N/A,FALSE,"TAT";"BILNew",#N/A,FALSE,"BIL";"FINNew",#N/A,FALSE,"FIN";"HRSNew",#N/A,FALSE,"HRS";"CEONew",#N/A,FALSE,"CEO";"STPnew",#N/A,FALSE,"STP";"ELINew",#N/A,FALSE,"ELI";"OTHNew",#N/A,FALSE,"OTH";"CTGNew",#N/A,FALSE,"CTG";"CENNew",#N/A,FALSE,"CEN";"TOTNew",#N/A,FALSE,"TOT"}</definedName>
    <definedName name="sencount" hidden="1">1</definedName>
    <definedName name="Series_1">OFFSET('[11]Waterfall Chart'!$B$11,0,7,COUNT('[11]Waterfall Chart'!$C$11:$C$61),1)</definedName>
    <definedName name="Series_10">OFFSET('[11]Waterfall Chart'!$B$11,0,16,COUNT('[11]Waterfall Chart'!$C$11:$C$61),1)</definedName>
    <definedName name="Series_11">OFFSET('[11]Waterfall Chart'!$B$11,0,17,COUNT('[11]Waterfall Chart'!$C$11:$C$61),1)</definedName>
    <definedName name="Series_12">OFFSET('[11]Waterfall Chart'!$B$11,0,18,COUNT('[11]Waterfall Chart'!$C$11:$C$61),1)</definedName>
    <definedName name="Series_13">OFFSET('[11]Waterfall Chart'!$B$11,0,19,COUNT('[11]Waterfall Chart'!$C$11:$C$61),1)</definedName>
    <definedName name="Series_14">OFFSET('[11]Waterfall Chart'!$B$11,0,21,COUNT('[11]Waterfall Chart'!$C$11:$C$61),1)</definedName>
    <definedName name="Series_15">OFFSET('[11]Waterfall Chart'!$B$11,0,22,COUNT('[11]Waterfall Chart'!$C$11:$C$61),1)</definedName>
    <definedName name="Series_16">OFFSET('[11]Waterfall Chart'!$B$11,0,23,COUNT('[11]Waterfall Chart'!$C$11:$C$61),1)</definedName>
    <definedName name="Series_2">OFFSET('[11]Waterfall Chart'!$B$11,0,8,COUNT('[11]Waterfall Chart'!$C$11:$C$61),1)</definedName>
    <definedName name="Series_3">OFFSET('[11]Waterfall Chart'!$B$11,0,9,COUNT('[11]Waterfall Chart'!$C$11:$C$61),1)</definedName>
    <definedName name="Series_4">OFFSET('[11]Waterfall Chart'!$B$11,0,10,COUNT('[11]Waterfall Chart'!$C$11:$C$61),1)</definedName>
    <definedName name="Series_5">OFFSET('[11]Waterfall Chart'!$B$11,0,11,COUNT('[11]Waterfall Chart'!$C$11:$C$61),1)</definedName>
    <definedName name="Series_6">OFFSET('[11]Waterfall Chart'!$B$11,0,12,COUNT('[11]Waterfall Chart'!$C$11:$C$61),1)</definedName>
    <definedName name="Series_7">OFFSET('[11]Waterfall Chart'!$B$11,0,13,COUNT('[11]Waterfall Chart'!$C$11:$C$61),1)</definedName>
    <definedName name="Series_8">OFFSET('[11]Waterfall Chart'!$B$11,0,14,COUNT('[11]Waterfall Chart'!$C$11:$C$61),1)</definedName>
    <definedName name="Series_9">OFFSET('[11]Waterfall Chart'!$B$11,0,15,COUNT('[11]Waterfall Chart'!$C$11:$C$61),1)</definedName>
    <definedName name="shdshs" localSheetId="0" hidden="1">{#N/A,#N/A,FALSE,"Customer Ops";#N/A,#N/A,FALSE,"Field Ops";#N/A,#N/A,FALSE,"Ops Management";#N/A,#N/A,FALSE,"Contact Centre";#N/A,#N/A,FALSE,"Credit Services";#N/A,#N/A,FALSE,"Horizon"}</definedName>
    <definedName name="shdshs" localSheetId="2" hidden="1">{#N/A,#N/A,FALSE,"Customer Ops";#N/A,#N/A,FALSE,"Field Ops";#N/A,#N/A,FALSE,"Ops Management";#N/A,#N/A,FALSE,"Contact Centre";#N/A,#N/A,FALSE,"Credit Services";#N/A,#N/A,FALSE,"Horizon"}</definedName>
    <definedName name="shdshs" hidden="1">{#N/A,#N/A,FALSE,"Customer Ops";#N/A,#N/A,FALSE,"Field Ops";#N/A,#N/A,FALSE,"Ops Management";#N/A,#N/A,FALSE,"Contact Centre";#N/A,#N/A,FALSE,"Credit Services";#N/A,#N/A,FALSE,"Horizon"}</definedName>
    <definedName name="sldkjflksjd" localSheetId="0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EBIT";#N/A,#N/A,TRUE,"Total SGA detail";#N/A,#N/A,TRUE,"Core SGA detail";#N/A,#N/A,TRUE,"New SGA detail";#N/A,#N/A,TRUE,"Summary";#N/A,#N/A,TRUE,"Summary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sldkjflksjd" localSheetId="2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EBIT";#N/A,#N/A,TRUE,"Total SGA detail";#N/A,#N/A,TRUE,"Core SGA detail";#N/A,#N/A,TRUE,"New SGA detail";#N/A,#N/A,TRUE,"Summary";#N/A,#N/A,TRUE,"Summary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sldkjflksjd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EBIT";#N/A,#N/A,TRUE,"Total SGA detail";#N/A,#N/A,TRUE,"Core SGA detail";#N/A,#N/A,TRUE,"New SGA detail";#N/A,#N/A,TRUE,"Summary";#N/A,#N/A,TRUE,"Summary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sqw" localSheetId="0" hidden="1">{"common",#N/A,TRUE,"Common Input";"Sum Res_010",#N/A,TRUE,"Res_010";"Sum Res_011",#N/A,TRUE,"Res_011";"Sum Res_012",#N/A,TRUE,"Res_012";"Sum Res_013",#N/A,TRUE,"Res_013"}</definedName>
    <definedName name="sqw" localSheetId="2" hidden="1">{"common",#N/A,TRUE,"Common Input";"Sum Res_010",#N/A,TRUE,"Res_010";"Sum Res_011",#N/A,TRUE,"Res_011";"Sum Res_012",#N/A,TRUE,"Res_012";"Sum Res_013",#N/A,TRUE,"Res_013"}</definedName>
    <definedName name="sqw" hidden="1">{"common",#N/A,TRUE,"Common Input";"Sum Res_010",#N/A,TRUE,"Res_010";"Sum Res_011",#N/A,TRUE,"Res_011";"Sum Res_012",#N/A,TRUE,"Res_012";"Sum Res_013",#N/A,TRUE,"Res_013"}</definedName>
    <definedName name="SR" localSheetId="0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SR" localSheetId="2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SR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ss" localSheetId="0" hidden="1">{"ProductCo PSTN Lines",#N/A,FALSE,"ProductCo Lines Output"}</definedName>
    <definedName name="ss" localSheetId="2" hidden="1">{"ProductCo PSTN Lines",#N/A,FALSE,"ProductCo Lines Output"}</definedName>
    <definedName name="ss" hidden="1">{"ProductCo PSTN Lines",#N/A,FALSE,"ProductCo Lines Output"}</definedName>
    <definedName name="st" localSheetId="0" hidden="1">{#N/A,#N/A,FALSE,"TERRY CARLIN";#N/A,#N/A,FALSE,"CHARLES McLEAN";#N/A,#N/A,FALSE,"GEOFF GUTRIDGE";#N/A,#N/A,FALSE,"SUE SPITTLE";#N/A,#N/A,FALSE,"JOHN DULEY";#N/A,#N/A,FALSE,"MARTIN BRENIG-JONES";#N/A,#N/A,FALSE,"LOUISE KING";#N/A,#N/A,FALSE,"JOHN FORD"}</definedName>
    <definedName name="st" hidden="1">{#N/A,#N/A,FALSE,"TERRY CARLIN";#N/A,#N/A,FALSE,"CHARLES McLEAN";#N/A,#N/A,FALSE,"GEOFF GUTRIDGE";#N/A,#N/A,FALSE,"SUE SPITTLE";#N/A,#N/A,FALSE,"JOHN DULEY";#N/A,#N/A,FALSE,"MARTIN BRENIG-JONES";#N/A,#N/A,FALSE,"LOUISE KING";#N/A,#N/A,FALSE,"JOHN FORD"}</definedName>
    <definedName name="Style">[20]Contents!#REF!</definedName>
    <definedName name="SYFN55">'[3]SY HEADCOUNT TRACKER'!$B$50:$O$64</definedName>
    <definedName name="SYFN56">'[3]SY HEADCOUNT TRACKER'!$B$73:$O$87</definedName>
    <definedName name="syniverse_quarter">#REF!</definedName>
    <definedName name="Tech" localSheetId="0" hidden="1">{"People Table",#N/A,FALSE,"Sheet1";"Function table",#N/A,FALSE,"Sheet1"}</definedName>
    <definedName name="Tech" localSheetId="2" hidden="1">{"People Table",#N/A,FALSE,"Sheet1";"Function table",#N/A,FALSE,"Sheet1"}</definedName>
    <definedName name="Tech" hidden="1">{"People Table",#N/A,FALSE,"Sheet1";"Function table",#N/A,FALSE,"Sheet1"}</definedName>
    <definedName name="Techaug" localSheetId="0" hidden="1">{"People Table",#N/A,FALSE,"Sheet1";"Function table",#N/A,FALSE,"Sheet1"}</definedName>
    <definedName name="Techaug" localSheetId="2" hidden="1">{"People Table",#N/A,FALSE,"Sheet1";"Function table",#N/A,FALSE,"Sheet1"}</definedName>
    <definedName name="Techaug" hidden="1">{"People Table",#N/A,FALSE,"Sheet1";"Function table",#N/A,FALSE,"Sheet1"}</definedName>
    <definedName name="tehy" localSheetId="0" hidden="1">{"common",#N/A,TRUE,"Common Input";"Sum Res_010",#N/A,TRUE,"Res_010";"Sum Res_011",#N/A,TRUE,"Res_011";"Sum Res_012",#N/A,TRUE,"Res_012";"Sum Res_013",#N/A,TRUE,"Res_013"}</definedName>
    <definedName name="tehy" localSheetId="2" hidden="1">{"common",#N/A,TRUE,"Common Input";"Sum Res_010",#N/A,TRUE,"Res_010";"Sum Res_011",#N/A,TRUE,"Res_011";"Sum Res_012",#N/A,TRUE,"Res_012";"Sum Res_013",#N/A,TRUE,"Res_013"}</definedName>
    <definedName name="tehy" hidden="1">{"common",#N/A,TRUE,"Common Input";"Sum Res_010",#N/A,TRUE,"Res_010";"Sum Res_011",#N/A,TRUE,"Res_011";"Sum Res_012",#N/A,TRUE,"Res_012";"Sum Res_013",#N/A,TRUE,"Res_013"}</definedName>
    <definedName name="Tesco_q1">[14]Tesco!$B$6:$J$14</definedName>
    <definedName name="text_effectiveness">'Control Panel'!#REF!</definedName>
    <definedName name="tg" localSheetId="0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EBIT";#N/A,#N/A,TRUE,"Total SGA detail";#N/A,#N/A,TRUE,"Core SGA detail";#N/A,#N/A,TRUE,"New SGA detail";#N/A,#N/A,TRUE,"Summary";#N/A,#N/A,TRUE,"Summary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tg" localSheetId="2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EBIT";#N/A,#N/A,TRUE,"Total SGA detail";#N/A,#N/A,TRUE,"Core SGA detail";#N/A,#N/A,TRUE,"New SGA detail";#N/A,#N/A,TRUE,"Summary";#N/A,#N/A,TRUE,"Summary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tg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EBIT";#N/A,#N/A,TRUE,"Total SGA detail";#N/A,#N/A,TRUE,"Core SGA detail";#N/A,#N/A,TRUE,"New SGA detail";#N/A,#N/A,TRUE,"Summary";#N/A,#N/A,TRUE,"Summary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TheAA.com" localSheetId="0" hidden="1">{"Res_010",#N/A,FALSE,"Res_010";"sum1",#N/A,FALSE,"Res_010"}</definedName>
    <definedName name="TheAA.com" localSheetId="2" hidden="1">{"Res_010",#N/A,FALSE,"Res_010";"sum1",#N/A,FALSE,"Res_010"}</definedName>
    <definedName name="TheAA.com" hidden="1">{"Res_010",#N/A,FALSE,"Res_010";"sum1",#N/A,FALSE,"Res_010"}</definedName>
    <definedName name="Three_q1">[14]Three!$B$6:$J$14</definedName>
    <definedName name="thyet" localSheetId="0" hidden="1">{"Res_010",#N/A,FALSE,"Res_010";"sum1",#N/A,FALSE,"Res_010"}</definedName>
    <definedName name="thyet" localSheetId="2" hidden="1">{"Res_010",#N/A,FALSE,"Res_010";"sum1",#N/A,FALSE,"Res_010"}</definedName>
    <definedName name="thyet" hidden="1">{"Res_010",#N/A,FALSE,"Res_010";"sum1",#N/A,FALSE,"Res_010"}</definedName>
    <definedName name="time_correction_proposal">[26]control_panel!$D$28</definedName>
    <definedName name="time_horizon">'Control Panel'!$D$9</definedName>
    <definedName name="tr" localSheetId="0" hidden="1">{"example",#N/A,FALSE,"Import 1 - Oracle"}</definedName>
    <definedName name="tr" localSheetId="2" hidden="1">{"example",#N/A,FALSE,"Import 1 - Oracle"}</definedName>
    <definedName name="tr" hidden="1">{"example",#N/A,FALSE,"Import 1 - Oracle"}</definedName>
    <definedName name="transparency_cost_10year_NPV">'Control Panel'!#REF!</definedName>
    <definedName name="trryeu" localSheetId="0" hidden="1">[1]Vouchers!#REF!</definedName>
    <definedName name="trryeu" localSheetId="2" hidden="1">[1]Vouchers!#REF!</definedName>
    <definedName name="trryeu" hidden="1">[1]Vouchers!#REF!</definedName>
    <definedName name="TT_q1">[14]TalkTalk!$B$6:$J$14</definedName>
    <definedName name="tttyt" localSheetId="0" hidden="1">{"example",#N/A,FALSE,"Import 1 - Oracle"}</definedName>
    <definedName name="tttyt" localSheetId="2" hidden="1">{"example",#N/A,FALSE,"Import 1 - Oracle"}</definedName>
    <definedName name="tttyt" hidden="1">{"example",#N/A,FALSE,"Import 1 - Oracle"}</definedName>
    <definedName name="v" localSheetId="0" hidden="1">{"example",#N/A,FALSE,"Import 1 - Oracle"}</definedName>
    <definedName name="v" localSheetId="2" hidden="1">{"example",#N/A,FALSE,"Import 1 - Oracle"}</definedName>
    <definedName name="v" hidden="1">{"example",#N/A,FALSE,"Import 1 - Oracle"}</definedName>
    <definedName name="value_non_working_time">'Control Panel'!$D$65</definedName>
    <definedName name="Version_box">[20]Contents!#REF!</definedName>
    <definedName name="Virgin_q1">[14]Virgin!$B$6:$J$14</definedName>
    <definedName name="Vodafone_q1">[14]Vodafone!$B$6:$J$14</definedName>
    <definedName name="vv" localSheetId="0" hidden="1">{"ProductCo PSTN Lines",#N/A,FALSE,"ProductCo Lines Output"}</definedName>
    <definedName name="vv" localSheetId="2" hidden="1">{"ProductCo PSTN Lines",#N/A,FALSE,"ProductCo Lines Output"}</definedName>
    <definedName name="vv" hidden="1">{"ProductCo PSTN Lines",#N/A,FALSE,"ProductCo Lines Output"}</definedName>
    <definedName name="w" hidden="1">#REF!</definedName>
    <definedName name="Waterfall_Close">OFFSET('[10]C&amp;I Waterfall Chart'!$I$4,0,3,SUM('[10]C&amp;I Waterfall Chart'!$C$4:$C$54),1)</definedName>
    <definedName name="Waterfall_High">OFFSET('[10]C&amp;I Waterfall Chart'!$I$4,0,1,SUM('[10]C&amp;I Waterfall Chart'!$C$4:$C$54),1)</definedName>
    <definedName name="Waterfall_Line1">OFFSET('[10]C&amp;I Waterfall Chart'!$I$4,0,4,SUM('[10]C&amp;I Waterfall Chart'!$C$4:$C$54),1)</definedName>
    <definedName name="Waterfall_Line2">OFFSET('[10]C&amp;I Waterfall Chart'!$I$4,0,5,SUM('[10]C&amp;I Waterfall Chart'!$C$4:$C$54),1)</definedName>
    <definedName name="Waterfall_Line3">OFFSET('[10]C&amp;I Waterfall Chart'!$I$4,0,6,SUM('[10]C&amp;I Waterfall Chart'!$C$4:$C$54),1)</definedName>
    <definedName name="Waterfall_Low">OFFSET('[10]C&amp;I Waterfall Chart'!$I$4,0,2,SUM('[10]C&amp;I Waterfall Chart'!$C$4:$C$54),1)</definedName>
    <definedName name="Waterfall_Open">OFFSET('[10]C&amp;I Waterfall Chart'!$I$4,0,0,SUM('[10]C&amp;I Waterfall Chart'!$C$4:$C$54),1)</definedName>
    <definedName name="Waterfall_xaxis">OFFSET('[10]C&amp;I Waterfall Chart'!$I$4,0,-1,SUM('[10]C&amp;I Waterfall Chart'!$C$4:$C$54),1)</definedName>
    <definedName name="we" localSheetId="0" hidden="1">{"Res_010",#N/A,FALSE,"Res_010";"sum1",#N/A,FALSE,"Res_010"}</definedName>
    <definedName name="we" localSheetId="2" hidden="1">{"Res_010",#N/A,FALSE,"Res_010";"sum1",#N/A,FALSE,"Res_010"}</definedName>
    <definedName name="we" hidden="1">{"Res_010",#N/A,FALSE,"Res_010";"sum1",#N/A,FALSE,"Res_010"}</definedName>
    <definedName name="wireless2" localSheetId="0" hidden="1">{"'100'!$A$1:$M$83"}</definedName>
    <definedName name="wireless2" localSheetId="2" hidden="1">{"'100'!$A$1:$M$83"}</definedName>
    <definedName name="wireless2" hidden="1">{"'100'!$A$1:$M$83"}</definedName>
    <definedName name="Workbook.Author">[20]Contents!#REF!</definedName>
    <definedName name="Workbook.Location">[20]Contents!#REF!</definedName>
    <definedName name="Workbook.Objective">[20]Contents!#REF!</definedName>
    <definedName name="Workbook.Status">[20]Contents!#REF!</definedName>
    <definedName name="Workbook.Title">[20]Contents!$B$6</definedName>
    <definedName name="Workbook.Version">[20]Contents!#REF!</definedName>
    <definedName name="wqdwlae" localSheetId="0" hidden="1">{"Res_010",#N/A,FALSE,"Res_010";"sum1",#N/A,FALSE,"Res_010"}</definedName>
    <definedName name="wqdwlae" localSheetId="2" hidden="1">{"Res_010",#N/A,FALSE,"Res_010";"sum1",#N/A,FALSE,"Res_010"}</definedName>
    <definedName name="wqdwlae" hidden="1">{"Res_010",#N/A,FALSE,"Res_010";"sum1",#N/A,FALSE,"Res_010"}</definedName>
    <definedName name="wrap_time">'Control Panel'!$D$74</definedName>
    <definedName name="wrn.ALL._.REPORTS." localSheetId="0" hidden="1">{#N/A,#N/A,FALSE,"Summary";#N/A,#N/A,FALSE,"Nottingham";#N/A,#N/A,FALSE,"Cablelink";#N/A,#N/A,FALSE,"Triangle Total";#N/A,#N/A,FALSE,"Triangle LLC";#N/A,#N/A,FALSE,"Teeside";#N/A,#N/A,FALSE,"Cambridge";#N/A,#N/A,FALSE,"Bank Group";#N/A,#N/A,FALSE,"ntl (UK) Group";#N/A,#N/A,FALSE,"ntl Business Ltd";#N/A,#N/A,FALSE,"Consumer Co";#N/A,#N/A,FALSE,"Scanners";#N/A,#N/A,FALSE,"Xtant inc Moleseye";#N/A,#N/A,FALSE,"Bank Facilities";#N/A,#N/A,FALSE,"Parent Funding"}</definedName>
    <definedName name="wrn.ALL._.REPORTS." localSheetId="2" hidden="1">{#N/A,#N/A,FALSE,"Summary";#N/A,#N/A,FALSE,"Nottingham";#N/A,#N/A,FALSE,"Cablelink";#N/A,#N/A,FALSE,"Triangle Total";#N/A,#N/A,FALSE,"Triangle LLC";#N/A,#N/A,FALSE,"Teeside";#N/A,#N/A,FALSE,"Cambridge";#N/A,#N/A,FALSE,"Bank Group";#N/A,#N/A,FALSE,"ntl (UK) Group";#N/A,#N/A,FALSE,"ntl Business Ltd";#N/A,#N/A,FALSE,"Consumer Co";#N/A,#N/A,FALSE,"Scanners";#N/A,#N/A,FALSE,"Xtant inc Moleseye";#N/A,#N/A,FALSE,"Bank Facilities";#N/A,#N/A,FALSE,"Parent Funding"}</definedName>
    <definedName name="wrn.ALL._.REPORTS." hidden="1">{#N/A,#N/A,FALSE,"Summary";#N/A,#N/A,FALSE,"Nottingham";#N/A,#N/A,FALSE,"Cablelink";#N/A,#N/A,FALSE,"Triangle Total";#N/A,#N/A,FALSE,"Triangle LLC";#N/A,#N/A,FALSE,"Teeside";#N/A,#N/A,FALSE,"Cambridge";#N/A,#N/A,FALSE,"Bank Group";#N/A,#N/A,FALSE,"ntl (UK) Group";#N/A,#N/A,FALSE,"ntl Business Ltd";#N/A,#N/A,FALSE,"Consumer Co";#N/A,#N/A,FALSE,"Scanners";#N/A,#N/A,FALSE,"Xtant inc Moleseye";#N/A,#N/A,FALSE,"Bank Facilities";#N/A,#N/A,FALSE,"Parent Funding"}</definedName>
    <definedName name="wrn.balance." localSheetId="0" hidden="1">{"shares",#N/A,FALSE,"P4FLASH";"qtrly",#N/A,FALSE,"P4FLASH";"TOPFLASH",#N/A,FALSE,"P4FLASH";"working",#N/A,FALSE,"P4FLASH";"budget",#N/A,FALSE,"P4FLASH";"FLASH",#N/A,FALSE,"P4FLASH";"monthly9495",#N/A,FALSE,"P4FLASH";"montly9596",#N/A,FALSE,"P4FLASH"}</definedName>
    <definedName name="wrn.balance." localSheetId="2" hidden="1">{"shares",#N/A,FALSE,"P4FLASH";"qtrly",#N/A,FALSE,"P4FLASH";"TOPFLASH",#N/A,FALSE,"P4FLASH";"working",#N/A,FALSE,"P4FLASH";"budget",#N/A,FALSE,"P4FLASH";"FLASH",#N/A,FALSE,"P4FLASH";"monthly9495",#N/A,FALSE,"P4FLASH";"montly9596",#N/A,FALSE,"P4FLASH"}</definedName>
    <definedName name="wrn.balance." hidden="1">{"shares",#N/A,FALSE,"P4FLASH";"qtrly",#N/A,FALSE,"P4FLASH";"TOPFLASH",#N/A,FALSE,"P4FLASH";"working",#N/A,FALSE,"P4FLASH";"budget",#N/A,FALSE,"P4FLASH";"FLASH",#N/A,FALSE,"P4FLASH";"monthly9495",#N/A,FALSE,"P4FLASH";"montly9596",#N/A,FALSE,"P4FLASH"}</definedName>
    <definedName name="wrn.Bank._.Group." localSheetId="0" hidden="1">{#N/A,#N/A,FALSE,"Bank Group";#N/A,#N/A,FALSE,"ntl (UK) Group";#N/A,#N/A,FALSE,"ntl Business Ltd";#N/A,#N/A,FALSE,"Consumer Co";#N/A,#N/A,FALSE,"Scanners";#N/A,#N/A,FALSE,"Xtant inc Moleseye";#N/A,#N/A,FALSE,"Bank Facilities"}</definedName>
    <definedName name="wrn.Bank._.Group." localSheetId="2" hidden="1">{#N/A,#N/A,FALSE,"Bank Group";#N/A,#N/A,FALSE,"ntl (UK) Group";#N/A,#N/A,FALSE,"ntl Business Ltd";#N/A,#N/A,FALSE,"Consumer Co";#N/A,#N/A,FALSE,"Scanners";#N/A,#N/A,FALSE,"Xtant inc Moleseye";#N/A,#N/A,FALSE,"Bank Facilities"}</definedName>
    <definedName name="wrn.Bank._.Group." hidden="1">{#N/A,#N/A,FALSE,"Bank Group";#N/A,#N/A,FALSE,"ntl (UK) Group";#N/A,#N/A,FALSE,"ntl Business Ltd";#N/A,#N/A,FALSE,"Consumer Co";#N/A,#N/A,FALSE,"Scanners";#N/A,#N/A,FALSE,"Xtant inc Moleseye";#N/A,#N/A,FALSE,"Bank Facilities"}</definedName>
    <definedName name="wrn.Budget._.to._.July._.2000." localSheetId="0" hidden="1">{"P&amp;L",#N/A,TRUE,"P&amp;L";"Balance Sheet",#N/A,TRUE,"BALSHEET";"Cashflow",#N/A,TRUE,"CASH FLOW"}</definedName>
    <definedName name="wrn.Budget._.to._.July._.2000." localSheetId="2" hidden="1">{"P&amp;L",#N/A,TRUE,"P&amp;L";"Balance Sheet",#N/A,TRUE,"BALSHEET";"Cashflow",#N/A,TRUE,"CASH FLOW"}</definedName>
    <definedName name="wrn.Budget._.to._.July._.2000." hidden="1">{"P&amp;L",#N/A,TRUE,"P&amp;L";"Balance Sheet",#N/A,TRUE,"BALSHEET";"Cashflow",#N/A,TRUE,"CASH FLOW"}</definedName>
    <definedName name="wrn.Consumer._.Finance._.Forecast._.Book." localSheetId="0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EBIT";#N/A,#N/A,TRUE,"Total SGA detail";#N/A,#N/A,TRUE,"Core SGA detail";#N/A,#N/A,TRUE,"New SGA detail";#N/A,#N/A,TRUE,"Summary";#N/A,#N/A,TRUE,"Summary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wrn.Consumer._.Finance._.Forecast._.Book." localSheetId="2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EBIT";#N/A,#N/A,TRUE,"Total SGA detail";#N/A,#N/A,TRUE,"Core SGA detail";#N/A,#N/A,TRUE,"New SGA detail";#N/A,#N/A,TRUE,"Summary";#N/A,#N/A,TRUE,"Summary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wrn.Consumer._.Finance._.Forecast._.Book.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EBIT";#N/A,#N/A,TRUE,"Total SGA detail";#N/A,#N/A,TRUE,"Core SGA detail";#N/A,#N/A,TRUE,"New SGA detail";#N/A,#N/A,TRUE,"Summary";#N/A,#N/A,TRUE,"Summary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wrn.Core." localSheetId="0" hidden="1">{"MAJCore",#N/A,FALSE,"MAJ";"BISCore",#N/A,FALSE,"BIS";"SMECore",#N/A,FALSE,"SME";"SMMCore",#N/A,FALSE,"SMM";"SMPCore",#N/A,FALSE,"SMP";"SMCCore",#N/A,FALSE,"SMC";"SMRCore",#N/A,FALSE,"SMR";"CNSCore",#N/A,FALSE,"CNS";"REGCore",#N/A,FALSE,"REG"}</definedName>
    <definedName name="wrn.Core." localSheetId="2" hidden="1">{"MAJCore",#N/A,FALSE,"MAJ";"BISCore",#N/A,FALSE,"BIS";"SMECore",#N/A,FALSE,"SME";"SMMCore",#N/A,FALSE,"SMM";"SMPCore",#N/A,FALSE,"SMP";"SMCCore",#N/A,FALSE,"SMC";"SMRCore",#N/A,FALSE,"SMR";"CNSCore",#N/A,FALSE,"CNS";"REGCore",#N/A,FALSE,"REG"}</definedName>
    <definedName name="wrn.Core." hidden="1">{"MAJCore",#N/A,FALSE,"MAJ";"BISCore",#N/A,FALSE,"BIS";"SMECore",#N/A,FALSE,"SME";"SMMCore",#N/A,FALSE,"SMM";"SMPCore",#N/A,FALSE,"SMP";"SMCCore",#N/A,FALSE,"SMC";"SMRCore",#N/A,FALSE,"SMR";"CNSCore",#N/A,FALSE,"CNS";"REGCore",#N/A,FALSE,"REG"}</definedName>
    <definedName name="wrn.Detail._.2000." localSheetId="0" hidden="1">{"Subscribers",#N/A,TRUE,"Income";"Interconnect",#N/A,TRUE,"Interconnect";"Customer Services",#N/A,TRUE,"Customer Services";"Network Charge",#N/A,TRUE,"Network Recharge";"Marketing Outline",#N/A,TRUE,"Marketing &amp; PR";"Creative Summary",#N/A,TRUE,"Creative";"Creative Staff",#N/A,TRUE,"Creative Staff"}</definedName>
    <definedName name="wrn.Detail._.2000." localSheetId="2" hidden="1">{"Subscribers",#N/A,TRUE,"Income";"Interconnect",#N/A,TRUE,"Interconnect";"Customer Services",#N/A,TRUE,"Customer Services";"Network Charge",#N/A,TRUE,"Network Recharge";"Marketing Outline",#N/A,TRUE,"Marketing &amp; PR";"Creative Summary",#N/A,TRUE,"Creative";"Creative Staff",#N/A,TRUE,"Creative Staff"}</definedName>
    <definedName name="wrn.Detail._.2000." hidden="1">{"Subscribers",#N/A,TRUE,"Income";"Interconnect",#N/A,TRUE,"Interconnect";"Customer Services",#N/A,TRUE,"Customer Services";"Network Charge",#N/A,TRUE,"Network Recharge";"Marketing Outline",#N/A,TRUE,"Marketing &amp; PR";"Creative Summary",#N/A,TRUE,"Creative";"Creative Staff",#N/A,TRUE,"Creative Staff"}</definedName>
    <definedName name="wrn.Finance_Admin." localSheetId="0" hidden="1">{#N/A,#N/A,FALSE,"Consumer Finance";#N/A,#N/A,FALSE,"Consumer Exec"}</definedName>
    <definedName name="wrn.Finance_Admin." localSheetId="2" hidden="1">{#N/A,#N/A,FALSE,"Consumer Finance";#N/A,#N/A,FALSE,"Consumer Exec"}</definedName>
    <definedName name="wrn.Finance_Admin." hidden="1">{#N/A,#N/A,FALSE,"Consumer Finance";#N/A,#N/A,FALSE,"Consumer Exec"}</definedName>
    <definedName name="wrn.FLASH." localSheetId="0" hidden="1">{"FLASH",#N/A,FALSE,"P4FLASH"}</definedName>
    <definedName name="wrn.FLASH." localSheetId="2" hidden="1">{"FLASH",#N/A,FALSE,"P4FLASH"}</definedName>
    <definedName name="wrn.FLASH." hidden="1">{"FLASH",#N/A,FALSE,"P4FLASH"}</definedName>
    <definedName name="wrn.Functional._.and._.Product._.Breakdown." localSheetId="0" hidden="1">{"People Table",#N/A,FALSE,"Sheet1";"Function table",#N/A,FALSE,"Sheet1"}</definedName>
    <definedName name="wrn.Functional._.and._.Product._.Breakdown." localSheetId="2" hidden="1">{"People Table",#N/A,FALSE,"Sheet1";"Function table",#N/A,FALSE,"Sheet1"}</definedName>
    <definedName name="wrn.Functional._.and._.Product._.Breakdown." hidden="1">{"People Table",#N/A,FALSE,"Sheet1";"Function table",#N/A,FALSE,"Sheet1"}</definedName>
    <definedName name="wrn.gjkgjhg" localSheetId="0" hidden="1">{#N/A,#N/A,FALSE,"Triangle Total";#N/A,#N/A,FALSE,"Triangle LLC";#N/A,#N/A,FALSE,"Triangle LLC";#N/A,#N/A,FALSE,"Teeside"}</definedName>
    <definedName name="wrn.gjkgjhg" localSheetId="2" hidden="1">{#N/A,#N/A,FALSE,"Triangle Total";#N/A,#N/A,FALSE,"Triangle LLC";#N/A,#N/A,FALSE,"Triangle LLC";#N/A,#N/A,FALSE,"Teeside"}</definedName>
    <definedName name="wrn.gjkgjhg" hidden="1">{#N/A,#N/A,FALSE,"Triangle Total";#N/A,#N/A,FALSE,"Triangle LLC";#N/A,#N/A,FALSE,"Triangle LLC";#N/A,#N/A,FALSE,"Teeside"}</definedName>
    <definedName name="wrn.Landscape." localSheetId="0" hidden="1">{"Front - Landscape",#N/A,FALSE,"Front Sheet";"SME 01-03 All",#N/A,FALSE,"SME 1-3";"SME 04-06 All",#N/A,FALSE,"SME 4-6";"SME 07-09 All",#N/A,FALSE,"SME 7-9";"SME 10-12 All",#N/A,FALSE,"SME 10-12";"SME 13-15 All",#N/A,FALSE,"SME 13-15";"SME 17-18 All",#N/A,FALSE,"SME 17-18";"Deliv Summary",#N/A,FALSE,"Deliverables Summ";"Q1 Plan Landscape",#N/A,FALSE,"Qtr 1 Plan";"SME 19 All",#N/A,FALSE,"SME 19"}</definedName>
    <definedName name="wrn.Landscape." localSheetId="2" hidden="1">{"Front - Landscape",#N/A,FALSE,"Front Sheet";"SME 01-03 All",#N/A,FALSE,"SME 1-3";"SME 04-06 All",#N/A,FALSE,"SME 4-6";"SME 07-09 All",#N/A,FALSE,"SME 7-9";"SME 10-12 All",#N/A,FALSE,"SME 10-12";"SME 13-15 All",#N/A,FALSE,"SME 13-15";"SME 17-18 All",#N/A,FALSE,"SME 17-18";"Deliv Summary",#N/A,FALSE,"Deliverables Summ";"Q1 Plan Landscape",#N/A,FALSE,"Qtr 1 Plan";"SME 19 All",#N/A,FALSE,"SME 19"}</definedName>
    <definedName name="wrn.Landscape." hidden="1">{"Front - Landscape",#N/A,FALSE,"Front Sheet";"SME 01-03 All",#N/A,FALSE,"SME 1-3";"SME 04-06 All",#N/A,FALSE,"SME 4-6";"SME 07-09 All",#N/A,FALSE,"SME 7-9";"SME 10-12 All",#N/A,FALSE,"SME 10-12";"SME 13-15 All",#N/A,FALSE,"SME 13-15";"SME 17-18 All",#N/A,FALSE,"SME 17-18";"Deliv Summary",#N/A,FALSE,"Deliverables Summ";"Q1 Plan Landscape",#N/A,FALSE,"Qtr 1 Plan";"SME 19 All",#N/A,FALSE,"SME 19"}</definedName>
    <definedName name="wrn.NewWave." localSheetId="0" hidden="1">{"MAJNew",#N/A,FALSE,"MAJ";"BISNew",#N/A,FALSE,"BIS";"SMENew",#N/A,FALSE,"SME";"SMPNew",#N/A,FALSE,"SMP";"SMMNew",#N/A,FALSE,"SMM";"SMCNew",#N/A,FALSE,"SMC";"SMRNew",#N/A,FALSE,"SMR";"CNSNew",#N/A,FALSE,"CNS";"REGNew",#N/A,FALSE,"REG";"ALTNew",#N/A,FALSE,"ALT";"PMTNew",#N/A,FALSE,"PMT";"CPSNew",#N/A,FALSE,"CPS";"SERNew",#N/A,FALSE,"SER";"TATNew",#N/A,FALSE,"TAT";"BILNew",#N/A,FALSE,"BIL";"FINNew",#N/A,FALSE,"FIN";"HRSNew",#N/A,FALSE,"HRS";"CEONew",#N/A,FALSE,"CEO";"STPnew",#N/A,FALSE,"STP";"ELINew",#N/A,FALSE,"ELI";"OTHNew",#N/A,FALSE,"OTH";"CTGNew",#N/A,FALSE,"CTG";"CENNew",#N/A,FALSE,"CEN";"TOTNew",#N/A,FALSE,"TOT"}</definedName>
    <definedName name="wrn.NewWave." localSheetId="2" hidden="1">{"MAJNew",#N/A,FALSE,"MAJ";"BISNew",#N/A,FALSE,"BIS";"SMENew",#N/A,FALSE,"SME";"SMPNew",#N/A,FALSE,"SMP";"SMMNew",#N/A,FALSE,"SMM";"SMCNew",#N/A,FALSE,"SMC";"SMRNew",#N/A,FALSE,"SMR";"CNSNew",#N/A,FALSE,"CNS";"REGNew",#N/A,FALSE,"REG";"ALTNew",#N/A,FALSE,"ALT";"PMTNew",#N/A,FALSE,"PMT";"CPSNew",#N/A,FALSE,"CPS";"SERNew",#N/A,FALSE,"SER";"TATNew",#N/A,FALSE,"TAT";"BILNew",#N/A,FALSE,"BIL";"FINNew",#N/A,FALSE,"FIN";"HRSNew",#N/A,FALSE,"HRS";"CEONew",#N/A,FALSE,"CEO";"STPnew",#N/A,FALSE,"STP";"ELINew",#N/A,FALSE,"ELI";"OTHNew",#N/A,FALSE,"OTH";"CTGNew",#N/A,FALSE,"CTG";"CENNew",#N/A,FALSE,"CEN";"TOTNew",#N/A,FALSE,"TOT"}</definedName>
    <definedName name="wrn.NewWave." hidden="1">{"MAJNew",#N/A,FALSE,"MAJ";"BISNew",#N/A,FALSE,"BIS";"SMENew",#N/A,FALSE,"SME";"SMPNew",#N/A,FALSE,"SMP";"SMMNew",#N/A,FALSE,"SMM";"SMCNew",#N/A,FALSE,"SMC";"SMRNew",#N/A,FALSE,"SMR";"CNSNew",#N/A,FALSE,"CNS";"REGNew",#N/A,FALSE,"REG";"ALTNew",#N/A,FALSE,"ALT";"PMTNew",#N/A,FALSE,"PMT";"CPSNew",#N/A,FALSE,"CPS";"SERNew",#N/A,FALSE,"SER";"TATNew",#N/A,FALSE,"TAT";"BILNew",#N/A,FALSE,"BIL";"FINNew",#N/A,FALSE,"FIN";"HRSNew",#N/A,FALSE,"HRS";"CEONew",#N/A,FALSE,"CEO";"STPnew",#N/A,FALSE,"STP";"ELINew",#N/A,FALSE,"ELI";"OTHNew",#N/A,FALSE,"OTH";"CTGNew",#N/A,FALSE,"CTG";"CENNew",#N/A,FALSE,"CEN";"TOTNew",#N/A,FALSE,"TOT"}</definedName>
    <definedName name="wrn.Overview." localSheetId="0" hidden="1">{"Summary",#N/A,FALSE,"(3) Causal Analysis - Year-end"}</definedName>
    <definedName name="wrn.Overview." localSheetId="2" hidden="1">{"Summary",#N/A,FALSE,"(3) Causal Analysis - Year-end"}</definedName>
    <definedName name="wrn.Overview." hidden="1">{"Summary",#N/A,FALSE,"(3) Causal Analysis - Year-end"}</definedName>
    <definedName name="wrn.PACK." localSheetId="0" hidden="1">{#N/A,#N/A,FALSE,"Summary (Target)";#N/A,#N/A,FALSE,"Extnl Targets  Var";#N/A,#N/A,FALSE,"Total Revenue Analysis";#N/A,#N/A,FALSE,"Total Revenue by Products";#N/A,#N/A,FALSE,"OOC External Analysis";#N/A,#N/A,FALSE,"OOC External by Products";#N/A,#N/A,FALSE,"Joint Ventures"}</definedName>
    <definedName name="wrn.PACK." localSheetId="2" hidden="1">{#N/A,#N/A,FALSE,"Summary (Target)";#N/A,#N/A,FALSE,"Extnl Targets  Var";#N/A,#N/A,FALSE,"Total Revenue Analysis";#N/A,#N/A,FALSE,"Total Revenue by Products";#N/A,#N/A,FALSE,"OOC External Analysis";#N/A,#N/A,FALSE,"OOC External by Products";#N/A,#N/A,FALSE,"Joint Ventures"}</definedName>
    <definedName name="wrn.PACK." hidden="1">{#N/A,#N/A,FALSE,"Summary (Target)";#N/A,#N/A,FALSE,"Extnl Targets  Var";#N/A,#N/A,FALSE,"Total Revenue Analysis";#N/A,#N/A,FALSE,"Total Revenue by Products";#N/A,#N/A,FALSE,"OOC External Analysis";#N/A,#N/A,FALSE,"OOC External by Products";#N/A,#N/A,FALSE,"Joint Ventures"}</definedName>
    <definedName name="wrn.Payments_Model_Summary." localSheetId="0" hidden="1">{#N/A,#N/A,FALSE,"COVER";#N/A,#N/A,FALSE,"Custs &amp; Ac's Summary";#N/A,#N/A,FALSE,"Payments Summary";#N/A,#N/A,FALSE,"Resource Model Summary"}</definedName>
    <definedName name="wrn.Payments_Model_Summary." localSheetId="2" hidden="1">{#N/A,#N/A,FALSE,"COVER";#N/A,#N/A,FALSE,"Custs &amp; Ac's Summary";#N/A,#N/A,FALSE,"Payments Summary";#N/A,#N/A,FALSE,"Resource Model Summary"}</definedName>
    <definedName name="wrn.Payments_Model_Summary." hidden="1">{#N/A,#N/A,FALSE,"COVER";#N/A,#N/A,FALSE,"Custs &amp; Ac's Summary";#N/A,#N/A,FALSE,"Payments Summary";#N/A,#N/A,FALSE,"Resource Model Summary"}</definedName>
    <definedName name="wrn.Portrait." localSheetId="0" hidden="1">{"Front",#N/A,FALSE,"Front Sheet";"SME 01-03",#N/A,FALSE,"SME 1-3";"SME 04-06",#N/A,FALSE,"SME 4-6";"SME 07-09",#N/A,FALSE,"SME 7-9";"SME 10-12",#N/A,FALSE,"SME 10-12";"SME 13-15",#N/A,FALSE,"SME 13-15";"SME 17-18",#N/A,FALSE,"SME 17-18";"Q1 Plan",#N/A,FALSE,"Qtr 1 Plan";"SME 19",#N/A,FALSE,"SME 19"}</definedName>
    <definedName name="wrn.Portrait." localSheetId="2" hidden="1">{"Front",#N/A,FALSE,"Front Sheet";"SME 01-03",#N/A,FALSE,"SME 1-3";"SME 04-06",#N/A,FALSE,"SME 4-6";"SME 07-09",#N/A,FALSE,"SME 7-9";"SME 10-12",#N/A,FALSE,"SME 10-12";"SME 13-15",#N/A,FALSE,"SME 13-15";"SME 17-18",#N/A,FALSE,"SME 17-18";"Q1 Plan",#N/A,FALSE,"Qtr 1 Plan";"SME 19",#N/A,FALSE,"SME 19"}</definedName>
    <definedName name="wrn.Portrait." hidden="1">{"Front",#N/A,FALSE,"Front Sheet";"SME 01-03",#N/A,FALSE,"SME 1-3";"SME 04-06",#N/A,FALSE,"SME 4-6";"SME 07-09",#N/A,FALSE,"SME 7-9";"SME 10-12",#N/A,FALSE,"SME 10-12";"SME 13-15",#N/A,FALSE,"SME 13-15";"SME 17-18",#N/A,FALSE,"SME 17-18";"Q1 Plan",#N/A,FALSE,"Qtr 1 Plan";"SME 19",#N/A,FALSE,"SME 19"}</definedName>
    <definedName name="wrn.Print." localSheetId="0" hidden="1">{#N/A,#N/A,FALSE,"Customer Ops";#N/A,#N/A,FALSE,"Field Ops";#N/A,#N/A,FALSE,"Ops Management";#N/A,#N/A,FALSE,"Contact Centre";#N/A,#N/A,FALSE,"Credit Services";#N/A,#N/A,FALSE,"Horizon"}</definedName>
    <definedName name="wrn.Print." localSheetId="2" hidden="1">{#N/A,#N/A,FALSE,"Customer Ops";#N/A,#N/A,FALSE,"Field Ops";#N/A,#N/A,FALSE,"Ops Management";#N/A,#N/A,FALSE,"Contact Centre";#N/A,#N/A,FALSE,"Credit Services";#N/A,#N/A,FALSE,"Horizon"}</definedName>
    <definedName name="wrn.Print." hidden="1">{#N/A,#N/A,FALSE,"Customer Ops";#N/A,#N/A,FALSE,"Field Ops";#N/A,#N/A,FALSE,"Ops Management";#N/A,#N/A,FALSE,"Contact Centre";#N/A,#N/A,FALSE,"Credit Services";#N/A,#N/A,FALSE,"Horizon"}</definedName>
    <definedName name="wrn.Print._.Monthly." localSheetId="0" hidden="1">{#N/A,#N/A,FALSE,"Overview";#N/A,#N/A,FALSE,"EBITDA";#N/A,#N/A,FALSE,"Contribution";#N/A,#N/A,FALSE,"Indirects";#N/A,#N/A,FALSE,"Labour";#N/A,#N/A,FALSE,"Headcount";#N/A,#N/A,FALSE,"Temps";#N/A,#N/A,FALSE,"Capex";#N/A,#N/A,FALSE,"Volumes"}</definedName>
    <definedName name="wrn.Print._.Monthly." localSheetId="2" hidden="1">{#N/A,#N/A,FALSE,"Overview";#N/A,#N/A,FALSE,"EBITDA";#N/A,#N/A,FALSE,"Contribution";#N/A,#N/A,FALSE,"Indirects";#N/A,#N/A,FALSE,"Labour";#N/A,#N/A,FALSE,"Headcount";#N/A,#N/A,FALSE,"Temps";#N/A,#N/A,FALSE,"Capex";#N/A,#N/A,FALSE,"Volumes"}</definedName>
    <definedName name="wrn.Print._.Monthly." hidden="1">{#N/A,#N/A,FALSE,"Overview";#N/A,#N/A,FALSE,"EBITDA";#N/A,#N/A,FALSE,"Contribution";#N/A,#N/A,FALSE,"Indirects";#N/A,#N/A,FALSE,"Labour";#N/A,#N/A,FALSE,"Headcount";#N/A,#N/A,FALSE,"Temps";#N/A,#N/A,FALSE,"Capex";#N/A,#N/A,FALSE,"Volumes"}</definedName>
    <definedName name="wrn.Print._.Quarterly." localSheetId="0" hidden="1">{#N/A,#N/A,FALSE,"Qtly EBITDA";#N/A,#N/A,FALSE,"Qtly Indirects";#N/A,#N/A,FALSE,"Qtly Cont";#N/A,#N/A,FALSE,"Qtly Lab";#N/A,#N/A,FALSE,"Qtly HC";#N/A,#N/A,FALSE,"Qtly Capex";#N/A,#N/A,FALSE,"Qtly Vol"}</definedName>
    <definedName name="wrn.Print._.Quarterly." localSheetId="2" hidden="1">{#N/A,#N/A,FALSE,"Qtly EBITDA";#N/A,#N/A,FALSE,"Qtly Indirects";#N/A,#N/A,FALSE,"Qtly Cont";#N/A,#N/A,FALSE,"Qtly Lab";#N/A,#N/A,FALSE,"Qtly HC";#N/A,#N/A,FALSE,"Qtly Capex";#N/A,#N/A,FALSE,"Qtly Vol"}</definedName>
    <definedName name="wrn.Print._.Quarterly." hidden="1">{#N/A,#N/A,FALSE,"Qtly EBITDA";#N/A,#N/A,FALSE,"Qtly Indirects";#N/A,#N/A,FALSE,"Qtly Cont";#N/A,#N/A,FALSE,"Qtly Lab";#N/A,#N/A,FALSE,"Qtly HC";#N/A,#N/A,FALSE,"Qtly Capex";#N/A,#N/A,FALSE,"Qtly Vol"}</definedName>
    <definedName name="wrn.ProductCo._.PSTN._.Print." localSheetId="0" hidden="1">{"ProductCo PSTN Lines",#N/A,FALSE,"ProductCo Lines Output"}</definedName>
    <definedName name="wrn.ProductCo._.PSTN._.Print." localSheetId="2" hidden="1">{"ProductCo PSTN Lines",#N/A,FALSE,"ProductCo Lines Output"}</definedName>
    <definedName name="wrn.ProductCo._.PSTN._.Print." hidden="1">{"ProductCo PSTN Lines",#N/A,FALSE,"ProductCo Lines Output"}</definedName>
    <definedName name="wrn.Programmes._.only." localSheetId="0" hidden="1">{"Front - Landscape",#N/A,FALSE,"Front Sheet";#N/A,#N/A,FALSE,"PC 09-11";#N/A,#N/A,FALSE,"PC 12-13";"Vital Few Landscape",#N/A,FALSE,"Vital Few Deliverables";#N/A,#N/A,FALSE,"Qtr 1 Plan"}</definedName>
    <definedName name="wrn.Programmes._.only." localSheetId="2" hidden="1">{"Front - Landscape",#N/A,FALSE,"Front Sheet";#N/A,#N/A,FALSE,"PC 09-11";#N/A,#N/A,FALSE,"PC 12-13";"Vital Few Landscape",#N/A,FALSE,"Vital Few Deliverables";#N/A,#N/A,FALSE,"Qtr 1 Plan"}</definedName>
    <definedName name="wrn.Programmes._.only." hidden="1">{"Front - Landscape",#N/A,FALSE,"Front Sheet";#N/A,#N/A,FALSE,"PC 09-11";#N/A,#N/A,FALSE,"PC 12-13";"Vital Few Landscape",#N/A,FALSE,"Vital Few Deliverables";#N/A,#N/A,FALSE,"Qtr 1 Plan"}</definedName>
    <definedName name="wrn.QPB._.Pack." localSheetId="0" hidden="1">{#N/A,#N/A,FALSE,"Cust No."}</definedName>
    <definedName name="wrn.QPB._.Pack." localSheetId="2" hidden="1">{#N/A,#N/A,FALSE,"Cust No."}</definedName>
    <definedName name="wrn.QPB._.Pack." hidden="1">{#N/A,#N/A,FALSE,"Cust No."}</definedName>
    <definedName name="wrn.QTRLY." localSheetId="0" hidden="1">{"qtrly",#N/A,FALSE,"P6FLASH"}</definedName>
    <definedName name="wrn.QTRLY." localSheetId="2" hidden="1">{"qtrly",#N/A,FALSE,"P6FLASH"}</definedName>
    <definedName name="wrn.QTRLY." hidden="1">{"qtrly",#N/A,FALSE,"P6FLASH"}</definedName>
    <definedName name="wrn.Res_010." localSheetId="0" hidden="1">{"Res_010",#N/A,FALSE,"Res_010";"sum1",#N/A,FALSE,"Res_010"}</definedName>
    <definedName name="wrn.Res_010." localSheetId="2" hidden="1">{"Res_010",#N/A,FALSE,"Res_010";"sum1",#N/A,FALSE,"Res_010"}</definedName>
    <definedName name="wrn.Res_010." hidden="1">{"Res_010",#N/A,FALSE,"Res_010";"sum1",#N/A,FALSE,"Res_010"}</definedName>
    <definedName name="wrn.Resource_Model_Detailed." localSheetId="0" hidden="1">{#N/A,#N/A,FALSE,"COVER";#N/A,#N/A,FALSE,"Custs &amp; Ac's Summary";#N/A,#N/A,FALSE,"Payments Summary";#N/A,#N/A,FALSE,"SMS Payments";#N/A,#N/A,FALSE,"ICMS Payments";#N/A,#N/A,FALSE,"Harmony Payments";#N/A,#N/A,FALSE,"Resource Model Summary";#N/A,#N/A,FALSE,"Resource Model (SMS)";#N/A,#N/A,FALSE,"Resource Model (ICMS)";#N/A,#N/A,FALSE,"Resource Model (Harmony)"}</definedName>
    <definedName name="wrn.Resource_Model_Detailed." localSheetId="2" hidden="1">{#N/A,#N/A,FALSE,"COVER";#N/A,#N/A,FALSE,"Custs &amp; Ac's Summary";#N/A,#N/A,FALSE,"Payments Summary";#N/A,#N/A,FALSE,"SMS Payments";#N/A,#N/A,FALSE,"ICMS Payments";#N/A,#N/A,FALSE,"Harmony Payments";#N/A,#N/A,FALSE,"Resource Model Summary";#N/A,#N/A,FALSE,"Resource Model (SMS)";#N/A,#N/A,FALSE,"Resource Model (ICMS)";#N/A,#N/A,FALSE,"Resource Model (Harmony)"}</definedName>
    <definedName name="wrn.Resource_Model_Detailed." hidden="1">{#N/A,#N/A,FALSE,"COVER";#N/A,#N/A,FALSE,"Custs &amp; Ac's Summary";#N/A,#N/A,FALSE,"Payments Summary";#N/A,#N/A,FALSE,"SMS Payments";#N/A,#N/A,FALSE,"ICMS Payments";#N/A,#N/A,FALSE,"Harmony Payments";#N/A,#N/A,FALSE,"Resource Model Summary";#N/A,#N/A,FALSE,"Resource Model (SMS)";#N/A,#N/A,FALSE,"Resource Model (ICMS)";#N/A,#N/A,FALSE,"Resource Model (Harmony)"}</definedName>
    <definedName name="wrn.summaries." localSheetId="0" hidden="1">{"common",#N/A,TRUE,"Common Input";"Sum Res_010",#N/A,TRUE,"Res_010";"Sum Res_011",#N/A,TRUE,"Res_011";"Sum Res_012",#N/A,TRUE,"Res_012";"Sum Res_013",#N/A,TRUE,"Res_013"}</definedName>
    <definedName name="wrn.summaries." localSheetId="2" hidden="1">{"common",#N/A,TRUE,"Common Input";"Sum Res_010",#N/A,TRUE,"Res_010";"Sum Res_011",#N/A,TRUE,"Res_011";"Sum Res_012",#N/A,TRUE,"Res_012";"Sum Res_013",#N/A,TRUE,"Res_013"}</definedName>
    <definedName name="wrn.summaries." hidden="1">{"common",#N/A,TRUE,"Common Input";"Sum Res_010",#N/A,TRUE,"Res_010";"Sum Res_011",#N/A,TRUE,"Res_011";"Sum Res_012",#N/A,TRUE,"Res_012";"Sum Res_013",#N/A,TRUE,"Res_013"}</definedName>
    <definedName name="wrn.TEST." localSheetId="0" hidden="1">{"test",#N/A,FALSE,"P4FLASH"}</definedName>
    <definedName name="wrn.TEST." localSheetId="2" hidden="1">{"test",#N/A,FALSE,"P4FLASH"}</definedName>
    <definedName name="wrn.TEST." hidden="1">{"test",#N/A,FALSE,"P4FLASH"}</definedName>
    <definedName name="wrn.Total." localSheetId="0" hidden="1">{"MAJTotal",#N/A,FALSE,"MAJ";"BISTotal",#N/A,FALSE,"BIS";"SMETotal",#N/A,FALSE,"SME";"SMMTotal",#N/A,FALSE,"SMM";"SMPTotal",#N/A,FALSE,"SMP";"SMCTotal",#N/A,FALSE,"SMC";"SMRTotal",#N/A,FALSE,"SMR";"CNSTotal",#N/A,FALSE,"CNS";"REGTotal",#N/A,FALSE,"REG";"ALTTotal",#N/A,FALSE,"ALT";"PMTTotal",#N/A,FALSE,"PMT";"CPSTotal",#N/A,FALSE,"CPS";"SERTotal",#N/A,FALSE,"SER";"TATTotal",#N/A,FALSE,"TAT";"BILTotal",#N/A,FALSE,"BIL";"FINTotal",#N/A,FALSE,"FIN";"HRSTotal",#N/A,FALSE,"HRS";"CEOTotal",#N/A,FALSE,"CEO";"STPTotal",#N/A,FALSE,"STP";"ELITotal",#N/A,FALSE,"ELI";"OTHTotal",#N/A,FALSE,"OTH";"CTGTotal",#N/A,FALSE,"CTG";"CENTotal",#N/A,FALSE,"CEN";"TOTTotal",#N/A,FALSE,"TOT"}</definedName>
    <definedName name="wrn.Total." localSheetId="2" hidden="1">{"MAJTotal",#N/A,FALSE,"MAJ";"BISTotal",#N/A,FALSE,"BIS";"SMETotal",#N/A,FALSE,"SME";"SMMTotal",#N/A,FALSE,"SMM";"SMPTotal",#N/A,FALSE,"SMP";"SMCTotal",#N/A,FALSE,"SMC";"SMRTotal",#N/A,FALSE,"SMR";"CNSTotal",#N/A,FALSE,"CNS";"REGTotal",#N/A,FALSE,"REG";"ALTTotal",#N/A,FALSE,"ALT";"PMTTotal",#N/A,FALSE,"PMT";"CPSTotal",#N/A,FALSE,"CPS";"SERTotal",#N/A,FALSE,"SER";"TATTotal",#N/A,FALSE,"TAT";"BILTotal",#N/A,FALSE,"BIL";"FINTotal",#N/A,FALSE,"FIN";"HRSTotal",#N/A,FALSE,"HRS";"CEOTotal",#N/A,FALSE,"CEO";"STPTotal",#N/A,FALSE,"STP";"ELITotal",#N/A,FALSE,"ELI";"OTHTotal",#N/A,FALSE,"OTH";"CTGTotal",#N/A,FALSE,"CTG";"CENTotal",#N/A,FALSE,"CEN";"TOTTotal",#N/A,FALSE,"TOT"}</definedName>
    <definedName name="wrn.Total." hidden="1">{"MAJTotal",#N/A,FALSE,"MAJ";"BISTotal",#N/A,FALSE,"BIS";"SMETotal",#N/A,FALSE,"SME";"SMMTotal",#N/A,FALSE,"SMM";"SMPTotal",#N/A,FALSE,"SMP";"SMCTotal",#N/A,FALSE,"SMC";"SMRTotal",#N/A,FALSE,"SMR";"CNSTotal",#N/A,FALSE,"CNS";"REGTotal",#N/A,FALSE,"REG";"ALTTotal",#N/A,FALSE,"ALT";"PMTTotal",#N/A,FALSE,"PMT";"CPSTotal",#N/A,FALSE,"CPS";"SERTotal",#N/A,FALSE,"SER";"TATTotal",#N/A,FALSE,"TAT";"BILTotal",#N/A,FALSE,"BIL";"FINTotal",#N/A,FALSE,"FIN";"HRSTotal",#N/A,FALSE,"HRS";"CEOTotal",#N/A,FALSE,"CEO";"STPTotal",#N/A,FALSE,"STP";"ELITotal",#N/A,FALSE,"ELI";"OTHTotal",#N/A,FALSE,"OTH";"CTGTotal",#N/A,FALSE,"CTG";"CENTotal",#N/A,FALSE,"CEN";"TOTTotal",#N/A,FALSE,"TOT"}</definedName>
    <definedName name="wrn.Triangle." localSheetId="0" hidden="1">{#N/A,#N/A,FALSE,"Triangle Total";#N/A,#N/A,FALSE,"Triangle LLC";#N/A,#N/A,FALSE,"Triangle LLC";#N/A,#N/A,FALSE,"Teeside"}</definedName>
    <definedName name="wrn.Triangle." localSheetId="2" hidden="1">{#N/A,#N/A,FALSE,"Triangle Total";#N/A,#N/A,FALSE,"Triangle LLC";#N/A,#N/A,FALSE,"Triangle LLC";#N/A,#N/A,FALSE,"Teeside"}</definedName>
    <definedName name="wrn.Triangle." hidden="1">{#N/A,#N/A,FALSE,"Triangle Total";#N/A,#N/A,FALSE,"Triangle LLC";#N/A,#N/A,FALSE,"Triangle LLC";#N/A,#N/A,FALSE,"Teeside"}</definedName>
    <definedName name="wrn.vct" localSheetId="0" hidden="1">{#N/A,#N/A,FALSE,"TERRY CARLIN";#N/A,#N/A,FALSE,"CHARLES McLEAN";#N/A,#N/A,FALSE,"GEOFF GUTRIDGE";#N/A,#N/A,FALSE,"SUE SPITTLE";#N/A,#N/A,FALSE,"JOHN DULEY";#N/A,#N/A,FALSE,"MARTIN BRENIG-JONES";#N/A,#N/A,FALSE,"LOUISE KING";#N/A,#N/A,FALSE,"JOHN FORD"}</definedName>
    <definedName name="wrn.vct" hidden="1">{#N/A,#N/A,FALSE,"TERRY CARLIN";#N/A,#N/A,FALSE,"CHARLES McLEAN";#N/A,#N/A,FALSE,"GEOFF GUTRIDGE";#N/A,#N/A,FALSE,"SUE SPITTLE";#N/A,#N/A,FALSE,"JOHN DULEY";#N/A,#N/A,FALSE,"MARTIN BRENIG-JONES";#N/A,#N/A,FALSE,"LOUISE KING";#N/A,#N/A,FALSE,"JOHN FORD"}</definedName>
    <definedName name="wrn.VCT." localSheetId="0" hidden="1">{#N/A,#N/A,FALSE,"TERRY CARLIN";#N/A,#N/A,FALSE,"CHARLES McLEAN";#N/A,#N/A,FALSE,"GEOFF GUTRIDGE";#N/A,#N/A,FALSE,"SUE SPITTLE";#N/A,#N/A,FALSE,"JOHN DULEY";#N/A,#N/A,FALSE,"MARTIN BRENIG-JONES";#N/A,#N/A,FALSE,"LOUISE KING";#N/A,#N/A,FALSE,"JOHN FORD"}</definedName>
    <definedName name="wrn.VCT." hidden="1">{#N/A,#N/A,FALSE,"TERRY CARLIN";#N/A,#N/A,FALSE,"CHARLES McLEAN";#N/A,#N/A,FALSE,"GEOFF GUTRIDGE";#N/A,#N/A,FALSE,"SUE SPITTLE";#N/A,#N/A,FALSE,"JOHN DULEY";#N/A,#N/A,FALSE,"MARTIN BRENIG-JONES";#N/A,#N/A,FALSE,"LOUISE KING";#N/A,#N/A,FALSE,"JOHN FORD"}</definedName>
    <definedName name="wtg4rt" localSheetId="0" hidden="1">{"example",#N/A,FALSE,"Import 1 - Oracle"}</definedName>
    <definedName name="wtg4rt" localSheetId="2" hidden="1">{"example",#N/A,FALSE,"Import 1 - Oracle"}</definedName>
    <definedName name="wtg4rt" hidden="1">{"example",#N/A,FALSE,"Import 1 - Oracle"}</definedName>
    <definedName name="WTP_CR">'Control Panel'!$D$38</definedName>
    <definedName name="WTP_factor">'Control Panel'!#REF!</definedName>
    <definedName name="WTP_PAC">'Control Panel'!$D$37</definedName>
    <definedName name="WTP_reduction_harm_CR">[21]harm_single_year!$O$28</definedName>
    <definedName name="WTP_reduction_harm_PAC">[21]harm_single_year!$I$28</definedName>
    <definedName name="ww" localSheetId="0" hidden="1">{"common",#N/A,TRUE,"Common Input";"Sum Res_010",#N/A,TRUE,"Res_010";"Sum Res_011",#N/A,TRUE,"Res_011";"Sum Res_012",#N/A,TRUE,"Res_012";"Sum Res_013",#N/A,TRUE,"Res_013"}</definedName>
    <definedName name="ww" localSheetId="2" hidden="1">{"common",#N/A,TRUE,"Common Input";"Sum Res_010",#N/A,TRUE,"Res_010";"Sum Res_011",#N/A,TRUE,"Res_011";"Sum Res_012",#N/A,TRUE,"Res_012";"Sum Res_013",#N/A,TRUE,"Res_013"}</definedName>
    <definedName name="ww" hidden="1">{"common",#N/A,TRUE,"Common Input";"Sum Res_010",#N/A,TRUE,"Res_010";"Sum Res_011",#N/A,TRUE,"Res_011";"Sum Res_012",#N/A,TRUE,"Res_012";"Sum Res_013",#N/A,TRUE,"Res_013"}</definedName>
    <definedName name="www" localSheetId="0" hidden="1">{"common",#N/A,TRUE,"Common Input";"Sum Res_010",#N/A,TRUE,"Res_010";"Sum Res_011",#N/A,TRUE,"Res_011";"Sum Res_012",#N/A,TRUE,"Res_012";"Sum Res_013",#N/A,TRUE,"Res_013"}</definedName>
    <definedName name="www" localSheetId="2" hidden="1">{"common",#N/A,TRUE,"Common Input";"Sum Res_010",#N/A,TRUE,"Res_010";"Sum Res_011",#N/A,TRUE,"Res_011";"Sum Res_012",#N/A,TRUE,"Res_012";"Sum Res_013",#N/A,TRUE,"Res_013"}</definedName>
    <definedName name="www" hidden="1">{"common",#N/A,TRUE,"Common Input";"Sum Res_010",#N/A,TRUE,"Res_010";"Sum Res_011",#N/A,TRUE,"Res_011";"Sum Res_012",#N/A,TRUE,"Res_012";"Sum Res_013",#N/A,TRUE,"Res_013"}</definedName>
    <definedName name="x" localSheetId="0" hidden="1">{"'100'!$A$1:$M$83"}</definedName>
    <definedName name="x" localSheetId="2" hidden="1">{"'100'!$A$1:$M$83"}</definedName>
    <definedName name="x" hidden="1">{"'100'!$A$1:$M$83"}</definedName>
    <definedName name="x_axis">OFFSET('[11]Waterfall Chart'!$B$11,0,0,COUNT('[11]Waterfall Chart'!$C$11:$C$61),1)</definedName>
    <definedName name="xkjs" localSheetId="0" hidden="1">{#N/A,#N/A,FALSE,"Customer Ops";#N/A,#N/A,FALSE,"Field Ops";#N/A,#N/A,FALSE,"Ops Management";#N/A,#N/A,FALSE,"Contact Centre";#N/A,#N/A,FALSE,"Credit Services";#N/A,#N/A,FALSE,"Horizon"}</definedName>
    <definedName name="xkjs" localSheetId="2" hidden="1">{#N/A,#N/A,FALSE,"Customer Ops";#N/A,#N/A,FALSE,"Field Ops";#N/A,#N/A,FALSE,"Ops Management";#N/A,#N/A,FALSE,"Contact Centre";#N/A,#N/A,FALSE,"Credit Services";#N/A,#N/A,FALSE,"Horizon"}</definedName>
    <definedName name="xkjs" hidden="1">{#N/A,#N/A,FALSE,"Customer Ops";#N/A,#N/A,FALSE,"Field Ops";#N/A,#N/A,FALSE,"Ops Management";#N/A,#N/A,FALSE,"Contact Centre";#N/A,#N/A,FALSE,"Credit Services";#N/A,#N/A,FALSE,"Horizon"}</definedName>
    <definedName name="xxx" localSheetId="0" hidden="1">{"Res_010",#N/A,FALSE,"Res_010";"sum1",#N/A,FALSE,"Res_010"}</definedName>
    <definedName name="xxx" localSheetId="2" hidden="1">{"Res_010",#N/A,FALSE,"Res_010";"sum1",#N/A,FALSE,"Res_010"}</definedName>
    <definedName name="xxx" hidden="1">{"Res_010",#N/A,FALSE,"Res_010";"sum1",#N/A,FALSE,"Res_010"}</definedName>
    <definedName name="y" localSheetId="0" hidden="1">{"qtrly",#N/A,FALSE,"P6FLASH"}</definedName>
    <definedName name="y" localSheetId="2" hidden="1">{"qtrly",#N/A,FALSE,"P6FLASH"}</definedName>
    <definedName name="y" hidden="1">{"qtrly",#N/A,FALSE,"P6FLASH"}</definedName>
    <definedName name="yu" localSheetId="0" hidden="1">{#N/A,#N/A,FALSE,"TERRY CARLIN";#N/A,#N/A,FALSE,"CHARLES McLEAN";#N/A,#N/A,FALSE,"GEOFF GUTRIDGE";#N/A,#N/A,FALSE,"SUE SPITTLE";#N/A,#N/A,FALSE,"JOHN DULEY";#N/A,#N/A,FALSE,"MARTIN BRENIG-JONES";#N/A,#N/A,FALSE,"LOUISE KING";#N/A,#N/A,FALSE,"JOHN FORD"}</definedName>
    <definedName name="yu" hidden="1">{#N/A,#N/A,FALSE,"TERRY CARLIN";#N/A,#N/A,FALSE,"CHARLES McLEAN";#N/A,#N/A,FALSE,"GEOFF GUTRIDGE";#N/A,#N/A,FALSE,"SUE SPITTLE";#N/A,#N/A,FALSE,"JOHN DULEY";#N/A,#N/A,FALSE,"MARTIN BRENIG-JONES";#N/A,#N/A,FALSE,"LOUISE KING";#N/A,#N/A,FALSE,"JOHN FORD"}</definedName>
    <definedName name="yyy" localSheetId="0" hidden="1">{"Res_010",#N/A,FALSE,"Res_010";"sum1",#N/A,FALSE,"Res_010"}</definedName>
    <definedName name="yyy" localSheetId="2" hidden="1">{"Res_010",#N/A,FALSE,"Res_010";"sum1",#N/A,FALSE,"Res_010"}</definedName>
    <definedName name="yyy" hidden="1">{"Res_010",#N/A,FALSE,"Res_010";"sum1",#N/A,FALSE,"Res_010"}</definedName>
    <definedName name="zz" localSheetId="0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zz" localSheetId="2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zz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zzad" localSheetId="0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zzad" localSheetId="2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zzad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zzb" localSheetId="0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zzb" localSheetId="2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zzb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zzbc" localSheetId="0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zzbc" localSheetId="2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zzbc" hidden="1">{#N/A,#N/A,TRUE,"Header";#N/A,#N/A,TRUE,"Total";#N/A,#N/A,TRUE,"Core";#N/A,#N/A,TRUE,"New";#N/A,#N/A,TRUE,"Core Units Rev";#N/A,#N/A,TRUE,"Core Units GM";#N/A,#N/A,TRUE,"Core Units GM%";#N/A,#N/A,TRUE,"Core Units SGA";#N/A,#N/A,TRUE,"Core Units EBIT";#N/A,#N/A,TRUE,"New Units Rev";#N/A,#N/A,TRUE,"New Units GM";#N/A,#N/A,TRUE,"New Units GM%";#N/A,#N/A,TRUE,"New Units SGA";#N/A,#N/A,TRUE,"New Units EBIT";#N/A,#N/A,TRUE,"Summary";#N/A,#N/A,TRUE,"Summary (2)";#N/A,#N/A,TRUE,"Var to last mth";#N/A,#N/A,TRUE,"Revenue";#N/A,#N/A,TRUE,"COS";#N/A,#N/A,TRUE,"Gross Margin";#N/A,#N/A,TRUE,"SG&amp;A";#N/A,#N/A,TRUE,"EBITDA";#N/A,#N/A,TRUE,"Depn&amp;Amort";#N/A,#N/A,TRUE,"EBIT";#N/A,#N/A,TRUE,"Contingency"}</definedName>
    <definedName name="zzz" localSheetId="0" hidden="1">{"Res_010",#N/A,FALSE,"Res_010";"sum1",#N/A,FALSE,"Res_010"}</definedName>
    <definedName name="zzz" localSheetId="2" hidden="1">{"Res_010",#N/A,FALSE,"Res_010";"sum1",#N/A,FALSE,"Res_010"}</definedName>
    <definedName name="zzz" hidden="1">{"Res_010",#N/A,FALSE,"Res_010";"sum1",#N/A,FALSE,"Res_010"}</definedName>
    <definedName name="zzzz" localSheetId="0" hidden="1">{"example",#N/A,FALSE,"Import 1 - Oracle"}</definedName>
    <definedName name="zzzz" localSheetId="2" hidden="1">{"example",#N/A,FALSE,"Import 1 - Oracle"}</definedName>
    <definedName name="zzzz" hidden="1">{"example",#N/A,FALSE,"Import 1 - Oracle"}</definedName>
    <definedName name="zzzzz" localSheetId="0" hidden="1">{"Res_010",#N/A,FALSE,"Res_010";"sum1",#N/A,FALSE,"Res_010"}</definedName>
    <definedName name="zzzzz" localSheetId="2" hidden="1">{"Res_010",#N/A,FALSE,"Res_010";"sum1",#N/A,FALSE,"Res_010"}</definedName>
    <definedName name="zzzzz" hidden="1">{"Res_010",#N/A,FALSE,"Res_010";"sum1",#N/A,FALSE,"Res_010"}</definedName>
    <definedName name="zzzzzz" localSheetId="0" hidden="1">{"example",#N/A,FALSE,"Import 1 - Oracle"}</definedName>
    <definedName name="zzzzzz" localSheetId="2" hidden="1">{"example",#N/A,FALSE,"Import 1 - Oracle"}</definedName>
    <definedName name="zzzzzz" hidden="1">{"example",#N/A,FALSE,"Import 1 - Oracle"}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3" l="1"/>
  <c r="F17" i="3"/>
  <c r="F50" i="3" s="1"/>
  <c r="F18" i="3"/>
  <c r="F31" i="3"/>
  <c r="F35" i="3" s="1"/>
  <c r="F32" i="3"/>
  <c r="F33" i="3"/>
  <c r="F34" i="3"/>
  <c r="F63" i="3"/>
  <c r="F79" i="3" s="1"/>
  <c r="F82" i="3" s="1"/>
  <c r="F64" i="3"/>
  <c r="F80" i="3" s="1"/>
  <c r="F83" i="3" s="1"/>
  <c r="F65" i="3"/>
  <c r="F77" i="3"/>
  <c r="F78" i="3"/>
  <c r="F89" i="3"/>
  <c r="F90" i="3"/>
  <c r="F91" i="3"/>
  <c r="H17" i="3"/>
  <c r="H18" i="3" s="1"/>
  <c r="H31" i="3"/>
  <c r="H32" i="3"/>
  <c r="H33" i="3"/>
  <c r="H34" i="3"/>
  <c r="H63" i="3"/>
  <c r="H64" i="3"/>
  <c r="H65" i="3"/>
  <c r="H77" i="3"/>
  <c r="H78" i="3"/>
  <c r="H89" i="3"/>
  <c r="H90" i="3"/>
  <c r="F93" i="3" l="1"/>
  <c r="F92" i="3"/>
  <c r="F94" i="3"/>
  <c r="F51" i="3"/>
  <c r="H79" i="3"/>
  <c r="H82" i="3" s="1"/>
  <c r="F36" i="3"/>
  <c r="H80" i="3"/>
  <c r="H83" i="3" s="1"/>
  <c r="H94" i="3"/>
  <c r="H92" i="3"/>
  <c r="H36" i="3"/>
  <c r="H51" i="3"/>
  <c r="H93" i="3"/>
  <c r="H50" i="3"/>
  <c r="H35" i="3"/>
  <c r="H91" i="3"/>
  <c r="D21" i="3"/>
  <c r="D22" i="3"/>
  <c r="D23" i="3"/>
  <c r="D24" i="3"/>
  <c r="D25" i="3"/>
  <c r="D26" i="3"/>
  <c r="D27" i="3"/>
  <c r="D28" i="3"/>
  <c r="D29" i="3"/>
  <c r="D30" i="3"/>
  <c r="P34" i="3"/>
  <c r="Q34" i="3"/>
  <c r="R34" i="3"/>
  <c r="S34" i="3"/>
  <c r="T34" i="3"/>
  <c r="O34" i="3"/>
  <c r="L33" i="3"/>
  <c r="M33" i="3"/>
  <c r="N33" i="3"/>
  <c r="O33" i="3"/>
  <c r="P33" i="3"/>
  <c r="Q33" i="3"/>
  <c r="R33" i="3"/>
  <c r="S33" i="3"/>
  <c r="T33" i="3"/>
  <c r="G33" i="3"/>
  <c r="I33" i="3"/>
  <c r="J33" i="3"/>
  <c r="K33" i="3"/>
  <c r="G34" i="3"/>
  <c r="I34" i="3"/>
  <c r="J34" i="3"/>
  <c r="K34" i="3"/>
  <c r="T32" i="3"/>
  <c r="S32" i="3"/>
  <c r="R32" i="3"/>
  <c r="Q32" i="3"/>
  <c r="P32" i="3"/>
  <c r="O32" i="3"/>
  <c r="L31" i="3"/>
  <c r="M31" i="3"/>
  <c r="N31" i="3"/>
  <c r="N32" i="3" s="1"/>
  <c r="O31" i="3"/>
  <c r="P31" i="3"/>
  <c r="Q31" i="3"/>
  <c r="R31" i="3"/>
  <c r="S31" i="3"/>
  <c r="T31" i="3"/>
  <c r="G31" i="3"/>
  <c r="I31" i="3"/>
  <c r="J31" i="3"/>
  <c r="K31" i="3"/>
  <c r="G32" i="3"/>
  <c r="I32" i="3"/>
  <c r="J32" i="3"/>
  <c r="K32" i="3"/>
  <c r="G89" i="3"/>
  <c r="I89" i="3"/>
  <c r="J89" i="3"/>
  <c r="K89" i="3"/>
  <c r="L89" i="3"/>
  <c r="M89" i="3"/>
  <c r="N89" i="3"/>
  <c r="O89" i="3"/>
  <c r="P89" i="3"/>
  <c r="Q89" i="3"/>
  <c r="R89" i="3"/>
  <c r="S89" i="3"/>
  <c r="T89" i="3"/>
  <c r="G90" i="3"/>
  <c r="I90" i="3"/>
  <c r="J90" i="3"/>
  <c r="K90" i="3"/>
  <c r="L90" i="3"/>
  <c r="M90" i="3"/>
  <c r="N90" i="3"/>
  <c r="O90" i="3"/>
  <c r="P90" i="3"/>
  <c r="Q90" i="3"/>
  <c r="R90" i="3"/>
  <c r="S90" i="3"/>
  <c r="T90" i="3"/>
  <c r="D58" i="3"/>
  <c r="D59" i="3"/>
  <c r="D60" i="3"/>
  <c r="D61" i="3"/>
  <c r="D62" i="3"/>
  <c r="G77" i="3"/>
  <c r="I77" i="3"/>
  <c r="J77" i="3"/>
  <c r="K77" i="3"/>
  <c r="L77" i="3"/>
  <c r="M77" i="3"/>
  <c r="N77" i="3"/>
  <c r="O77" i="3"/>
  <c r="P77" i="3"/>
  <c r="Q77" i="3"/>
  <c r="R77" i="3"/>
  <c r="S77" i="3"/>
  <c r="T77" i="3"/>
  <c r="G78" i="3"/>
  <c r="I78" i="3"/>
  <c r="J78" i="3"/>
  <c r="K78" i="3"/>
  <c r="L78" i="3"/>
  <c r="M78" i="3"/>
  <c r="N78" i="3"/>
  <c r="O78" i="3"/>
  <c r="P78" i="3"/>
  <c r="Q78" i="3"/>
  <c r="R78" i="3"/>
  <c r="S78" i="3"/>
  <c r="T78" i="3"/>
  <c r="D90" i="3" l="1"/>
  <c r="L32" i="3"/>
  <c r="M32" i="3"/>
  <c r="D89" i="3"/>
  <c r="G17" i="3"/>
  <c r="G18" i="3" s="1"/>
  <c r="G63" i="3"/>
  <c r="G64" i="3"/>
  <c r="G65" i="3"/>
  <c r="G79" i="3" l="1"/>
  <c r="G82" i="3" s="1"/>
  <c r="G50" i="3"/>
  <c r="G91" i="3"/>
  <c r="G80" i="3"/>
  <c r="G83" i="3" s="1"/>
  <c r="G93" i="3"/>
  <c r="G94" i="3"/>
  <c r="G92" i="3"/>
  <c r="G51" i="3"/>
  <c r="G36" i="3" l="1"/>
  <c r="G35" i="3"/>
  <c r="R63" i="3" l="1"/>
  <c r="S63" i="3"/>
  <c r="T63" i="3"/>
  <c r="R64" i="3"/>
  <c r="S64" i="3"/>
  <c r="T64" i="3"/>
  <c r="Q64" i="3" l="1"/>
  <c r="P64" i="3"/>
  <c r="O64" i="3"/>
  <c r="O63" i="3"/>
  <c r="P63" i="3"/>
  <c r="Q63" i="3"/>
  <c r="L63" i="3"/>
  <c r="M63" i="3"/>
  <c r="N63" i="3"/>
  <c r="K64" i="3"/>
  <c r="J64" i="3"/>
  <c r="I64" i="3"/>
  <c r="K63" i="3"/>
  <c r="J63" i="3"/>
  <c r="I63" i="3"/>
  <c r="S65" i="3" l="1"/>
  <c r="S17" i="3"/>
  <c r="T17" i="3"/>
  <c r="P17" i="3"/>
  <c r="Q17" i="3"/>
  <c r="N17" i="3"/>
  <c r="T18" i="3" l="1"/>
  <c r="S79" i="3"/>
  <c r="S82" i="3" s="1"/>
  <c r="Q18" i="3"/>
  <c r="Q50" i="3"/>
  <c r="Q91" i="3"/>
  <c r="S18" i="3"/>
  <c r="S50" i="3"/>
  <c r="S91" i="3"/>
  <c r="N18" i="3"/>
  <c r="N50" i="3"/>
  <c r="N91" i="3"/>
  <c r="P18" i="3"/>
  <c r="P50" i="3"/>
  <c r="P91" i="3"/>
  <c r="T50" i="3"/>
  <c r="T91" i="3"/>
  <c r="S93" i="3"/>
  <c r="S35" i="3"/>
  <c r="T51" i="3"/>
  <c r="S36" i="3" l="1"/>
  <c r="T92" i="3"/>
  <c r="Q36" i="3"/>
  <c r="T36" i="3"/>
  <c r="P36" i="3"/>
  <c r="S51" i="3"/>
  <c r="S92" i="3"/>
  <c r="S80" i="3"/>
  <c r="S83" i="3" s="1"/>
  <c r="S94" i="3"/>
  <c r="P51" i="3"/>
  <c r="P92" i="3"/>
  <c r="Q51" i="3"/>
  <c r="Q92" i="3"/>
  <c r="T35" i="3"/>
  <c r="P35" i="3"/>
  <c r="Q35" i="3"/>
  <c r="N34" i="3"/>
  <c r="N51" i="3" s="1"/>
  <c r="M34" i="3"/>
  <c r="M17" i="3"/>
  <c r="M50" i="3" l="1"/>
  <c r="M18" i="3"/>
  <c r="M51" i="3" l="1"/>
  <c r="L34" i="3" l="1"/>
  <c r="T65" i="3"/>
  <c r="R65" i="3"/>
  <c r="Q65" i="3"/>
  <c r="P65" i="3"/>
  <c r="O65" i="3"/>
  <c r="N65" i="3"/>
  <c r="M65" i="3"/>
  <c r="L65" i="3"/>
  <c r="K65" i="3"/>
  <c r="J65" i="3"/>
  <c r="I65" i="3"/>
  <c r="L64" i="3"/>
  <c r="M91" i="3"/>
  <c r="R17" i="3"/>
  <c r="O17" i="3"/>
  <c r="K17" i="3"/>
  <c r="J17" i="3"/>
  <c r="I17" i="3"/>
  <c r="H6" i="3"/>
  <c r="G6" i="3" l="1"/>
  <c r="R50" i="3"/>
  <c r="R91" i="3"/>
  <c r="I50" i="3"/>
  <c r="I91" i="3"/>
  <c r="J50" i="3"/>
  <c r="J91" i="3"/>
  <c r="K50" i="3"/>
  <c r="K91" i="3"/>
  <c r="O50" i="3"/>
  <c r="O91" i="3"/>
  <c r="D77" i="3"/>
  <c r="D81" i="3"/>
  <c r="D78" i="3"/>
  <c r="I93" i="3"/>
  <c r="I35" i="3"/>
  <c r="J93" i="3"/>
  <c r="J35" i="3"/>
  <c r="P93" i="3"/>
  <c r="M64" i="3"/>
  <c r="M92" i="3" s="1"/>
  <c r="K93" i="3"/>
  <c r="K35" i="3"/>
  <c r="O93" i="3"/>
  <c r="O35" i="3"/>
  <c r="R93" i="3"/>
  <c r="R35" i="3"/>
  <c r="Q79" i="3"/>
  <c r="Q82" i="3" s="1"/>
  <c r="Q93" i="3"/>
  <c r="T79" i="3"/>
  <c r="T82" i="3" s="1"/>
  <c r="T93" i="3"/>
  <c r="J79" i="3"/>
  <c r="J82" i="3" s="1"/>
  <c r="P79" i="3"/>
  <c r="P82" i="3" s="1"/>
  <c r="K79" i="3"/>
  <c r="K82" i="3" s="1"/>
  <c r="I79" i="3"/>
  <c r="I82" i="3" s="1"/>
  <c r="O79" i="3"/>
  <c r="O82" i="3" s="1"/>
  <c r="R79" i="3"/>
  <c r="R82" i="3" s="1"/>
  <c r="D49" i="3"/>
  <c r="L17" i="3"/>
  <c r="N64" i="3"/>
  <c r="N92" i="3" s="1"/>
  <c r="I18" i="3"/>
  <c r="K18" i="3"/>
  <c r="J18" i="3"/>
  <c r="O18" i="3"/>
  <c r="R18" i="3"/>
  <c r="D8" i="3"/>
  <c r="D13" i="3"/>
  <c r="D14" i="3"/>
  <c r="D17" i="3"/>
  <c r="D16" i="3"/>
  <c r="D67" i="3"/>
  <c r="D69" i="3"/>
  <c r="D71" i="3"/>
  <c r="D74" i="3"/>
  <c r="D33" i="3"/>
  <c r="D34" i="3"/>
  <c r="D31" i="3"/>
  <c r="D42" i="3"/>
  <c r="D44" i="3"/>
  <c r="D46" i="3"/>
  <c r="D48" i="3"/>
  <c r="D5" i="3"/>
  <c r="D9" i="3"/>
  <c r="D7" i="2" s="1"/>
  <c r="D15" i="3"/>
  <c r="D57" i="3"/>
  <c r="D63" i="3"/>
  <c r="D65" i="3"/>
  <c r="D66" i="3"/>
  <c r="D68" i="3"/>
  <c r="D70" i="3"/>
  <c r="D72" i="3"/>
  <c r="D73" i="3"/>
  <c r="D32" i="3"/>
  <c r="D43" i="3"/>
  <c r="D45" i="3"/>
  <c r="D47" i="3"/>
  <c r="D64" i="3" l="1"/>
  <c r="K51" i="3"/>
  <c r="K92" i="3"/>
  <c r="J51" i="3"/>
  <c r="J92" i="3"/>
  <c r="I51" i="3"/>
  <c r="I92" i="3"/>
  <c r="L50" i="3"/>
  <c r="D50" i="3" s="1"/>
  <c r="L91" i="3"/>
  <c r="D91" i="3" s="1"/>
  <c r="O51" i="3"/>
  <c r="O92" i="3"/>
  <c r="R51" i="3"/>
  <c r="R92" i="3"/>
  <c r="O36" i="3"/>
  <c r="J36" i="3"/>
  <c r="R36" i="3"/>
  <c r="M35" i="3"/>
  <c r="N35" i="3"/>
  <c r="C2" i="1"/>
  <c r="I94" i="3"/>
  <c r="I36" i="3"/>
  <c r="T94" i="3"/>
  <c r="K94" i="3"/>
  <c r="K36" i="3"/>
  <c r="L93" i="3"/>
  <c r="L35" i="3"/>
  <c r="Q94" i="3"/>
  <c r="J80" i="3"/>
  <c r="J83" i="3" s="1"/>
  <c r="J94" i="3"/>
  <c r="R80" i="3"/>
  <c r="R83" i="3" s="1"/>
  <c r="R94" i="3"/>
  <c r="M79" i="3"/>
  <c r="M82" i="3" s="1"/>
  <c r="M93" i="3"/>
  <c r="N79" i="3"/>
  <c r="N82" i="3" s="1"/>
  <c r="N93" i="3"/>
  <c r="P80" i="3"/>
  <c r="P83" i="3" s="1"/>
  <c r="P94" i="3"/>
  <c r="O80" i="3"/>
  <c r="O83" i="3" s="1"/>
  <c r="O94" i="3"/>
  <c r="I80" i="3"/>
  <c r="I83" i="3" s="1"/>
  <c r="T80" i="3"/>
  <c r="T83" i="3" s="1"/>
  <c r="K80" i="3"/>
  <c r="K83" i="3" s="1"/>
  <c r="L79" i="3"/>
  <c r="L82" i="3" s="1"/>
  <c r="Q80" i="3"/>
  <c r="Q83" i="3" s="1"/>
  <c r="L18" i="3"/>
  <c r="E12" i="2"/>
  <c r="G12" i="2"/>
  <c r="I12" i="2"/>
  <c r="M12" i="2"/>
  <c r="F12" i="2"/>
  <c r="H12" i="2"/>
  <c r="J12" i="2"/>
  <c r="L12" i="2"/>
  <c r="D12" i="2"/>
  <c r="D6" i="2"/>
  <c r="K12" i="2"/>
  <c r="D93" i="3" l="1"/>
  <c r="D82" i="3"/>
  <c r="D18" i="3"/>
  <c r="D79" i="3"/>
  <c r="L51" i="3"/>
  <c r="D51" i="3" s="1"/>
  <c r="L92" i="3"/>
  <c r="D92" i="3" s="1"/>
  <c r="L36" i="3"/>
  <c r="M94" i="3"/>
  <c r="M36" i="3"/>
  <c r="N94" i="3"/>
  <c r="N36" i="3"/>
  <c r="L80" i="3"/>
  <c r="L83" i="3" s="1"/>
  <c r="L94" i="3"/>
  <c r="M80" i="3"/>
  <c r="M83" i="3" s="1"/>
  <c r="N80" i="3"/>
  <c r="N83" i="3" s="1"/>
  <c r="D35" i="3"/>
  <c r="N12" i="2"/>
  <c r="F10" i="3" s="1"/>
  <c r="F52" i="3" l="1"/>
  <c r="F95" i="3"/>
  <c r="F84" i="3"/>
  <c r="F85" i="3"/>
  <c r="F37" i="3"/>
  <c r="F38" i="3"/>
  <c r="F53" i="3"/>
  <c r="F96" i="3"/>
  <c r="H10" i="3"/>
  <c r="D94" i="3"/>
  <c r="D83" i="3"/>
  <c r="D36" i="3"/>
  <c r="G10" i="3"/>
  <c r="D80" i="3"/>
  <c r="T10" i="3"/>
  <c r="S10" i="3"/>
  <c r="Q10" i="3"/>
  <c r="P10" i="3"/>
  <c r="N10" i="3"/>
  <c r="M10" i="3"/>
  <c r="I6" i="3"/>
  <c r="J10" i="3"/>
  <c r="L10" i="3"/>
  <c r="O10" i="3"/>
  <c r="R10" i="3"/>
  <c r="I10" i="3"/>
  <c r="K10" i="3"/>
  <c r="F86" i="3" l="1"/>
  <c r="F39" i="3"/>
  <c r="F97" i="3"/>
  <c r="H84" i="3"/>
  <c r="H52" i="3"/>
  <c r="H85" i="3"/>
  <c r="H95" i="3"/>
  <c r="H37" i="3"/>
  <c r="H96" i="3"/>
  <c r="H38" i="3"/>
  <c r="H53" i="3"/>
  <c r="G95" i="3"/>
  <c r="G84" i="3"/>
  <c r="G52" i="3"/>
  <c r="G38" i="3"/>
  <c r="G85" i="3"/>
  <c r="G96" i="3"/>
  <c r="G53" i="3"/>
  <c r="G37" i="3"/>
  <c r="Q52" i="3"/>
  <c r="Q53" i="3"/>
  <c r="T52" i="3"/>
  <c r="T53" i="3"/>
  <c r="S53" i="3"/>
  <c r="S95" i="3"/>
  <c r="S85" i="3"/>
  <c r="S84" i="3"/>
  <c r="S52" i="3"/>
  <c r="S96" i="3"/>
  <c r="M52" i="3"/>
  <c r="M53" i="3"/>
  <c r="P52" i="3"/>
  <c r="P53" i="3"/>
  <c r="N52" i="3"/>
  <c r="N53" i="3"/>
  <c r="S37" i="3"/>
  <c r="S38" i="3"/>
  <c r="T38" i="3"/>
  <c r="T37" i="3"/>
  <c r="O52" i="3"/>
  <c r="O53" i="3"/>
  <c r="P37" i="3"/>
  <c r="P38" i="3"/>
  <c r="Q38" i="3"/>
  <c r="Q37" i="3"/>
  <c r="J6" i="3"/>
  <c r="M84" i="3"/>
  <c r="M37" i="3"/>
  <c r="R38" i="3"/>
  <c r="R37" i="3"/>
  <c r="L84" i="3"/>
  <c r="L37" i="3"/>
  <c r="L38" i="3"/>
  <c r="M85" i="3"/>
  <c r="N84" i="3"/>
  <c r="N37" i="3"/>
  <c r="K37" i="3"/>
  <c r="K38" i="3"/>
  <c r="J38" i="3"/>
  <c r="J37" i="3"/>
  <c r="M38" i="3"/>
  <c r="I37" i="3"/>
  <c r="I38" i="3"/>
  <c r="O38" i="3"/>
  <c r="O37" i="3"/>
  <c r="N38" i="3"/>
  <c r="Q84" i="3"/>
  <c r="Q85" i="3"/>
  <c r="K84" i="3"/>
  <c r="K85" i="3"/>
  <c r="P84" i="3"/>
  <c r="P85" i="3"/>
  <c r="J84" i="3"/>
  <c r="J85" i="3"/>
  <c r="R84" i="3"/>
  <c r="R85" i="3"/>
  <c r="I84" i="3"/>
  <c r="I85" i="3"/>
  <c r="O84" i="3"/>
  <c r="O85" i="3"/>
  <c r="N85" i="3"/>
  <c r="T84" i="3"/>
  <c r="T85" i="3"/>
  <c r="L85" i="3"/>
  <c r="I95" i="3"/>
  <c r="I96" i="3"/>
  <c r="O95" i="3"/>
  <c r="O96" i="3"/>
  <c r="T96" i="3"/>
  <c r="T95" i="3"/>
  <c r="N95" i="3"/>
  <c r="N96" i="3"/>
  <c r="M96" i="3"/>
  <c r="M95" i="3"/>
  <c r="R95" i="3"/>
  <c r="R96" i="3"/>
  <c r="L95" i="3"/>
  <c r="L96" i="3"/>
  <c r="Q95" i="3"/>
  <c r="Q96" i="3"/>
  <c r="K95" i="3"/>
  <c r="K96" i="3"/>
  <c r="P95" i="3"/>
  <c r="P96" i="3"/>
  <c r="J95" i="3"/>
  <c r="J96" i="3"/>
  <c r="K52" i="3"/>
  <c r="K53" i="3"/>
  <c r="J52" i="3"/>
  <c r="J53" i="3"/>
  <c r="I52" i="3"/>
  <c r="I53" i="3"/>
  <c r="R52" i="3"/>
  <c r="R53" i="3"/>
  <c r="L52" i="3"/>
  <c r="L53" i="3"/>
  <c r="D10" i="3"/>
  <c r="H39" i="3" l="1"/>
  <c r="H86" i="3"/>
  <c r="H97" i="3"/>
  <c r="G86" i="3"/>
  <c r="G97" i="3"/>
  <c r="G39" i="3"/>
  <c r="S97" i="3"/>
  <c r="S39" i="3"/>
  <c r="S86" i="3"/>
  <c r="T39" i="3"/>
  <c r="P39" i="3"/>
  <c r="L86" i="3"/>
  <c r="N39" i="3"/>
  <c r="Q39" i="3"/>
  <c r="D84" i="3"/>
  <c r="N86" i="3"/>
  <c r="D37" i="3"/>
  <c r="C6" i="1" s="1"/>
  <c r="K6" i="3"/>
  <c r="D85" i="3"/>
  <c r="D53" i="3"/>
  <c r="D7" i="1" s="1"/>
  <c r="D38" i="3"/>
  <c r="D6" i="1" s="1"/>
  <c r="D52" i="3"/>
  <c r="C7" i="1" s="1"/>
  <c r="D96" i="3"/>
  <c r="D95" i="3"/>
  <c r="K39" i="3"/>
  <c r="P86" i="3"/>
  <c r="O39" i="3"/>
  <c r="J39" i="3"/>
  <c r="R39" i="3"/>
  <c r="R97" i="3"/>
  <c r="M97" i="3"/>
  <c r="J86" i="3"/>
  <c r="M86" i="3"/>
  <c r="K97" i="3"/>
  <c r="I86" i="3"/>
  <c r="I39" i="3"/>
  <c r="M39" i="3"/>
  <c r="L39" i="3"/>
  <c r="T86" i="3"/>
  <c r="O86" i="3"/>
  <c r="Q86" i="3"/>
  <c r="J97" i="3"/>
  <c r="I97" i="3"/>
  <c r="R86" i="3"/>
  <c r="K86" i="3"/>
  <c r="L97" i="3"/>
  <c r="O97" i="3"/>
  <c r="P97" i="3"/>
  <c r="Q97" i="3"/>
  <c r="N97" i="3"/>
  <c r="T97" i="3"/>
  <c r="E6" i="1" l="1"/>
  <c r="L6" i="3"/>
  <c r="E7" i="1"/>
  <c r="D86" i="3"/>
  <c r="E11" i="1" s="1"/>
  <c r="D39" i="3"/>
  <c r="D97" i="3"/>
  <c r="M6" i="3" l="1"/>
  <c r="N6" i="3" l="1"/>
  <c r="O6" i="3" l="1"/>
  <c r="P6" i="3" l="1"/>
  <c r="Q6" i="3" l="1"/>
  <c r="R6" i="3" l="1"/>
  <c r="T6" i="3" l="1"/>
</calcChain>
</file>

<file path=xl/sharedStrings.xml><?xml version="1.0" encoding="utf-8"?>
<sst xmlns="http://schemas.openxmlformats.org/spreadsheetml/2006/main" count="263" uniqueCount="196">
  <si>
    <t xml:space="preserve"> </t>
  </si>
  <si>
    <t xml:space="preserve">Discount rate  </t>
  </si>
  <si>
    <t xml:space="preserve">Time horizon (years)  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</si>
  <si>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</si>
  <si>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</si>
  <si>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</si>
  <si>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</si>
  <si>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</si>
  <si>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</si>
  <si>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</si>
  <si>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</si>
  <si>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</si>
  <si>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</si>
  <si>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WTP</t>
  </si>
  <si>
    <t>NPV factor</t>
  </si>
  <si>
    <t>Control Panel</t>
  </si>
  <si>
    <t>Removal of notice period charges</t>
  </si>
  <si>
    <t>Incremental impact of Auto-Switch SMS only for residential</t>
  </si>
  <si>
    <t>Incremental impact of Auto-Switch for residential</t>
  </si>
  <si>
    <t>Incremental impact of Auto-Switch for residential + business</t>
  </si>
  <si>
    <t>For index match formula:</t>
  </si>
  <si>
    <t>Select active scenario:</t>
  </si>
  <si>
    <t xml:space="preserve">Active scenario </t>
  </si>
  <si>
    <t>Discount rate</t>
  </si>
  <si>
    <t>discount_rate</t>
  </si>
  <si>
    <t xml:space="preserve">Time horizon (years):   </t>
  </si>
  <si>
    <t>time_horizon</t>
  </si>
  <si>
    <t>Number of Switchers</t>
  </si>
  <si>
    <t>PAC switches (total per year)</t>
  </si>
  <si>
    <t>CMR August 2016, page 159: 'Businesses accounted for 13%of all mobile connections at the end of 2015': https://www.ofcom.org.uk/__data/assets/pdf_file/0024/26826/cmr_uk_2016.pdf</t>
  </si>
  <si>
    <t>pct_multiple_ports</t>
  </si>
  <si>
    <t>Syniverse data, % single ports/all ports. From October 2015-September 2016 inclusive</t>
  </si>
  <si>
    <t>number_PAC</t>
  </si>
  <si>
    <t>% of switchers that port number</t>
  </si>
  <si>
    <t>pct_PAC</t>
  </si>
  <si>
    <t>2016 omnibus survey</t>
  </si>
  <si>
    <t>Number of potentially affected C&amp;R switches</t>
  </si>
  <si>
    <t>number_CR</t>
  </si>
  <si>
    <t>pct_using_phone_PAC</t>
  </si>
  <si>
    <t>pct_using_phone_CR</t>
  </si>
  <si>
    <t>pct_stop_contacting_LP</t>
  </si>
  <si>
    <t>pct_CR_using_new_process</t>
  </si>
  <si>
    <t>value_non_working_time</t>
  </si>
  <si>
    <t>Tag data book, July 2016, table A1.3.1, expressed in 2017 values and prices: https://www.gov.uk/government/publications/webtag-tag-data-book-july-2016. £5.51 per hour (perceived cost = market price)</t>
  </si>
  <si>
    <t>find_number</t>
  </si>
  <si>
    <t>assumption</t>
  </si>
  <si>
    <t>avg_call_duration_PAC</t>
  </si>
  <si>
    <t>avg_call_duration_term</t>
  </si>
  <si>
    <t>avg_call_duration_PAC_no_IVR</t>
  </si>
  <si>
    <t>avg_call_duration_term_no_IVR</t>
  </si>
  <si>
    <t>Average time to find relevant number/shortcode (new process)</t>
  </si>
  <si>
    <t>find_number_new_process</t>
  </si>
  <si>
    <t>avg_time_new_process_PAC</t>
  </si>
  <si>
    <t>avg_time_new_process_Term</t>
  </si>
  <si>
    <t>% wrap time</t>
  </si>
  <si>
    <t>wrap_time</t>
  </si>
  <si>
    <t>avg_WTP_PAC</t>
  </si>
  <si>
    <t>BDRC survey</t>
  </si>
  <si>
    <t>avg_WTP_CR</t>
  </si>
  <si>
    <t>Double paying</t>
  </si>
  <si>
    <t>avg_spend_post_pay</t>
  </si>
  <si>
    <t>% post-pay (PAC)</t>
  </si>
  <si>
    <t>pct_post_pay_PAC</t>
  </si>
  <si>
    <t xml:space="preserve">2016 BDRC omnibus </t>
  </si>
  <si>
    <t>% outside contract (PAC)</t>
  </si>
  <si>
    <t>pct_out_of_contract_PAC</t>
  </si>
  <si>
    <t>Based on operator data obtained via Section 135 request</t>
  </si>
  <si>
    <t>% post-pay (C&amp;R)</t>
  </si>
  <si>
    <t>pct_post_pay_CR</t>
  </si>
  <si>
    <t>% outside contract (C&amp;R)</t>
  </si>
  <si>
    <t>pct_out_of_contract_CR</t>
  </si>
  <si>
    <t>2015 mobile survey (slide 34, rebased to exclude 'don't know')</t>
  </si>
  <si>
    <t>avg_overlap_not_managing_PAC</t>
  </si>
  <si>
    <t>Mobile provider s135 data</t>
  </si>
  <si>
    <t>avg_overlap_not_managing_CR</t>
  </si>
  <si>
    <t>% of switches away from operators with no notice period</t>
  </si>
  <si>
    <t>pct_away_from_no_notice</t>
  </si>
  <si>
    <t>NPV factor for 10yr NPV calculation</t>
  </si>
  <si>
    <t>NPV_factor</t>
  </si>
  <si>
    <t>Time and hassle benefit, 10 year NPV, £m</t>
  </si>
  <si>
    <t>Double pay benefit, PAC switchers, 10yr NPV, £m</t>
  </si>
  <si>
    <t>Double pay benefit, C&amp;R switchers, 10yr NPV, £m</t>
  </si>
  <si>
    <t>% take up WTP PAC switchers (adjusted, all switchers)</t>
  </si>
  <si>
    <t>% take up WTP C&amp;R switchers  (adjusted, all switchers)</t>
  </si>
  <si>
    <t>Net present value (NPV) calculation</t>
  </si>
  <si>
    <t>Operator cost savings calculations</t>
  </si>
  <si>
    <t>Time per switch saved, PAC, min</t>
  </si>
  <si>
    <t>Time per switch saved, C&amp;R, min</t>
  </si>
  <si>
    <t>Number of PAC requests saved</t>
  </si>
  <si>
    <t>Number of termination requests saved</t>
  </si>
  <si>
    <t>% PAC switchers using core process (phone, webchat, in-store)</t>
  </si>
  <si>
    <t>% C&amp;R switchers using core process  (phone, webchat, in-store)</t>
  </si>
  <si>
    <t>Average staff costs, £/hr</t>
  </si>
  <si>
    <t>Operator cost savings, 10yr NPV, £m</t>
  </si>
  <si>
    <t>Time-savings based benefit to consumers</t>
  </si>
  <si>
    <t>Total time savings benefit, PAC, 10yr NPV £m</t>
  </si>
  <si>
    <t>Total time savings benefit, C&amp;R, 10yr NPV £m</t>
  </si>
  <si>
    <t>Total time savings benefit, all switchers, 10yr NPV £m</t>
  </si>
  <si>
    <t>Value of non-working time, £/sec</t>
  </si>
  <si>
    <t>Average time to find number (status-quo), sec</t>
  </si>
  <si>
    <t>Average call duration per PAC request, sec</t>
  </si>
  <si>
    <t>Average call duration per termination, sec</t>
  </si>
  <si>
    <t>Average call duration per PAC request (excl IVR), sec</t>
  </si>
  <si>
    <t>Average call duration per termination (excl IVR), sec</t>
  </si>
  <si>
    <t>Operator cost savings, PAC, 10yr NPV £m</t>
  </si>
  <si>
    <t>Operator cost savings, C&amp;R, 10yr NPV £m</t>
  </si>
  <si>
    <t>Time and hassle benefit, PAC switchers, 10 year NPV £m</t>
  </si>
  <si>
    <t>Time and hassle benefit, C&amp;R switchers, 10 year NPV £m</t>
  </si>
  <si>
    <t>Time-savings - inputs</t>
  </si>
  <si>
    <t>Summary</t>
  </si>
  <si>
    <t>Selected scenario</t>
  </si>
  <si>
    <t>Note: all figures/values are in real terms and 2017 values unless specified otherwise</t>
  </si>
  <si>
    <t>Reduction in harm vs. status quo</t>
  </si>
  <si>
    <t>All NPVs and NPCs are calculated over 10 years</t>
  </si>
  <si>
    <t>PAC</t>
  </si>
  <si>
    <t>C&amp;R</t>
  </si>
  <si>
    <t>Total</t>
  </si>
  <si>
    <t>Willingness to Pay (WTP) approach</t>
  </si>
  <si>
    <t>Double Paying</t>
  </si>
  <si>
    <t>Industry costs</t>
  </si>
  <si>
    <t>Operator cost savings</t>
  </si>
  <si>
    <t>NPV_harm_reduction_difficulty_PAC</t>
  </si>
  <si>
    <t>operator_cost_savings_10yrNPV</t>
  </si>
  <si>
    <t>Total, £m</t>
  </si>
  <si>
    <t>NPV_harm_reduction_difficulty_CR</t>
  </si>
  <si>
    <t>WTP_PAC</t>
  </si>
  <si>
    <t>WTP_CR</t>
  </si>
  <si>
    <t>dbl_pay_PAC</t>
  </si>
  <si>
    <t>dbl_pay_CR</t>
  </si>
  <si>
    <t>% definite take up PAC switchers (unadjusted)</t>
  </si>
  <si>
    <t>% probable take up PAC switchers (unadjusted)</t>
  </si>
  <si>
    <t>% probable take up C&amp;R switchers (unadjusted)</t>
  </si>
  <si>
    <t>% definite take up C&amp;R switchers (unadjusted)</t>
  </si>
  <si>
    <t>Incremental impact of Auto-Switch (text/online) for residential</t>
  </si>
  <si>
    <t>Number of webchats/calls saved per year, PAC, million</t>
  </si>
  <si>
    <t>Number of webchats/calls saved per year, C&amp;R, million</t>
  </si>
  <si>
    <t>Average double-pay period (post-pay out of contract PAC switchers)</t>
  </si>
  <si>
    <t>Average double-pay period (post-pay out of contract C&amp;R switchers)</t>
  </si>
  <si>
    <t>% of PAC switchers using new process - adjusted (phone, webchat, in-store)</t>
  </si>
  <si>
    <t>% C&amp;R switchers using new process - adjusted (phone, webchat, in-store)</t>
  </si>
  <si>
    <t>% definite take up PAC switchers (unadjusted) - (phone, webchat, in-store)</t>
  </si>
  <si>
    <t>% probable take up PAC switchers (unadjusted)  -  (phone, webchat, in-store)</t>
  </si>
  <si>
    <t>% probable take up C&amp;R switchers (unadjusted) -  (phone, webchat, in-store)</t>
  </si>
  <si>
    <t>% definite take up C&amp;R switchers (unadjusted) -  (phone, webchat, in-store)</t>
  </si>
  <si>
    <t>n/a</t>
  </si>
  <si>
    <t>Adjustment of "definite" take-up at all price points</t>
  </si>
  <si>
    <t>Adjustment of "probable" take-up at all price points</t>
  </si>
  <si>
    <t>Incremental impact of Auto-Switch (text/online) for residential + business</t>
  </si>
  <si>
    <t>intermediate calculation</t>
  </si>
  <si>
    <t>final calculations</t>
  </si>
  <si>
    <t>constant depends on scenario</t>
  </si>
  <si>
    <t>constant unchanged across all scenarios</t>
  </si>
  <si>
    <t>Number of potentially affected PAC switches</t>
  </si>
  <si>
    <t>inactive cells for a given scenario</t>
  </si>
  <si>
    <t>Colour coding:</t>
  </si>
  <si>
    <t>Description of scenarios:</t>
  </si>
  <si>
    <t>Average daily expenditure (in bundle, post-pay out of contract switchers)</t>
  </si>
  <si>
    <t>BDRC 2017 slide 25</t>
  </si>
  <si>
    <t>BDRC 2017 slide 26</t>
  </si>
  <si>
    <t>Operator pricing data request dated Nov 2016 (average weighted monthly average out of contract in bundle spend (£9.98) divided by average number of days in a month (30.44))</t>
  </si>
  <si>
    <t>Scenario assumption</t>
  </si>
  <si>
    <t>intermediate calculation for a specific scenario (relevant for C&amp;R text-only calculations)</t>
  </si>
  <si>
    <t>Total number of non-bulk ports, Syniversa data, October 2015 to September 2016</t>
  </si>
  <si>
    <t>Of which: % out of scope as multiple ports (for text-only scenarios)</t>
  </si>
  <si>
    <t>Of which: % in scope due to business tariff policy (for residential-only scenarios)</t>
  </si>
  <si>
    <t>Based on subscriber numbers, operator data</t>
  </si>
  <si>
    <t>BDRC 2017 slide 93</t>
  </si>
  <si>
    <t>Assumption</t>
  </si>
  <si>
    <t>Median call duration, based on operators' data</t>
  </si>
  <si>
    <t>Operators' data</t>
  </si>
  <si>
    <t>Shared Inputs:</t>
  </si>
  <si>
    <t>80% of "definitely" users (for WTP - at each price point; for take-up - at price zero)</t>
  </si>
  <si>
    <t>80% of "definitely" users and 20% of "probably" users (for WTP - at each price point; for take-up - at price zero)</t>
  </si>
  <si>
    <t>80% of "definitely" users and 40% of "probably" users (for WTP - at each price point; for take-up - at price zero)</t>
  </si>
  <si>
    <t>Operator cost savings, PAC, 1yr £</t>
  </si>
  <si>
    <t>Operator cost savings, C&amp;R, 1yr £</t>
  </si>
  <si>
    <t>Total time savings benefit, PAC, 1yr £</t>
  </si>
  <si>
    <t>Total time savings benefit, C&amp;R, 1yr £</t>
  </si>
  <si>
    <t>Time and hassle benefit, PAC switchers, 1 year £</t>
  </si>
  <si>
    <t>Time and hassle benefit, C&amp;R switchers, 1 year £</t>
  </si>
  <si>
    <t>Double pay benefit, PAC switchers, 1yr £</t>
  </si>
  <si>
    <t>Double pay benefit, C&amp;R switchers, 1yr £</t>
  </si>
  <si>
    <t>Average time to process info and send SMS PAC</t>
  </si>
  <si>
    <t>Average time to process info and send SMS Termination</t>
  </si>
  <si>
    <t>Time saved per switch, PAC, min</t>
  </si>
  <si>
    <t>Time saved per switch, C&amp;R, min</t>
  </si>
  <si>
    <t>Average WTP PAC switchers, £</t>
  </si>
  <si>
    <t>Average WTP C&amp;R switchers, £</t>
  </si>
  <si>
    <t>Average definitely pay WTP, PAC £</t>
  </si>
  <si>
    <t>Average probably pay WTP, PAC £</t>
  </si>
  <si>
    <t>Average definitely pay WTP, C&amp;R £</t>
  </si>
  <si>
    <t>Average probably pay WTP, C&amp;R £</t>
  </si>
  <si>
    <t>80/0</t>
  </si>
  <si>
    <t>80/40</t>
  </si>
  <si>
    <t>80/20</t>
  </si>
  <si>
    <t>Auto-Switch and Notice Reform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</si>
</sst>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&quot;£&quot;#,##0.00"/>
    <numFmt numFmtId="166" formatCode="0.00000"/>
    <numFmt numFmtId="167" formatCode="&quot;£&quot;#,##0.0"/>
    <numFmt numFmtId="168" formatCode="&quot;£&quot;#,##0.0000"/>
    <numFmt numFmtId="169" formatCode="_-* #,##0_-;\-* #,##0_-;_-* &quot;-&quot;??_-;_-@_-"/>
    <numFmt numFmtId="170" formatCode="0.0%"/>
    <numFmt numFmtId="171" formatCode="0.0"/>
    <numFmt numFmtId="172" formatCode="0.0000"/>
    <numFmt numFmtId="173" formatCode="_-* #,##0.0_-;\-* #,##0.0_-;_-* &quot;-&quot;??_-;_-@_-"/>
    <numFmt numFmtId="174" formatCode="#,##0.0"/>
    <numFmt numFmtId="175" formatCode="&quot;£&quot;#.##,,&quot;m&quot;"/>
    <numFmt numFmtId="176" formatCode="&quot;£&quot;#,##0.000"/>
    <numFmt numFmtId="177" formatCode="0.000%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i/>
      <sz val="9"/>
      <color theme="0" tint="-0.249977111117893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i/>
      <sz val="10"/>
      <color rgb="FF7030A0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color rgb="FF7030A0"/>
      <name val="Arial"/>
      <family val="2"/>
    </font>
    <font>
      <b/>
      <sz val="8"/>
      <color indexed="10"/>
      <name val="Arial"/>
      <family val="2"/>
    </font>
    <font>
      <sz val="11"/>
      <name val="Calibri"/>
      <family val="2"/>
      <scheme val="minor"/>
    </font>
    <font>
      <sz val="8"/>
      <color rgb="FFFF0000"/>
      <name val="Arial"/>
      <family val="2"/>
    </font>
    <font>
      <b/>
      <sz val="10"/>
      <name val="Arial"/>
      <family val="2"/>
    </font>
    <font>
      <sz val="9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2" tint="-0.249977111117893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i/>
      <sz val="9"/>
      <color rgb="FF7030A0"/>
      <name val="Arial"/>
      <family val="2"/>
    </font>
    <font>
      <b/>
      <sz val="9"/>
      <color theme="1"/>
      <name val="Arial"/>
      <family val="2"/>
    </font>
    <font>
      <b/>
      <sz val="8"/>
      <color theme="2" tint="-9.9978637043366805E-2"/>
      <name val="Arial"/>
      <family val="2"/>
    </font>
    <font>
      <sz val="8"/>
      <color theme="2" tint="-9.9978637043366805E-2"/>
      <name val="Arial"/>
      <family val="2"/>
    </font>
    <font>
      <i/>
      <sz val="8"/>
      <color theme="2" tint="-9.9978637043366805E-2"/>
      <name val="Arial"/>
      <family val="2"/>
    </font>
    <font>
      <b/>
      <i/>
      <sz val="8"/>
      <color theme="2" tint="-9.9978637043366805E-2"/>
      <name val="Arial"/>
      <family val="2"/>
    </font>
    <font>
      <sz val="11"/>
      <color theme="2" tint="-9.9978637043366805E-2"/>
      <name val="Arial"/>
      <family val="2"/>
    </font>
    <font>
      <b/>
      <sz val="11"/>
      <color theme="2" tint="-9.9978637043366805E-2"/>
      <name val="Arial"/>
      <family val="2"/>
    </font>
    <font>
      <b/>
      <i/>
      <sz val="9"/>
      <name val="Arial"/>
      <family val="2"/>
    </font>
    <font>
      <i/>
      <sz val="10"/>
      <color theme="0" tint="-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E8D9E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8D9E8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660066"/>
      </left>
      <right style="thin">
        <color rgb="FF660066"/>
      </right>
      <top style="thin">
        <color rgb="FF660066"/>
      </top>
      <bottom style="thin">
        <color rgb="FF660066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660066"/>
      </right>
      <top style="thin">
        <color rgb="FF660066"/>
      </top>
      <bottom style="thin">
        <color rgb="FF660066"/>
      </bottom>
      <diagonal/>
    </border>
    <border>
      <left style="thin">
        <color rgb="FF660066"/>
      </left>
      <right style="thin">
        <color indexed="64"/>
      </right>
      <top style="thin">
        <color rgb="FF660066"/>
      </top>
      <bottom style="thin">
        <color rgb="FF66006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660066"/>
      </right>
      <top style="thin">
        <color rgb="FF660066"/>
      </top>
      <bottom style="thin">
        <color rgb="FF660066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660066"/>
      </right>
      <top style="thin">
        <color rgb="FF660066"/>
      </top>
      <bottom/>
      <diagonal/>
    </border>
    <border>
      <left style="thin">
        <color rgb="FF660066"/>
      </left>
      <right style="thin">
        <color rgb="FF660066"/>
      </right>
      <top style="thin">
        <color rgb="FF660066"/>
      </top>
      <bottom/>
      <diagonal/>
    </border>
    <border>
      <left style="thin">
        <color rgb="FF660066"/>
      </left>
      <right style="thin">
        <color indexed="64"/>
      </right>
      <top style="thin">
        <color rgb="FF660066"/>
      </top>
      <bottom/>
      <diagonal/>
    </border>
    <border>
      <left style="thin">
        <color indexed="64"/>
      </left>
      <right style="thin">
        <color rgb="FF660066"/>
      </right>
      <top style="thin">
        <color rgb="FF660066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center"/>
    </xf>
    <xf numFmtId="0" fontId="3" fillId="2" borderId="0" applyNumberFormat="0" applyFon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</xf>
    <xf numFmtId="0" fontId="3" fillId="3" borderId="0" applyNumberFormat="0" applyFon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" fillId="0" borderId="3" applyNumberFormat="0" applyAlignment="0">
      <alignment vertical="center"/>
      <protection locked="0"/>
    </xf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3" fillId="0" borderId="0" applyProtection="0">
      <alignment vertical="center"/>
    </xf>
    <xf numFmtId="0" fontId="21" fillId="0" borderId="0" applyNumberFormat="0" applyFill="0" applyBorder="0" applyAlignment="0" applyProtection="0">
      <alignment horizontal="left" vertical="center"/>
    </xf>
  </cellStyleXfs>
  <cellXfs count="333">
    <xf numFmtId="0" fontId="0" fillId="0" borderId="0" xfId="0"/>
    <xf numFmtId="0" fontId="4" fillId="0" borderId="0" xfId="2" applyFont="1" applyFill="1">
      <alignment vertical="center"/>
    </xf>
    <xf numFmtId="0" fontId="3" fillId="0" borderId="0" xfId="2" applyFill="1">
      <alignment vertical="center"/>
    </xf>
    <xf numFmtId="0" fontId="3" fillId="0" borderId="0" xfId="2">
      <alignment vertical="center"/>
    </xf>
    <xf numFmtId="0" fontId="5" fillId="0" borderId="1" xfId="2" applyFont="1" applyBorder="1" applyAlignment="1">
      <alignment horizontal="right" vertical="center"/>
    </xf>
    <xf numFmtId="0" fontId="3" fillId="0" borderId="0" xfId="2" applyAlignment="1">
      <alignment horizontal="center" vertical="center"/>
    </xf>
    <xf numFmtId="10" fontId="0" fillId="2" borderId="0" xfId="3" applyNumberFormat="1" applyFont="1" applyAlignment="1">
      <alignment horizontal="center" vertical="center"/>
    </xf>
    <xf numFmtId="0" fontId="0" fillId="2" borderId="0" xfId="3" applyFont="1" applyAlignment="1">
      <alignment horizontal="center" vertical="center"/>
    </xf>
    <xf numFmtId="0" fontId="3" fillId="0" borderId="0" xfId="2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66" fontId="3" fillId="0" borderId="0" xfId="2" applyNumberFormat="1">
      <alignment vertical="center"/>
    </xf>
    <xf numFmtId="0" fontId="3" fillId="0" borderId="0" xfId="2" applyNumberFormat="1">
      <alignment vertical="center"/>
    </xf>
    <xf numFmtId="0" fontId="7" fillId="0" borderId="0" xfId="2" applyFont="1" applyAlignment="1">
      <alignment horizontal="left" vertical="center" wrapText="1"/>
    </xf>
    <xf numFmtId="0" fontId="5" fillId="3" borderId="1" xfId="5" applyFont="1" applyBorder="1" applyAlignment="1">
      <alignment horizontal="center" vertical="center"/>
    </xf>
    <xf numFmtId="0" fontId="5" fillId="3" borderId="1" xfId="5" applyFont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/>
    </xf>
    <xf numFmtId="0" fontId="11" fillId="0" borderId="0" xfId="2" applyFont="1" applyAlignment="1">
      <alignment horizontal="right" vertical="center"/>
    </xf>
    <xf numFmtId="7" fontId="3" fillId="0" borderId="0" xfId="2" applyNumberFormat="1" applyFont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12" fillId="0" borderId="0" xfId="2" applyFont="1" applyAlignment="1">
      <alignment horizontal="left" vertical="center"/>
    </xf>
    <xf numFmtId="0" fontId="3" fillId="0" borderId="0" xfId="2" applyFont="1" applyFill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15" fillId="0" borderId="0" xfId="2" applyFont="1" applyAlignment="1">
      <alignment horizontal="right" vertical="center"/>
    </xf>
    <xf numFmtId="0" fontId="3" fillId="0" borderId="0" xfId="2" applyFont="1" applyAlignment="1">
      <alignment horizontal="left" vertical="center" wrapText="1" indent="1"/>
    </xf>
    <xf numFmtId="0" fontId="3" fillId="0" borderId="0" xfId="2" applyFont="1" applyAlignment="1">
      <alignment horizontal="left" vertical="center" indent="1"/>
    </xf>
    <xf numFmtId="172" fontId="3" fillId="2" borderId="2" xfId="3" applyNumberFormat="1" applyBorder="1" applyAlignment="1">
      <alignment horizontal="right" vertical="center"/>
    </xf>
    <xf numFmtId="0" fontId="3" fillId="0" borderId="0" xfId="2" applyFont="1">
      <alignment vertical="center"/>
    </xf>
    <xf numFmtId="0" fontId="5" fillId="0" borderId="0" xfId="2" applyFont="1">
      <alignment vertical="center"/>
    </xf>
    <xf numFmtId="0" fontId="3" fillId="0" borderId="0" xfId="2" applyFont="1" applyFill="1" applyAlignment="1">
      <alignment horizontal="left" vertical="center" wrapText="1" indent="1"/>
    </xf>
    <xf numFmtId="0" fontId="5" fillId="0" borderId="0" xfId="2" applyFont="1" applyFill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horizontal="right" vertical="center"/>
    </xf>
    <xf numFmtId="0" fontId="19" fillId="3" borderId="0" xfId="5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175" fontId="0" fillId="6" borderId="0" xfId="3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2" fontId="22" fillId="0" borderId="0" xfId="0" applyNumberFormat="1" applyFont="1" applyAlignment="1">
      <alignment horizontal="right" vertical="center"/>
    </xf>
    <xf numFmtId="2" fontId="5" fillId="0" borderId="0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171" fontId="5" fillId="6" borderId="0" xfId="3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3" fillId="0" borderId="0" xfId="0" applyFont="1"/>
    <xf numFmtId="0" fontId="5" fillId="0" borderId="0" xfId="2" applyFont="1" applyFill="1">
      <alignment vertical="center"/>
    </xf>
    <xf numFmtId="0" fontId="9" fillId="0" borderId="4" xfId="4" applyFont="1" applyBorder="1" applyAlignment="1">
      <alignment horizontal="center" vertical="center"/>
    </xf>
    <xf numFmtId="0" fontId="11" fillId="0" borderId="0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9" fillId="0" borderId="7" xfId="4" applyFont="1" applyBorder="1" applyAlignment="1">
      <alignment horizontal="center" vertical="center"/>
    </xf>
    <xf numFmtId="0" fontId="11" fillId="0" borderId="7" xfId="2" applyFont="1" applyBorder="1" applyAlignment="1">
      <alignment horizontal="right" vertical="center"/>
    </xf>
    <xf numFmtId="0" fontId="16" fillId="0" borderId="4" xfId="4" applyFont="1" applyFill="1" applyBorder="1" applyAlignment="1">
      <alignment vertical="center"/>
    </xf>
    <xf numFmtId="0" fontId="18" fillId="0" borderId="4" xfId="4" applyFont="1" applyBorder="1" applyAlignment="1">
      <alignment vertical="center"/>
    </xf>
    <xf numFmtId="170" fontId="25" fillId="0" borderId="0" xfId="10" applyNumberFormat="1" applyFont="1" applyBorder="1" applyAlignment="1">
      <alignment horizontal="right" vertical="center"/>
    </xf>
    <xf numFmtId="0" fontId="19" fillId="0" borderId="0" xfId="4" applyFont="1" applyBorder="1" applyAlignment="1">
      <alignment horizontal="center" vertical="center"/>
    </xf>
    <xf numFmtId="0" fontId="19" fillId="0" borderId="4" xfId="4" applyFont="1" applyBorder="1" applyAlignment="1">
      <alignment horizontal="center" vertical="center"/>
    </xf>
    <xf numFmtId="0" fontId="3" fillId="0" borderId="0" xfId="2" applyFont="1" applyBorder="1">
      <alignment vertical="center"/>
    </xf>
    <xf numFmtId="0" fontId="26" fillId="0" borderId="0" xfId="2" applyFont="1" applyBorder="1" applyAlignment="1">
      <alignment horizontal="right" vertical="center"/>
    </xf>
    <xf numFmtId="0" fontId="26" fillId="0" borderId="4" xfId="2" applyFont="1" applyBorder="1" applyAlignment="1">
      <alignment horizontal="right" vertical="center"/>
    </xf>
    <xf numFmtId="2" fontId="17" fillId="9" borderId="1" xfId="10" applyNumberFormat="1" applyFont="1" applyFill="1" applyBorder="1" applyAlignment="1">
      <alignment horizontal="center"/>
    </xf>
    <xf numFmtId="2" fontId="17" fillId="5" borderId="1" xfId="10" applyNumberFormat="1" applyFont="1" applyFill="1" applyBorder="1" applyAlignment="1" applyProtection="1">
      <alignment horizontal="center" vertical="center"/>
      <protection locked="0"/>
    </xf>
    <xf numFmtId="2" fontId="0" fillId="2" borderId="1" xfId="9" applyNumberFormat="1" applyFont="1" applyFill="1" applyBorder="1" applyAlignment="1" applyProtection="1">
      <alignment horizontal="center" vertical="center"/>
      <protection locked="0"/>
    </xf>
    <xf numFmtId="2" fontId="17" fillId="0" borderId="1" xfId="10" applyNumberFormat="1" applyFont="1" applyBorder="1" applyAlignment="1">
      <alignment horizontal="center"/>
    </xf>
    <xf numFmtId="2" fontId="17" fillId="4" borderId="1" xfId="10" applyNumberFormat="1" applyFont="1" applyFill="1" applyBorder="1" applyAlignment="1">
      <alignment horizontal="center"/>
    </xf>
    <xf numFmtId="2" fontId="17" fillId="7" borderId="1" xfId="10" applyNumberFormat="1" applyFont="1" applyFill="1" applyBorder="1" applyAlignment="1" applyProtection="1">
      <alignment horizontal="center" vertical="center"/>
      <protection locked="0"/>
    </xf>
    <xf numFmtId="0" fontId="8" fillId="0" borderId="4" xfId="4" applyFont="1" applyBorder="1" applyAlignment="1">
      <alignment vertical="center"/>
    </xf>
    <xf numFmtId="0" fontId="27" fillId="0" borderId="0" xfId="0" applyFont="1"/>
    <xf numFmtId="0" fontId="3" fillId="0" borderId="0" xfId="2" applyFont="1" applyAlignment="1">
      <alignment vertical="center" wrapText="1"/>
    </xf>
    <xf numFmtId="0" fontId="28" fillId="0" borderId="0" xfId="0" applyFont="1"/>
    <xf numFmtId="0" fontId="8" fillId="0" borderId="4" xfId="4" quotePrefix="1" applyFont="1" applyFill="1" applyBorder="1" applyAlignment="1">
      <alignment vertical="center"/>
    </xf>
    <xf numFmtId="0" fontId="8" fillId="0" borderId="4" xfId="4" applyFont="1" applyFill="1" applyBorder="1" applyAlignment="1">
      <alignment vertical="center"/>
    </xf>
    <xf numFmtId="0" fontId="27" fillId="0" borderId="0" xfId="0" applyFont="1" applyFill="1"/>
    <xf numFmtId="9" fontId="27" fillId="0" borderId="0" xfId="8" applyFont="1" applyAlignment="1">
      <alignment vertical="center" wrapText="1"/>
    </xf>
    <xf numFmtId="0" fontId="29" fillId="0" borderId="0" xfId="0" applyFont="1"/>
    <xf numFmtId="0" fontId="3" fillId="0" borderId="0" xfId="2" applyFont="1" applyBorder="1" applyAlignment="1">
      <alignment vertical="center" wrapText="1"/>
    </xf>
    <xf numFmtId="0" fontId="8" fillId="0" borderId="0" xfId="4" applyFont="1" applyBorder="1" applyAlignment="1">
      <alignment vertical="center"/>
    </xf>
    <xf numFmtId="0" fontId="19" fillId="0" borderId="0" xfId="2" applyFont="1" applyBorder="1" applyAlignment="1">
      <alignment horizontal="center" vertical="center" wrapText="1"/>
    </xf>
    <xf numFmtId="0" fontId="19" fillId="0" borderId="4" xfId="2" applyFont="1" applyBorder="1" applyAlignment="1">
      <alignment horizontal="center" vertical="center" wrapText="1"/>
    </xf>
    <xf numFmtId="0" fontId="19" fillId="0" borderId="7" xfId="2" applyFont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0" fontId="13" fillId="0" borderId="0" xfId="2" applyFont="1" applyBorder="1">
      <alignment vertical="center"/>
    </xf>
    <xf numFmtId="0" fontId="13" fillId="0" borderId="4" xfId="2" applyFont="1" applyBorder="1">
      <alignment vertical="center"/>
    </xf>
    <xf numFmtId="43" fontId="13" fillId="0" borderId="0" xfId="2" applyNumberFormat="1" applyFont="1" applyBorder="1">
      <alignment vertical="center"/>
    </xf>
    <xf numFmtId="43" fontId="13" fillId="0" borderId="4" xfId="2" applyNumberFormat="1" applyFont="1" applyBorder="1">
      <alignment vertical="center"/>
    </xf>
    <xf numFmtId="0" fontId="13" fillId="0" borderId="7" xfId="2" applyFont="1" applyBorder="1">
      <alignment vertical="center"/>
    </xf>
    <xf numFmtId="169" fontId="13" fillId="0" borderId="0" xfId="6" applyNumberFormat="1" applyFont="1" applyBorder="1" applyAlignment="1">
      <alignment vertical="center"/>
    </xf>
    <xf numFmtId="169" fontId="13" fillId="0" borderId="4" xfId="6" applyNumberFormat="1" applyFont="1" applyBorder="1" applyAlignment="1">
      <alignment vertical="center"/>
    </xf>
    <xf numFmtId="10" fontId="13" fillId="9" borderId="5" xfId="7" applyNumberFormat="1" applyFont="1" applyFill="1" applyBorder="1" applyAlignment="1">
      <alignment horizontal="center" vertical="center"/>
      <protection locked="0"/>
    </xf>
    <xf numFmtId="10" fontId="13" fillId="9" borderId="3" xfId="7" applyNumberFormat="1" applyFont="1" applyFill="1" applyBorder="1" applyAlignment="1">
      <alignment horizontal="center" vertical="center"/>
      <protection locked="0"/>
    </xf>
    <xf numFmtId="10" fontId="13" fillId="9" borderId="6" xfId="7" applyNumberFormat="1" applyFont="1" applyFill="1" applyBorder="1" applyAlignment="1">
      <alignment horizontal="center" vertical="center"/>
      <protection locked="0"/>
    </xf>
    <xf numFmtId="10" fontId="13" fillId="9" borderId="8" xfId="7" applyNumberFormat="1" applyFont="1" applyFill="1" applyBorder="1" applyAlignment="1">
      <alignment horizontal="center" vertical="center"/>
      <protection locked="0"/>
    </xf>
    <xf numFmtId="0" fontId="13" fillId="9" borderId="5" xfId="7" applyFont="1" applyFill="1" applyBorder="1" applyAlignment="1">
      <alignment horizontal="center" vertical="center"/>
      <protection locked="0"/>
    </xf>
    <xf numFmtId="0" fontId="13" fillId="9" borderId="3" xfId="7" applyFont="1" applyFill="1" applyBorder="1" applyAlignment="1">
      <alignment horizontal="center" vertical="center"/>
      <protection locked="0"/>
    </xf>
    <xf numFmtId="0" fontId="13" fillId="9" borderId="6" xfId="7" applyFont="1" applyFill="1" applyBorder="1" applyAlignment="1">
      <alignment horizontal="center" vertical="center"/>
      <protection locked="0"/>
    </xf>
    <xf numFmtId="0" fontId="13" fillId="9" borderId="8" xfId="7" applyFont="1" applyFill="1" applyBorder="1" applyAlignment="1">
      <alignment horizontal="center" vertical="center"/>
      <protection locked="0"/>
    </xf>
    <xf numFmtId="172" fontId="24" fillId="9" borderId="0" xfId="0" applyNumberFormat="1" applyFont="1" applyFill="1" applyBorder="1" applyAlignment="1">
      <alignment horizontal="center"/>
    </xf>
    <xf numFmtId="172" fontId="13" fillId="9" borderId="0" xfId="0" applyNumberFormat="1" applyFont="1" applyFill="1" applyBorder="1" applyAlignment="1">
      <alignment horizontal="center"/>
    </xf>
    <xf numFmtId="172" fontId="13" fillId="9" borderId="4" xfId="0" applyNumberFormat="1" applyFont="1" applyFill="1" applyBorder="1" applyAlignment="1">
      <alignment horizontal="center"/>
    </xf>
    <xf numFmtId="172" fontId="24" fillId="9" borderId="7" xfId="0" applyNumberFormat="1" applyFont="1" applyFill="1" applyBorder="1" applyAlignment="1">
      <alignment horizontal="center"/>
    </xf>
    <xf numFmtId="172" fontId="24" fillId="9" borderId="0" xfId="0" applyNumberFormat="1" applyFont="1" applyFill="1" applyAlignment="1">
      <alignment horizontal="center"/>
    </xf>
    <xf numFmtId="0" fontId="24" fillId="0" borderId="0" xfId="0" applyFont="1" applyBorder="1"/>
    <xf numFmtId="0" fontId="24" fillId="0" borderId="4" xfId="0" applyFont="1" applyBorder="1"/>
    <xf numFmtId="0" fontId="13" fillId="0" borderId="0" xfId="0" applyFont="1" applyBorder="1"/>
    <xf numFmtId="0" fontId="13" fillId="0" borderId="4" xfId="0" applyFont="1" applyBorder="1"/>
    <xf numFmtId="0" fontId="24" fillId="0" borderId="7" xfId="0" applyFont="1" applyBorder="1"/>
    <xf numFmtId="0" fontId="24" fillId="0" borderId="0" xfId="0" applyFont="1"/>
    <xf numFmtId="0" fontId="13" fillId="0" borderId="0" xfId="2" applyFont="1">
      <alignment vertical="center"/>
    </xf>
    <xf numFmtId="169" fontId="24" fillId="9" borderId="5" xfId="6" applyNumberFormat="1" applyFont="1" applyFill="1" applyBorder="1" applyAlignment="1" applyProtection="1">
      <alignment horizontal="center" vertical="center"/>
      <protection locked="0"/>
    </xf>
    <xf numFmtId="169" fontId="13" fillId="9" borderId="5" xfId="6" applyNumberFormat="1" applyFont="1" applyFill="1" applyBorder="1" applyAlignment="1" applyProtection="1">
      <alignment horizontal="center" vertical="center"/>
      <protection locked="0"/>
    </xf>
    <xf numFmtId="169" fontId="13" fillId="9" borderId="3" xfId="6" applyNumberFormat="1" applyFont="1" applyFill="1" applyBorder="1" applyAlignment="1" applyProtection="1">
      <alignment horizontal="center" vertical="center"/>
      <protection locked="0"/>
    </xf>
    <xf numFmtId="169" fontId="13" fillId="9" borderId="6" xfId="6" applyNumberFormat="1" applyFont="1" applyFill="1" applyBorder="1" applyAlignment="1" applyProtection="1">
      <alignment horizontal="center" vertical="center"/>
      <protection locked="0"/>
    </xf>
    <xf numFmtId="169" fontId="24" fillId="9" borderId="8" xfId="6" applyNumberFormat="1" applyFont="1" applyFill="1" applyBorder="1" applyAlignment="1" applyProtection="1">
      <alignment horizontal="center" vertical="center"/>
      <protection locked="0"/>
    </xf>
    <xf numFmtId="9" fontId="24" fillId="5" borderId="5" xfId="8" applyFont="1" applyFill="1" applyBorder="1" applyAlignment="1" applyProtection="1">
      <alignment horizontal="center" vertical="center"/>
      <protection locked="0"/>
    </xf>
    <xf numFmtId="9" fontId="13" fillId="5" borderId="5" xfId="8" applyFont="1" applyFill="1" applyBorder="1" applyAlignment="1" applyProtection="1">
      <alignment horizontal="center" vertical="center"/>
      <protection locked="0"/>
    </xf>
    <xf numFmtId="9" fontId="13" fillId="5" borderId="3" xfId="8" applyFont="1" applyFill="1" applyBorder="1" applyAlignment="1" applyProtection="1">
      <alignment horizontal="center" vertical="center"/>
      <protection locked="0"/>
    </xf>
    <xf numFmtId="9" fontId="13" fillId="5" borderId="6" xfId="8" applyFont="1" applyFill="1" applyBorder="1" applyAlignment="1" applyProtection="1">
      <alignment horizontal="center" vertical="center"/>
      <protection locked="0"/>
    </xf>
    <xf numFmtId="9" fontId="24" fillId="5" borderId="8" xfId="8" applyFont="1" applyFill="1" applyBorder="1" applyAlignment="1" applyProtection="1">
      <alignment horizontal="center" vertical="center"/>
      <protection locked="0"/>
    </xf>
    <xf numFmtId="9" fontId="24" fillId="5" borderId="5" xfId="7" applyNumberFormat="1" applyFont="1" applyFill="1" applyBorder="1" applyAlignment="1">
      <alignment horizontal="center" vertical="center"/>
      <protection locked="0"/>
    </xf>
    <xf numFmtId="9" fontId="13" fillId="5" borderId="5" xfId="7" applyNumberFormat="1" applyFont="1" applyFill="1" applyBorder="1" applyAlignment="1">
      <alignment horizontal="center" vertical="center"/>
      <protection locked="0"/>
    </xf>
    <xf numFmtId="9" fontId="13" fillId="5" borderId="3" xfId="7" applyNumberFormat="1" applyFont="1" applyFill="1" applyBorder="1" applyAlignment="1">
      <alignment horizontal="center" vertical="center"/>
      <protection locked="0"/>
    </xf>
    <xf numFmtId="9" fontId="13" fillId="5" borderId="6" xfId="7" applyNumberFormat="1" applyFont="1" applyFill="1" applyBorder="1" applyAlignment="1">
      <alignment horizontal="center" vertical="center"/>
      <protection locked="0"/>
    </xf>
    <xf numFmtId="9" fontId="24" fillId="5" borderId="8" xfId="7" applyNumberFormat="1" applyFont="1" applyFill="1" applyBorder="1" applyAlignment="1">
      <alignment horizontal="center" vertical="center"/>
      <protection locked="0"/>
    </xf>
    <xf numFmtId="9" fontId="24" fillId="9" borderId="5" xfId="7" applyNumberFormat="1" applyFont="1" applyFill="1" applyBorder="1" applyAlignment="1">
      <alignment horizontal="center" vertical="center"/>
      <protection locked="0"/>
    </xf>
    <xf numFmtId="9" fontId="13" fillId="9" borderId="5" xfId="7" applyNumberFormat="1" applyFont="1" applyFill="1" applyBorder="1" applyAlignment="1">
      <alignment horizontal="center" vertical="center"/>
      <protection locked="0"/>
    </xf>
    <xf numFmtId="9" fontId="13" fillId="9" borderId="3" xfId="7" applyNumberFormat="1" applyFont="1" applyFill="1" applyBorder="1" applyAlignment="1">
      <alignment horizontal="center" vertical="center"/>
      <protection locked="0"/>
    </xf>
    <xf numFmtId="9" fontId="13" fillId="9" borderId="6" xfId="7" applyNumberFormat="1" applyFont="1" applyFill="1" applyBorder="1" applyAlignment="1">
      <alignment horizontal="center" vertical="center"/>
      <protection locked="0"/>
    </xf>
    <xf numFmtId="9" fontId="24" fillId="9" borderId="8" xfId="7" applyNumberFormat="1" applyFont="1" applyFill="1" applyBorder="1" applyAlignment="1">
      <alignment horizontal="center" vertical="center"/>
      <protection locked="0"/>
    </xf>
    <xf numFmtId="169" fontId="24" fillId="4" borderId="5" xfId="6" applyNumberFormat="1" applyFont="1" applyFill="1" applyBorder="1" applyAlignment="1" applyProtection="1">
      <alignment horizontal="center" vertical="center"/>
      <protection locked="0"/>
    </xf>
    <xf numFmtId="169" fontId="13" fillId="4" borderId="5" xfId="6" applyNumberFormat="1" applyFont="1" applyFill="1" applyBorder="1" applyAlignment="1" applyProtection="1">
      <alignment horizontal="center" vertical="center"/>
      <protection locked="0"/>
    </xf>
    <xf numFmtId="169" fontId="13" fillId="4" borderId="3" xfId="6" applyNumberFormat="1" applyFont="1" applyFill="1" applyBorder="1" applyAlignment="1" applyProtection="1">
      <alignment horizontal="center" vertical="center"/>
      <protection locked="0"/>
    </xf>
    <xf numFmtId="169" fontId="13" fillId="4" borderId="6" xfId="6" applyNumberFormat="1" applyFont="1" applyFill="1" applyBorder="1" applyAlignment="1" applyProtection="1">
      <alignment horizontal="center" vertical="center"/>
      <protection locked="0"/>
    </xf>
    <xf numFmtId="169" fontId="24" fillId="4" borderId="8" xfId="6" applyNumberFormat="1" applyFont="1" applyFill="1" applyBorder="1" applyAlignment="1" applyProtection="1">
      <alignment horizontal="center" vertical="center"/>
      <protection locked="0"/>
    </xf>
    <xf numFmtId="169" fontId="24" fillId="0" borderId="0" xfId="6" applyNumberFormat="1" applyFont="1" applyBorder="1" applyAlignment="1" applyProtection="1">
      <alignment horizontal="center" vertical="center"/>
      <protection locked="0"/>
    </xf>
    <xf numFmtId="169" fontId="24" fillId="0" borderId="4" xfId="6" applyNumberFormat="1" applyFont="1" applyBorder="1" applyAlignment="1" applyProtection="1">
      <alignment horizontal="center" vertical="center"/>
      <protection locked="0"/>
    </xf>
    <xf numFmtId="169" fontId="13" fillId="0" borderId="0" xfId="6" applyNumberFormat="1" applyFont="1" applyBorder="1" applyAlignment="1" applyProtection="1">
      <alignment horizontal="center" vertical="center"/>
      <protection locked="0"/>
    </xf>
    <xf numFmtId="169" fontId="13" fillId="0" borderId="4" xfId="6" applyNumberFormat="1" applyFont="1" applyBorder="1" applyAlignment="1" applyProtection="1">
      <alignment horizontal="center" vertical="center"/>
      <protection locked="0"/>
    </xf>
    <xf numFmtId="10" fontId="24" fillId="0" borderId="0" xfId="10" applyNumberFormat="1" applyFont="1" applyBorder="1" applyAlignment="1" applyProtection="1">
      <alignment horizontal="center" vertical="center"/>
      <protection locked="0"/>
    </xf>
    <xf numFmtId="177" fontId="24" fillId="0" borderId="7" xfId="10" applyNumberFormat="1" applyFont="1" applyBorder="1" applyAlignment="1" applyProtection="1">
      <alignment horizontal="center" vertical="center"/>
      <protection locked="0"/>
    </xf>
    <xf numFmtId="165" fontId="13" fillId="7" borderId="5" xfId="7" applyNumberFormat="1" applyFont="1" applyFill="1" applyBorder="1" applyAlignment="1">
      <alignment horizontal="center" vertical="center"/>
      <protection locked="0"/>
    </xf>
    <xf numFmtId="171" fontId="30" fillId="0" borderId="0" xfId="0" applyNumberFormat="1" applyFont="1" applyFill="1" applyBorder="1" applyAlignment="1">
      <alignment horizontal="center"/>
    </xf>
    <xf numFmtId="171" fontId="30" fillId="0" borderId="4" xfId="0" applyNumberFormat="1" applyFont="1" applyFill="1" applyBorder="1" applyAlignment="1">
      <alignment horizontal="center"/>
    </xf>
    <xf numFmtId="171" fontId="19" fillId="0" borderId="0" xfId="0" applyNumberFormat="1" applyFont="1" applyFill="1" applyBorder="1" applyAlignment="1">
      <alignment horizontal="center"/>
    </xf>
    <xf numFmtId="171" fontId="19" fillId="0" borderId="4" xfId="0" applyNumberFormat="1" applyFont="1" applyFill="1" applyBorder="1" applyAlignment="1">
      <alignment horizontal="center"/>
    </xf>
    <xf numFmtId="171" fontId="30" fillId="0" borderId="7" xfId="0" applyNumberFormat="1" applyFont="1" applyFill="1" applyBorder="1" applyAlignment="1">
      <alignment horizontal="center"/>
    </xf>
    <xf numFmtId="169" fontId="24" fillId="0" borderId="7" xfId="6" applyNumberFormat="1" applyFont="1" applyBorder="1" applyAlignment="1" applyProtection="1">
      <alignment horizontal="center" vertical="center"/>
      <protection locked="0"/>
    </xf>
    <xf numFmtId="165" fontId="13" fillId="9" borderId="2" xfId="8" applyNumberFormat="1" applyFont="1" applyFill="1" applyBorder="1" applyAlignment="1" applyProtection="1">
      <alignment horizontal="center" vertical="center"/>
      <protection locked="0"/>
    </xf>
    <xf numFmtId="165" fontId="13" fillId="9" borderId="1" xfId="8" applyNumberFormat="1" applyFont="1" applyFill="1" applyBorder="1" applyAlignment="1" applyProtection="1">
      <alignment horizontal="center" vertical="center"/>
      <protection locked="0"/>
    </xf>
    <xf numFmtId="170" fontId="13" fillId="9" borderId="2" xfId="7" applyNumberFormat="1" applyFont="1" applyFill="1" applyBorder="1" applyAlignment="1">
      <alignment horizontal="center" vertical="center"/>
      <protection locked="0"/>
    </xf>
    <xf numFmtId="170" fontId="13" fillId="9" borderId="1" xfId="7" applyNumberFormat="1" applyFont="1" applyFill="1" applyBorder="1" applyAlignment="1">
      <alignment horizontal="center" vertical="center"/>
      <protection locked="0"/>
    </xf>
    <xf numFmtId="170" fontId="13" fillId="9" borderId="2" xfId="8" applyNumberFormat="1" applyFont="1" applyFill="1" applyBorder="1" applyAlignment="1" applyProtection="1">
      <alignment horizontal="center" vertical="center"/>
      <protection locked="0"/>
    </xf>
    <xf numFmtId="170" fontId="13" fillId="9" borderId="1" xfId="8" applyNumberFormat="1" applyFont="1" applyFill="1" applyBorder="1" applyAlignment="1" applyProtection="1">
      <alignment horizontal="center" vertical="center"/>
      <protection locked="0"/>
    </xf>
    <xf numFmtId="2" fontId="13" fillId="9" borderId="2" xfId="7" applyNumberFormat="1" applyFont="1" applyFill="1" applyBorder="1" applyAlignment="1">
      <alignment horizontal="center" vertical="center"/>
      <protection locked="0"/>
    </xf>
    <xf numFmtId="2" fontId="13" fillId="9" borderId="1" xfId="7" applyNumberFormat="1" applyFont="1" applyFill="1" applyBorder="1" applyAlignment="1">
      <alignment horizontal="center" vertical="center"/>
      <protection locked="0"/>
    </xf>
    <xf numFmtId="2" fontId="13" fillId="5" borderId="2" xfId="7" applyNumberFormat="1" applyFont="1" applyFill="1" applyBorder="1" applyAlignment="1">
      <alignment horizontal="center" vertical="center"/>
      <protection locked="0"/>
    </xf>
    <xf numFmtId="2" fontId="13" fillId="5" borderId="1" xfId="7" applyNumberFormat="1" applyFont="1" applyFill="1" applyBorder="1" applyAlignment="1">
      <alignment horizontal="center" vertical="center"/>
      <protection locked="0"/>
    </xf>
    <xf numFmtId="165" fontId="13" fillId="0" borderId="0" xfId="2" applyNumberFormat="1" applyFont="1" applyBorder="1">
      <alignment vertical="center"/>
    </xf>
    <xf numFmtId="165" fontId="13" fillId="0" borderId="4" xfId="2" applyNumberFormat="1" applyFont="1" applyBorder="1">
      <alignment vertical="center"/>
    </xf>
    <xf numFmtId="165" fontId="13" fillId="0" borderId="0" xfId="2" applyNumberFormat="1" applyFont="1">
      <alignment vertical="center"/>
    </xf>
    <xf numFmtId="9" fontId="24" fillId="9" borderId="3" xfId="7" applyNumberFormat="1" applyFont="1" applyFill="1" applyBorder="1" applyAlignment="1">
      <alignment horizontal="center" vertical="center"/>
      <protection locked="0"/>
    </xf>
    <xf numFmtId="9" fontId="24" fillId="9" borderId="6" xfId="7" applyNumberFormat="1" applyFont="1" applyFill="1" applyBorder="1" applyAlignment="1">
      <alignment horizontal="center" vertical="center"/>
      <protection locked="0"/>
    </xf>
    <xf numFmtId="9" fontId="24" fillId="9" borderId="3" xfId="7" applyNumberFormat="1" applyFont="1" applyFill="1" applyAlignment="1">
      <alignment horizontal="center" vertical="center"/>
      <protection locked="0"/>
    </xf>
    <xf numFmtId="9" fontId="13" fillId="10" borderId="5" xfId="7" applyNumberFormat="1" applyFont="1" applyFill="1" applyBorder="1" applyAlignment="1">
      <alignment horizontal="center" vertical="center"/>
      <protection locked="0"/>
    </xf>
    <xf numFmtId="9" fontId="13" fillId="10" borderId="3" xfId="7" applyNumberFormat="1" applyFont="1" applyFill="1" applyBorder="1" applyAlignment="1">
      <alignment horizontal="center" vertical="center"/>
      <protection locked="0"/>
    </xf>
    <xf numFmtId="9" fontId="13" fillId="10" borderId="6" xfId="7" applyNumberFormat="1" applyFont="1" applyFill="1" applyBorder="1" applyAlignment="1">
      <alignment horizontal="center" vertical="center"/>
      <protection locked="0"/>
    </xf>
    <xf numFmtId="9" fontId="31" fillId="8" borderId="5" xfId="7" applyNumberFormat="1" applyFont="1" applyFill="1" applyBorder="1" applyAlignment="1">
      <alignment horizontal="center" vertical="center"/>
      <protection locked="0"/>
    </xf>
    <xf numFmtId="9" fontId="31" fillId="8" borderId="3" xfId="7" applyNumberFormat="1" applyFont="1" applyFill="1" applyBorder="1" applyAlignment="1">
      <alignment horizontal="center" vertical="center"/>
      <protection locked="0"/>
    </xf>
    <xf numFmtId="9" fontId="31" fillId="8" borderId="6" xfId="7" applyNumberFormat="1" applyFont="1" applyFill="1" applyBorder="1" applyAlignment="1">
      <alignment horizontal="center" vertical="center"/>
      <protection locked="0"/>
    </xf>
    <xf numFmtId="170" fontId="13" fillId="0" borderId="5" xfId="7" applyNumberFormat="1" applyFont="1" applyBorder="1" applyAlignment="1">
      <alignment horizontal="center" vertical="center"/>
      <protection locked="0"/>
    </xf>
    <xf numFmtId="170" fontId="13" fillId="10" borderId="5" xfId="7" applyNumberFormat="1" applyFont="1" applyFill="1" applyBorder="1" applyAlignment="1">
      <alignment horizontal="center" vertical="center"/>
      <protection locked="0"/>
    </xf>
    <xf numFmtId="168" fontId="13" fillId="9" borderId="5" xfId="7" applyNumberFormat="1" applyFont="1" applyFill="1" applyBorder="1" applyAlignment="1">
      <alignment horizontal="center" vertical="center"/>
      <protection locked="0"/>
    </xf>
    <xf numFmtId="168" fontId="13" fillId="9" borderId="3" xfId="7" applyNumberFormat="1" applyFont="1" applyFill="1" applyBorder="1" applyAlignment="1">
      <alignment horizontal="center" vertical="center"/>
      <protection locked="0"/>
    </xf>
    <xf numFmtId="168" fontId="13" fillId="9" borderId="6" xfId="7" applyNumberFormat="1" applyFont="1" applyFill="1" applyBorder="1" applyAlignment="1">
      <alignment horizontal="center" vertical="center"/>
      <protection locked="0"/>
    </xf>
    <xf numFmtId="168" fontId="13" fillId="10" borderId="5" xfId="7" applyNumberFormat="1" applyFont="1" applyFill="1" applyBorder="1" applyAlignment="1">
      <alignment horizontal="center" vertical="center"/>
      <protection locked="0"/>
    </xf>
    <xf numFmtId="168" fontId="13" fillId="10" borderId="3" xfId="7" applyNumberFormat="1" applyFont="1" applyFill="1" applyBorder="1" applyAlignment="1">
      <alignment horizontal="center" vertical="center"/>
      <protection locked="0"/>
    </xf>
    <xf numFmtId="168" fontId="13" fillId="10" borderId="6" xfId="7" applyNumberFormat="1" applyFont="1" applyFill="1" applyBorder="1" applyAlignment="1">
      <alignment horizontal="center" vertical="center"/>
      <protection locked="0"/>
    </xf>
    <xf numFmtId="168" fontId="13" fillId="9" borderId="8" xfId="7" applyNumberFormat="1" applyFont="1" applyFill="1" applyBorder="1" applyAlignment="1">
      <alignment horizontal="center" vertical="center"/>
      <protection locked="0"/>
    </xf>
    <xf numFmtId="168" fontId="13" fillId="9" borderId="3" xfId="7" applyNumberFormat="1" applyFont="1" applyFill="1" applyAlignment="1">
      <alignment horizontal="center" vertical="center"/>
      <protection locked="0"/>
    </xf>
    <xf numFmtId="1" fontId="13" fillId="9" borderId="5" xfId="7" applyNumberFormat="1" applyFont="1" applyFill="1" applyBorder="1" applyAlignment="1">
      <alignment horizontal="center" vertical="center"/>
      <protection locked="0"/>
    </xf>
    <xf numFmtId="1" fontId="13" fillId="9" borderId="3" xfId="7" applyNumberFormat="1" applyFont="1" applyFill="1" applyBorder="1" applyAlignment="1">
      <alignment horizontal="center" vertical="center"/>
      <protection locked="0"/>
    </xf>
    <xf numFmtId="1" fontId="13" fillId="9" borderId="6" xfId="7" applyNumberFormat="1" applyFont="1" applyFill="1" applyBorder="1" applyAlignment="1">
      <alignment horizontal="center" vertical="center"/>
      <protection locked="0"/>
    </xf>
    <xf numFmtId="1" fontId="13" fillId="10" borderId="5" xfId="7" applyNumberFormat="1" applyFont="1" applyFill="1" applyBorder="1" applyAlignment="1">
      <alignment horizontal="center" vertical="center"/>
      <protection locked="0"/>
    </xf>
    <xf numFmtId="1" fontId="13" fillId="10" borderId="3" xfId="7" applyNumberFormat="1" applyFont="1" applyFill="1" applyBorder="1" applyAlignment="1">
      <alignment horizontal="center" vertical="center"/>
      <protection locked="0"/>
    </xf>
    <xf numFmtId="1" fontId="13" fillId="10" borderId="6" xfId="7" applyNumberFormat="1" applyFont="1" applyFill="1" applyBorder="1" applyAlignment="1">
      <alignment horizontal="center" vertical="center"/>
      <protection locked="0"/>
    </xf>
    <xf numFmtId="1" fontId="13" fillId="9" borderId="8" xfId="7" applyNumberFormat="1" applyFont="1" applyFill="1" applyBorder="1" applyAlignment="1">
      <alignment horizontal="center" vertical="center"/>
      <protection locked="0"/>
    </xf>
    <xf numFmtId="1" fontId="13" fillId="9" borderId="3" xfId="7" applyNumberFormat="1" applyFont="1" applyFill="1" applyAlignment="1">
      <alignment horizontal="center" vertical="center"/>
      <protection locked="0"/>
    </xf>
    <xf numFmtId="0" fontId="13" fillId="0" borderId="0" xfId="0" applyFont="1"/>
    <xf numFmtId="2" fontId="13" fillId="7" borderId="2" xfId="0" applyNumberFormat="1" applyFont="1" applyFill="1" applyBorder="1"/>
    <xf numFmtId="2" fontId="13" fillId="7" borderId="1" xfId="0" applyNumberFormat="1" applyFont="1" applyFill="1" applyBorder="1"/>
    <xf numFmtId="169" fontId="24" fillId="0" borderId="2" xfId="0" applyNumberFormat="1" applyFont="1" applyBorder="1"/>
    <xf numFmtId="169" fontId="24" fillId="0" borderId="1" xfId="0" applyNumberFormat="1" applyFont="1" applyBorder="1"/>
    <xf numFmtId="169" fontId="13" fillId="7" borderId="2" xfId="0" applyNumberFormat="1" applyFont="1" applyFill="1" applyBorder="1"/>
    <xf numFmtId="169" fontId="13" fillId="7" borderId="1" xfId="0" applyNumberFormat="1" applyFont="1" applyFill="1" applyBorder="1"/>
    <xf numFmtId="165" fontId="24" fillId="9" borderId="2" xfId="0" applyNumberFormat="1" applyFont="1" applyFill="1" applyBorder="1"/>
    <xf numFmtId="165" fontId="24" fillId="9" borderId="1" xfId="0" applyNumberFormat="1" applyFont="1" applyFill="1" applyBorder="1"/>
    <xf numFmtId="165" fontId="13" fillId="7" borderId="2" xfId="0" applyNumberFormat="1" applyFont="1" applyFill="1" applyBorder="1"/>
    <xf numFmtId="165" fontId="13" fillId="7" borderId="1" xfId="0" applyNumberFormat="1" applyFont="1" applyFill="1" applyBorder="1"/>
    <xf numFmtId="164" fontId="13" fillId="7" borderId="2" xfId="7" applyNumberFormat="1" applyFont="1" applyFill="1" applyBorder="1" applyAlignment="1">
      <alignment horizontal="center" vertical="center"/>
      <protection locked="0"/>
    </xf>
    <xf numFmtId="164" fontId="13" fillId="7" borderId="1" xfId="7" applyNumberFormat="1" applyFont="1" applyFill="1" applyBorder="1" applyAlignment="1">
      <alignment horizontal="center" vertical="center"/>
      <protection locked="0"/>
    </xf>
    <xf numFmtId="171" fontId="13" fillId="7" borderId="2" xfId="7" applyNumberFormat="1" applyFont="1" applyFill="1" applyBorder="1" applyAlignment="1">
      <alignment horizontal="center" vertical="center"/>
      <protection locked="0"/>
    </xf>
    <xf numFmtId="171" fontId="13" fillId="7" borderId="1" xfId="7" applyNumberFormat="1" applyFont="1" applyFill="1" applyBorder="1" applyAlignment="1">
      <alignment horizontal="center" vertical="center"/>
      <protection locked="0"/>
    </xf>
    <xf numFmtId="171" fontId="19" fillId="7" borderId="2" xfId="0" applyNumberFormat="1" applyFont="1" applyFill="1" applyBorder="1"/>
    <xf numFmtId="171" fontId="19" fillId="7" borderId="1" xfId="0" applyNumberFormat="1" applyFont="1" applyFill="1" applyBorder="1"/>
    <xf numFmtId="171" fontId="13" fillId="7" borderId="1" xfId="0" applyNumberFormat="1" applyFont="1" applyFill="1" applyBorder="1"/>
    <xf numFmtId="171" fontId="24" fillId="0" borderId="1" xfId="0" applyNumberFormat="1" applyFont="1" applyFill="1" applyBorder="1"/>
    <xf numFmtId="169" fontId="13" fillId="7" borderId="1" xfId="1" applyNumberFormat="1" applyFont="1" applyFill="1" applyBorder="1"/>
    <xf numFmtId="173" fontId="13" fillId="7" borderId="1" xfId="0" applyNumberFormat="1" applyFont="1" applyFill="1" applyBorder="1"/>
    <xf numFmtId="173" fontId="19" fillId="7" borderId="1" xfId="0" applyNumberFormat="1" applyFont="1" applyFill="1" applyBorder="1"/>
    <xf numFmtId="0" fontId="28" fillId="0" borderId="4" xfId="0" applyFont="1" applyBorder="1"/>
    <xf numFmtId="0" fontId="14" fillId="0" borderId="4" xfId="2" applyFont="1" applyBorder="1">
      <alignment vertical="center"/>
    </xf>
    <xf numFmtId="0" fontId="15" fillId="0" borderId="4" xfId="2" applyFont="1" applyBorder="1" applyAlignment="1">
      <alignment horizontal="right" vertical="center"/>
    </xf>
    <xf numFmtId="0" fontId="32" fillId="0" borderId="4" xfId="0" applyFont="1" applyBorder="1"/>
    <xf numFmtId="167" fontId="35" fillId="0" borderId="0" xfId="9" applyNumberFormat="1" applyFont="1" applyFill="1" applyBorder="1" applyAlignment="1" applyProtection="1">
      <alignment horizontal="center" vertical="center"/>
      <protection locked="0"/>
    </xf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4" fillId="0" borderId="0" xfId="2" applyFont="1" applyAlignment="1">
      <alignment horizontal="center" vertical="center"/>
    </xf>
    <xf numFmtId="44" fontId="33" fillId="0" borderId="0" xfId="9" applyFont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33" fillId="0" borderId="0" xfId="0" applyFont="1" applyAlignment="1"/>
    <xf numFmtId="0" fontId="5" fillId="0" borderId="0" xfId="2" applyFont="1" applyAlignment="1">
      <alignment vertical="center" wrapText="1"/>
    </xf>
    <xf numFmtId="0" fontId="12" fillId="0" borderId="0" xfId="2" applyFont="1" applyAlignment="1">
      <alignment vertical="center" wrapText="1"/>
    </xf>
    <xf numFmtId="0" fontId="12" fillId="0" borderId="0" xfId="2" applyFont="1" applyAlignment="1">
      <alignment vertical="center"/>
    </xf>
    <xf numFmtId="0" fontId="5" fillId="0" borderId="0" xfId="2" applyFont="1" applyFill="1" applyAlignment="1">
      <alignment vertical="center" wrapText="1"/>
    </xf>
    <xf numFmtId="0" fontId="12" fillId="0" borderId="0" xfId="2" applyFont="1" applyFill="1" applyAlignment="1">
      <alignment vertical="center" wrapText="1"/>
    </xf>
    <xf numFmtId="0" fontId="3" fillId="0" borderId="0" xfId="2" applyFont="1" applyFill="1" applyAlignment="1">
      <alignment vertical="center" wrapText="1"/>
    </xf>
    <xf numFmtId="0" fontId="35" fillId="0" borderId="0" xfId="0" applyFont="1" applyAlignment="1"/>
    <xf numFmtId="2" fontId="24" fillId="0" borderId="1" xfId="0" applyNumberFormat="1" applyFont="1" applyBorder="1"/>
    <xf numFmtId="164" fontId="24" fillId="4" borderId="1" xfId="1" applyNumberFormat="1" applyFont="1" applyFill="1" applyBorder="1" applyAlignment="1">
      <alignment horizontal="center"/>
    </xf>
    <xf numFmtId="171" fontId="30" fillId="4" borderId="1" xfId="1" applyNumberFormat="1" applyFont="1" applyFill="1" applyBorder="1" applyAlignment="1">
      <alignment horizontal="center"/>
    </xf>
    <xf numFmtId="2" fontId="24" fillId="0" borderId="2" xfId="0" applyNumberFormat="1" applyFont="1" applyFill="1" applyBorder="1"/>
    <xf numFmtId="2" fontId="24" fillId="0" borderId="1" xfId="0" applyNumberFormat="1" applyFont="1" applyFill="1" applyBorder="1"/>
    <xf numFmtId="0" fontId="0" fillId="0" borderId="0" xfId="0" applyAlignment="1">
      <alignment horizontal="center"/>
    </xf>
    <xf numFmtId="170" fontId="13" fillId="5" borderId="5" xfId="7" applyNumberFormat="1" applyFont="1" applyFill="1" applyBorder="1" applyAlignment="1">
      <alignment horizontal="center" vertical="center"/>
      <protection locked="0"/>
    </xf>
    <xf numFmtId="170" fontId="24" fillId="5" borderId="5" xfId="7" applyNumberFormat="1" applyFont="1" applyFill="1" applyBorder="1" applyAlignment="1">
      <alignment horizontal="center" vertical="center"/>
      <protection locked="0"/>
    </xf>
    <xf numFmtId="170" fontId="24" fillId="5" borderId="3" xfId="7" applyNumberFormat="1" applyFont="1" applyFill="1" applyBorder="1" applyAlignment="1">
      <alignment horizontal="center" vertical="center"/>
      <protection locked="0"/>
    </xf>
    <xf numFmtId="170" fontId="24" fillId="5" borderId="6" xfId="7" applyNumberFormat="1" applyFont="1" applyFill="1" applyBorder="1" applyAlignment="1">
      <alignment horizontal="center" vertical="center"/>
      <protection locked="0"/>
    </xf>
    <xf numFmtId="9" fontId="13" fillId="7" borderId="5" xfId="7" applyNumberFormat="1" applyFont="1" applyFill="1" applyBorder="1" applyAlignment="1">
      <alignment horizontal="center" vertical="center"/>
      <protection locked="0"/>
    </xf>
    <xf numFmtId="9" fontId="13" fillId="7" borderId="3" xfId="7" applyNumberFormat="1" applyFont="1" applyFill="1" applyBorder="1" applyAlignment="1">
      <alignment horizontal="center" vertical="center"/>
      <protection locked="0"/>
    </xf>
    <xf numFmtId="9" fontId="13" fillId="7" borderId="6" xfId="7" applyNumberFormat="1" applyFont="1" applyFill="1" applyBorder="1" applyAlignment="1">
      <alignment horizontal="center" vertical="center"/>
      <protection locked="0"/>
    </xf>
    <xf numFmtId="0" fontId="14" fillId="0" borderId="4" xfId="2" applyFont="1" applyFill="1" applyBorder="1">
      <alignment vertical="center"/>
    </xf>
    <xf numFmtId="0" fontId="3" fillId="0" borderId="0" xfId="2" applyFont="1" applyFill="1" applyAlignment="1">
      <alignment horizontal="left" vertical="center" indent="1"/>
    </xf>
    <xf numFmtId="0" fontId="33" fillId="0" borderId="0" xfId="0" applyFont="1" applyAlignment="1">
      <alignment horizontal="left" indent="1"/>
    </xf>
    <xf numFmtId="176" fontId="24" fillId="5" borderId="5" xfId="7" applyNumberFormat="1" applyFont="1" applyFill="1" applyBorder="1" applyAlignment="1">
      <alignment horizontal="center" vertical="center"/>
      <protection locked="0"/>
    </xf>
    <xf numFmtId="9" fontId="13" fillId="7" borderId="5" xfId="10" applyFont="1" applyFill="1" applyBorder="1" applyAlignment="1" applyProtection="1">
      <alignment horizontal="center" vertical="center"/>
      <protection locked="0"/>
    </xf>
    <xf numFmtId="164" fontId="24" fillId="4" borderId="9" xfId="1" applyNumberFormat="1" applyFont="1" applyFill="1" applyBorder="1" applyAlignment="1">
      <alignment horizontal="center"/>
    </xf>
    <xf numFmtId="165" fontId="13" fillId="7" borderId="10" xfId="7" applyNumberFormat="1" applyFont="1" applyFill="1" applyBorder="1" applyAlignment="1">
      <alignment horizontal="center" vertical="center"/>
      <protection locked="0"/>
    </xf>
    <xf numFmtId="174" fontId="24" fillId="4" borderId="1" xfId="1" applyNumberFormat="1" applyFont="1" applyFill="1" applyBorder="1" applyAlignment="1">
      <alignment horizontal="center"/>
    </xf>
    <xf numFmtId="171" fontId="30" fillId="4" borderId="1" xfId="0" applyNumberFormat="1" applyFont="1" applyFill="1" applyBorder="1" applyAlignment="1">
      <alignment horizontal="center"/>
    </xf>
    <xf numFmtId="170" fontId="24" fillId="0" borderId="5" xfId="8" applyNumberFormat="1" applyFont="1" applyBorder="1" applyAlignment="1" applyProtection="1">
      <alignment horizontal="center" vertical="center"/>
      <protection locked="0"/>
    </xf>
    <xf numFmtId="170" fontId="13" fillId="7" borderId="5" xfId="10" applyNumberFormat="1" applyFont="1" applyFill="1" applyBorder="1" applyAlignment="1" applyProtection="1">
      <alignment horizontal="center" vertical="center"/>
      <protection locked="0"/>
    </xf>
    <xf numFmtId="170" fontId="24" fillId="5" borderId="5" xfId="8" applyNumberFormat="1" applyFont="1" applyFill="1" applyBorder="1" applyAlignment="1" applyProtection="1">
      <alignment horizontal="center" vertical="center"/>
      <protection locked="0"/>
    </xf>
    <xf numFmtId="170" fontId="24" fillId="5" borderId="3" xfId="8" applyNumberFormat="1" applyFont="1" applyFill="1" applyBorder="1" applyAlignment="1" applyProtection="1">
      <alignment horizontal="center" vertical="center"/>
      <protection locked="0"/>
    </xf>
    <xf numFmtId="170" fontId="24" fillId="5" borderId="6" xfId="8" applyNumberFormat="1" applyFont="1" applyFill="1" applyBorder="1" applyAlignment="1" applyProtection="1">
      <alignment horizontal="center" vertical="center"/>
      <protection locked="0"/>
    </xf>
    <xf numFmtId="170" fontId="24" fillId="5" borderId="8" xfId="8" applyNumberFormat="1" applyFont="1" applyFill="1" applyBorder="1" applyAlignment="1" applyProtection="1">
      <alignment horizontal="center" vertical="center"/>
      <protection locked="0"/>
    </xf>
    <xf numFmtId="9" fontId="2" fillId="2" borderId="1" xfId="10" applyFont="1" applyFill="1" applyBorder="1" applyAlignment="1" applyProtection="1">
      <alignment horizontal="center" vertical="center"/>
      <protection locked="0"/>
    </xf>
    <xf numFmtId="0" fontId="13" fillId="7" borderId="1" xfId="7" applyNumberFormat="1" applyFont="1" applyFill="1" applyBorder="1" applyAlignment="1">
      <alignment horizontal="center" vertical="center"/>
      <protection locked="0"/>
    </xf>
    <xf numFmtId="176" fontId="24" fillId="0" borderId="5" xfId="7" applyNumberFormat="1" applyFont="1" applyFill="1" applyBorder="1" applyAlignment="1">
      <alignment horizontal="center" vertical="center"/>
      <protection locked="0"/>
    </xf>
    <xf numFmtId="170" fontId="24" fillId="0" borderId="5" xfId="8" applyNumberFormat="1" applyFont="1" applyFill="1" applyBorder="1" applyAlignment="1" applyProtection="1">
      <alignment horizontal="center" vertical="center"/>
      <protection locked="0"/>
    </xf>
    <xf numFmtId="170" fontId="24" fillId="0" borderId="8" xfId="8" applyNumberFormat="1" applyFont="1" applyFill="1" applyBorder="1" applyAlignment="1" applyProtection="1">
      <alignment horizontal="center" vertical="center"/>
      <protection locked="0"/>
    </xf>
    <xf numFmtId="170" fontId="13" fillId="0" borderId="5" xfId="10" applyNumberFormat="1" applyFont="1" applyFill="1" applyBorder="1" applyAlignment="1" applyProtection="1">
      <alignment horizontal="center" vertical="center"/>
      <protection locked="0"/>
    </xf>
    <xf numFmtId="2" fontId="17" fillId="11" borderId="1" xfId="10" applyNumberFormat="1" applyFont="1" applyFill="1" applyBorder="1" applyAlignment="1">
      <alignment horizontal="center"/>
    </xf>
    <xf numFmtId="170" fontId="24" fillId="11" borderId="5" xfId="8" applyNumberFormat="1" applyFont="1" applyFill="1" applyBorder="1" applyAlignment="1" applyProtection="1">
      <alignment horizontal="center" vertical="center"/>
      <protection locked="0"/>
    </xf>
    <xf numFmtId="170" fontId="24" fillId="11" borderId="5" xfId="7" applyNumberFormat="1" applyFont="1" applyFill="1" applyBorder="1" applyAlignment="1">
      <alignment horizontal="center" vertical="center"/>
      <protection locked="0"/>
    </xf>
    <xf numFmtId="170" fontId="24" fillId="11" borderId="3" xfId="7" applyNumberFormat="1" applyFont="1" applyFill="1" applyBorder="1" applyAlignment="1">
      <alignment horizontal="center" vertical="center"/>
      <protection locked="0"/>
    </xf>
    <xf numFmtId="170" fontId="24" fillId="11" borderId="6" xfId="7" applyNumberFormat="1" applyFont="1" applyFill="1" applyBorder="1" applyAlignment="1">
      <alignment horizontal="center" vertical="center"/>
      <protection locked="0"/>
    </xf>
    <xf numFmtId="176" fontId="24" fillId="11" borderId="8" xfId="7" applyNumberFormat="1" applyFont="1" applyFill="1" applyBorder="1" applyAlignment="1">
      <alignment horizontal="center" vertical="center"/>
      <protection locked="0"/>
    </xf>
    <xf numFmtId="169" fontId="33" fillId="12" borderId="1" xfId="3" applyNumberFormat="1" applyFont="1" applyFill="1" applyBorder="1" applyAlignment="1" applyProtection="1">
      <alignment vertical="center"/>
      <protection locked="0"/>
    </xf>
    <xf numFmtId="9" fontId="33" fillId="12" borderId="1" xfId="8" applyFont="1" applyFill="1" applyBorder="1" applyAlignment="1" applyProtection="1">
      <alignment horizontal="center" vertical="center"/>
      <protection locked="0"/>
    </xf>
    <xf numFmtId="9" fontId="33" fillId="12" borderId="1" xfId="3" applyNumberFormat="1" applyFont="1" applyFill="1" applyBorder="1" applyAlignment="1" applyProtection="1">
      <alignment horizontal="center" vertical="center"/>
      <protection locked="0"/>
    </xf>
    <xf numFmtId="169" fontId="33" fillId="12" borderId="1" xfId="3" applyNumberFormat="1" applyFont="1" applyFill="1" applyBorder="1" applyAlignment="1" applyProtection="1">
      <alignment horizontal="center" vertical="center"/>
      <protection locked="0"/>
    </xf>
    <xf numFmtId="10" fontId="3" fillId="12" borderId="1" xfId="3" applyNumberFormat="1" applyFont="1" applyFill="1" applyBorder="1" applyAlignment="1" applyProtection="1">
      <alignment horizontal="center" vertical="center"/>
      <protection locked="0"/>
    </xf>
    <xf numFmtId="1" fontId="3" fillId="12" borderId="1" xfId="3" applyNumberFormat="1" applyFont="1" applyFill="1" applyBorder="1" applyAlignment="1" applyProtection="1">
      <alignment horizontal="center" vertical="center"/>
      <protection locked="0"/>
    </xf>
    <xf numFmtId="166" fontId="3" fillId="12" borderId="1" xfId="3" applyNumberFormat="1" applyFont="1" applyFill="1" applyBorder="1" applyAlignment="1" applyProtection="1">
      <alignment horizontal="center" vertical="center"/>
      <protection locked="0"/>
    </xf>
    <xf numFmtId="170" fontId="33" fillId="12" borderId="1" xfId="10" applyNumberFormat="1" applyFont="1" applyFill="1" applyBorder="1" applyAlignment="1" applyProtection="1">
      <alignment horizontal="center" vertical="center"/>
      <protection locked="0"/>
    </xf>
    <xf numFmtId="165" fontId="33" fillId="12" borderId="1" xfId="9" applyNumberFormat="1" applyFont="1" applyFill="1" applyBorder="1" applyAlignment="1" applyProtection="1">
      <alignment horizontal="center" vertical="center"/>
      <protection locked="0"/>
    </xf>
    <xf numFmtId="9" fontId="33" fillId="12" borderId="1" xfId="10" applyFont="1" applyFill="1" applyBorder="1" applyAlignment="1" applyProtection="1">
      <alignment horizontal="center" vertical="center"/>
      <protection locked="0"/>
    </xf>
    <xf numFmtId="167" fontId="33" fillId="12" borderId="1" xfId="9" applyNumberFormat="1" applyFont="1" applyFill="1" applyBorder="1" applyAlignment="1" applyProtection="1">
      <alignment horizontal="center" vertical="center"/>
      <protection locked="0"/>
    </xf>
    <xf numFmtId="2" fontId="35" fillId="12" borderId="1" xfId="1" applyNumberFormat="1" applyFont="1" applyFill="1" applyBorder="1" applyAlignment="1" applyProtection="1">
      <alignment horizontal="center" vertical="center"/>
      <protection locked="0"/>
    </xf>
    <xf numFmtId="165" fontId="3" fillId="12" borderId="1" xfId="3" applyNumberFormat="1" applyFont="1" applyFill="1" applyBorder="1" applyAlignment="1" applyProtection="1">
      <alignment horizontal="center" vertical="center"/>
      <protection locked="0"/>
    </xf>
    <xf numFmtId="9" fontId="3" fillId="12" borderId="1" xfId="3" applyNumberFormat="1" applyFont="1" applyFill="1" applyBorder="1" applyAlignment="1" applyProtection="1">
      <alignment horizontal="center" vertical="center"/>
      <protection locked="0"/>
    </xf>
    <xf numFmtId="170" fontId="3" fillId="12" borderId="1" xfId="3" applyNumberFormat="1" applyFont="1" applyFill="1" applyBorder="1" applyAlignment="1" applyProtection="1">
      <alignment horizontal="center" vertical="center"/>
      <protection locked="0"/>
    </xf>
    <xf numFmtId="2" fontId="3" fillId="12" borderId="1" xfId="3" applyNumberFormat="1" applyFont="1" applyFill="1" applyBorder="1" applyAlignment="1" applyProtection="1">
      <alignment horizontal="center" vertical="center"/>
      <protection locked="0"/>
    </xf>
    <xf numFmtId="173" fontId="3" fillId="12" borderId="1" xfId="1" applyNumberFormat="1" applyFont="1" applyFill="1" applyBorder="1" applyAlignment="1" applyProtection="1">
      <alignment horizontal="center" vertical="center"/>
      <protection locked="0"/>
    </xf>
    <xf numFmtId="168" fontId="3" fillId="12" borderId="1" xfId="3" applyNumberFormat="1" applyFont="1" applyFill="1" applyBorder="1" applyAlignment="1" applyProtection="1">
      <alignment horizontal="center" vertical="center"/>
      <protection locked="0"/>
    </xf>
    <xf numFmtId="171" fontId="3" fillId="12" borderId="1" xfId="3" applyNumberFormat="1" applyFont="1" applyFill="1" applyBorder="1" applyAlignment="1" applyProtection="1">
      <alignment horizontal="center" vertical="center"/>
      <protection locked="0"/>
    </xf>
    <xf numFmtId="2" fontId="3" fillId="12" borderId="1" xfId="1" applyNumberFormat="1" applyFont="1" applyFill="1" applyBorder="1" applyAlignment="1" applyProtection="1">
      <alignment horizontal="center" vertical="center"/>
      <protection locked="0"/>
    </xf>
    <xf numFmtId="2" fontId="3" fillId="12" borderId="1" xfId="12" applyNumberFormat="1" applyFont="1" applyFill="1" applyBorder="1" applyAlignment="1" applyProtection="1">
      <alignment horizontal="center" vertical="center"/>
      <protection locked="0"/>
    </xf>
    <xf numFmtId="3" fontId="3" fillId="12" borderId="1" xfId="1" applyNumberFormat="1" applyFont="1" applyFill="1" applyBorder="1" applyAlignment="1" applyProtection="1">
      <alignment horizontal="center" vertical="center"/>
      <protection locked="0"/>
    </xf>
    <xf numFmtId="164" fontId="3" fillId="12" borderId="1" xfId="12" applyNumberFormat="1" applyFont="1" applyFill="1" applyBorder="1" applyAlignment="1" applyProtection="1">
      <alignment horizontal="center" vertical="center"/>
      <protection locked="0"/>
    </xf>
    <xf numFmtId="0" fontId="36" fillId="0" borderId="0" xfId="2" applyFont="1" applyAlignment="1">
      <alignment horizontal="left" vertical="center"/>
    </xf>
    <xf numFmtId="0" fontId="37" fillId="0" borderId="0" xfId="2" applyFont="1">
      <alignment vertical="center"/>
    </xf>
    <xf numFmtId="0" fontId="38" fillId="0" borderId="0" xfId="2" applyFont="1" applyAlignment="1">
      <alignment horizontal="right" vertical="center"/>
    </xf>
    <xf numFmtId="0" fontId="37" fillId="0" borderId="0" xfId="0" applyFont="1"/>
    <xf numFmtId="0" fontId="38" fillId="0" borderId="0" xfId="2" applyFont="1" applyFill="1" applyBorder="1" applyAlignment="1">
      <alignment horizontal="right" vertical="center"/>
    </xf>
    <xf numFmtId="0" fontId="39" fillId="0" borderId="0" xfId="2" applyFont="1" applyFill="1" applyAlignment="1">
      <alignment horizontal="right" vertical="center"/>
    </xf>
    <xf numFmtId="0" fontId="39" fillId="0" borderId="0" xfId="2" applyFont="1" applyAlignment="1">
      <alignment horizontal="right" vertical="center"/>
    </xf>
    <xf numFmtId="0" fontId="40" fillId="0" borderId="0" xfId="0" applyFont="1"/>
    <xf numFmtId="0" fontId="41" fillId="0" borderId="0" xfId="0" applyFont="1"/>
    <xf numFmtId="0" fontId="37" fillId="0" borderId="0" xfId="2" applyFont="1" applyBorder="1">
      <alignment vertical="center"/>
    </xf>
    <xf numFmtId="7" fontId="3" fillId="0" borderId="0" xfId="2" applyNumberFormat="1" applyFont="1" applyAlignment="1">
      <alignment horizontal="left" vertical="center" wrapText="1" indent="1"/>
    </xf>
    <xf numFmtId="0" fontId="10" fillId="0" borderId="0" xfId="2" applyFont="1" applyFill="1" applyAlignment="1">
      <alignment horizontal="center" vertical="center" wrapText="1"/>
    </xf>
    <xf numFmtId="0" fontId="38" fillId="0" borderId="0" xfId="2" applyFont="1" applyFill="1" applyAlignment="1">
      <alignment horizontal="right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8" fillId="0" borderId="4" xfId="4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3" fillId="0" borderId="0" xfId="2" applyFont="1" applyFill="1">
      <alignment vertical="center"/>
    </xf>
    <xf numFmtId="0" fontId="42" fillId="0" borderId="0" xfId="2" applyFont="1" applyAlignment="1">
      <alignment horizontal="left" vertical="center" wrapText="1" indent="1"/>
    </xf>
    <xf numFmtId="0" fontId="42" fillId="0" borderId="0" xfId="2" applyFont="1" applyAlignment="1">
      <alignment horizontal="left" vertical="center" indent="1"/>
    </xf>
    <xf numFmtId="173" fontId="43" fillId="0" borderId="0" xfId="1" applyNumberFormat="1" applyFont="1" applyBorder="1" applyAlignment="1" applyProtection="1">
      <alignment horizontal="center" vertical="center"/>
      <protection locked="0"/>
    </xf>
    <xf numFmtId="169" fontId="43" fillId="0" borderId="0" xfId="6" applyNumberFormat="1" applyFont="1" applyBorder="1" applyAlignment="1" applyProtection="1">
      <alignment horizontal="center" vertical="center"/>
      <protection locked="0"/>
    </xf>
    <xf numFmtId="173" fontId="43" fillId="0" borderId="0" xfId="6" applyNumberFormat="1" applyFont="1" applyBorder="1" applyAlignment="1" applyProtection="1">
      <alignment horizontal="center" vertical="center"/>
      <protection locked="0"/>
    </xf>
    <xf numFmtId="9" fontId="13" fillId="9" borderId="10" xfId="7" applyNumberFormat="1" applyFont="1" applyFill="1" applyBorder="1" applyAlignment="1">
      <alignment horizontal="center" vertical="center"/>
      <protection locked="0"/>
    </xf>
    <xf numFmtId="9" fontId="24" fillId="9" borderId="11" xfId="7" applyNumberFormat="1" applyFont="1" applyFill="1" applyBorder="1" applyAlignment="1">
      <alignment horizontal="center" vertical="center"/>
      <protection locked="0"/>
    </xf>
    <xf numFmtId="9" fontId="24" fillId="9" borderId="12" xfId="7" applyNumberFormat="1" applyFont="1" applyFill="1" applyBorder="1" applyAlignment="1">
      <alignment horizontal="center" vertical="center"/>
      <protection locked="0"/>
    </xf>
    <xf numFmtId="9" fontId="13" fillId="8" borderId="10" xfId="7" applyNumberFormat="1" applyFont="1" applyFill="1" applyBorder="1" applyAlignment="1">
      <alignment horizontal="center" vertical="center"/>
      <protection locked="0"/>
    </xf>
    <xf numFmtId="9" fontId="13" fillId="8" borderId="11" xfId="7" applyNumberFormat="1" applyFont="1" applyFill="1" applyBorder="1" applyAlignment="1">
      <alignment horizontal="center" vertical="center"/>
      <protection locked="0"/>
    </xf>
    <xf numFmtId="9" fontId="13" fillId="8" borderId="12" xfId="7" applyNumberFormat="1" applyFont="1" applyFill="1" applyBorder="1" applyAlignment="1">
      <alignment horizontal="center" vertical="center"/>
      <protection locked="0"/>
    </xf>
    <xf numFmtId="9" fontId="24" fillId="9" borderId="10" xfId="7" applyNumberFormat="1" applyFont="1" applyFill="1" applyBorder="1" applyAlignment="1">
      <alignment horizontal="center" vertical="center"/>
      <protection locked="0"/>
    </xf>
    <xf numFmtId="9" fontId="24" fillId="9" borderId="13" xfId="7" applyNumberFormat="1" applyFont="1" applyFill="1" applyBorder="1" applyAlignment="1">
      <alignment horizontal="center" vertical="center"/>
      <protection locked="0"/>
    </xf>
    <xf numFmtId="0" fontId="7" fillId="0" borderId="0" xfId="2" applyFont="1" applyAlignment="1">
      <alignment horizontal="left" vertical="center"/>
    </xf>
    <xf numFmtId="0" fontId="27" fillId="0" borderId="0" xfId="0" applyFont="1" applyAlignment="1"/>
    <xf numFmtId="0" fontId="3" fillId="0" borderId="0" xfId="2" applyFont="1" applyAlignment="1">
      <alignment vertical="center"/>
    </xf>
    <xf numFmtId="9" fontId="2" fillId="2" borderId="1" xfId="10" quotePrefix="1" applyFont="1" applyFill="1" applyBorder="1" applyAlignment="1" applyProtection="1">
      <alignment horizontal="center" vertical="center"/>
      <protection locked="0"/>
    </xf>
    <xf numFmtId="0" fontId="19" fillId="0" borderId="7" xfId="2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</cellXfs>
  <cellStyles count="16">
    <cellStyle name="Comma" xfId="1" builtinId="3"/>
    <cellStyle name="Comma 2" xfId="6" xr:uid="{00000000-0005-0000-0000-000001000000}"/>
    <cellStyle name="Currency" xfId="12" builtinId="4"/>
    <cellStyle name="Currency 2" xfId="9" xr:uid="{00000000-0005-0000-0000-000002000000}"/>
    <cellStyle name="H2" xfId="13" xr:uid="{6AB5E543-52DC-40AB-8B8F-5C0142E10829}"/>
    <cellStyle name="H3" xfId="15" xr:uid="{01FA733E-9637-4CB8-BD4C-4C6F41AC5848}"/>
    <cellStyle name="Highlight" xfId="5" xr:uid="{00000000-0005-0000-0000-000003000000}"/>
    <cellStyle name="Input parameter" xfId="7" xr:uid="{00000000-0005-0000-0000-000004000000}"/>
    <cellStyle name="Normal" xfId="0" builtinId="0"/>
    <cellStyle name="Normal 2" xfId="2" xr:uid="{00000000-0005-0000-0000-000006000000}"/>
    <cellStyle name="Normal 72" xfId="11" xr:uid="{AE8CCECB-5527-4E2E-A7E5-FE7B9093E8E7}"/>
    <cellStyle name="NoteOrSource" xfId="4" xr:uid="{00000000-0005-0000-0000-000007000000}"/>
    <cellStyle name="Ofcom Output" xfId="3" xr:uid="{00000000-0005-0000-0000-000008000000}"/>
    <cellStyle name="Percent" xfId="10" builtinId="5"/>
    <cellStyle name="Percent 2" xfId="8" xr:uid="{00000000-0005-0000-0000-000009000000}"/>
    <cellStyle name="Unhighlight" xfId="14" xr:uid="{1D4EF8D3-495A-431D-99AD-628BA43E269E}"/>
  </cellStyles>
  <dxfs count="0"/>
  <tableStyles count="0" defaultTableStyle="TableStyleMedium2" defaultPivotStyle="PivotStyleLight16"/>
  <colors>
    <mruColors>
      <color rgb="FFE65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customXml" Target="../customXml/item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ICAs%20-%20N&amp;S%20FY00\BT\BT1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ts/Mktg%20&amp;%20Sales/FY2008/P11%20Nov%202008/08%20Nov%20TB%20v6%20-%20RTA%20Phase%20I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\comfin\Mktg%20&amp;%20Sales\Helpful%20Graph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Ketan\Volumes_MIS\KPI%20Europ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jects/sites/ca/cswit2/WorkStream/Economics/Mobile/July%202016%20consultation/Models/Double-paying%20analysi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jects/sites/ca/cswit2/WorkStream/Economics/Mobile/December%20statement/Working%20papers/170127%20Operator%20spend%20data%20analysi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MFIN\CONSUMER%20FINANCE%200102\Mktg%20&amp;%20Sales\FY%2002_03\Monthend%200203\04_July%2002\Data%20&amp;%20Analysis\Schedules%20&amp;%20Accruals\04-03%20July%2002%20Creative%20Services%20PO%20Schedul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gram%20Files\Internet\OLK1C\Documents%20and%20Settings\Mostyn.Goodwin\Local%20Settings\Temporary%20Internet%20Files\OLK3\TELECOM\MODELS\PUBLISHED_MODELS\COL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-Ascension\1-FN-QFC0(no%20detail)for%2000-01%20qp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jects/sites/mobspec/proj/Annual%20Licence%20Fees%20for%20900MHz%20and%201800MHz%20Spectrum/2015%20third%20consultation/Benchmarking/Final%20benchmarking%20dataset%20-%20FOR%20RELEASE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mmercial%20Finance\Business%20Division\Month%20End\Variance%20Check%20database%20V3%202+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6-Qpb%2099%2000\MD\MDQPB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jects/sites/ca/cswit2/WorkStream/Economics/Mobile/July%20consultation/Models/FINAL%20MODELS/Updated%20benefits%20model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yevgeniy_stotyka_ofcom_org_uk/Documents/WORK/7%20mobile/Mobile_switching_consolidated%202017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6-Qpb%2099%2000\LR\1-Lr-qfc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jects/sites/ca/cswit2/WorkStream/Economics/Mobile/March%202017%20statement/Project%20planning%20and%20governance/Copy%20of%20Stacked%20charts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mfin_markets$\Overheads_Project\Standard%20Output%20Repor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Names%20on%20Payroll%20NDC%20P12%20and%20P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jects/nick.convery/Desktop/mobile_switching_consumer_harm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6-Qpb%2099%2000\SY\SYQP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\CMB\Corporate%20Reporting\4%20P&amp;Ls\P&amp;L's\03-04\Segmented%20P&amp;L%2003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MFIN\CONSUMER%20FINANCE%200102\Mktg%20&amp;%20Sales\FY%2002_03\Monthend%200203\04_July%2002\Data%20&amp;%20Analysis\Schedules%20&amp;%20Accruals\04-03%20July%2002%20%20Campaign%20PO%20Schedu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mfin\Mktg%20&amp;%20Sales\FY%2003_04\Monthend%2003%2004\05_August%2003\Data%20&amp;%20Analysis\Schedules%20&amp;%20Accruals\Marketing\Marketing\Aug%2003%20Campaign%20PO%20Schedu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jects/Documents%20and%20Settings/langtoar/My%20Documents/a3vcs2.0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ngtoar/My%20Documents/a3vcs2.0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vgeniy.stotyka\OneDrive%20-%20Ofcom\WORK\7%20mobile\Supporting-calculations-Quantified-impac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netco"/>
      <sheetName val="Reverse supply"/>
      <sheetName val="sch1"/>
      <sheetName val="Oct_reflects 13% decrease"/>
      <sheetName val="sch2 &amp; 17"/>
      <sheetName val="UK 2,17"/>
      <sheetName val="GV-OS costs"/>
      <sheetName val="Vouchers"/>
      <sheetName val="Recon "/>
      <sheetName val="sch3"/>
      <sheetName val="sch10"/>
      <sheetName val="CR for Sch 11"/>
      <sheetName val="CR for Sch 11 (2)"/>
      <sheetName val="Summary for sch 11"/>
      <sheetName val="CT SUMMARY"/>
      <sheetName val="sch11TECH INV"/>
      <sheetName val="Concert Technologies"/>
      <sheetName val="Dev &amp; Supp invoice"/>
      <sheetName val="Concert Systems"/>
      <sheetName val="Concert Network"/>
      <sheetName val="Concert Development &amp; Support"/>
      <sheetName val="sch14 Merrill Lynch"/>
      <sheetName val="Back-up"/>
      <sheetName val="Sch 16 Adobe"/>
      <sheetName val="sch19"/>
      <sheetName val="sch23"/>
      <sheetName val="SUMMARY"/>
      <sheetName val="INTELSAT"/>
      <sheetName val="EUTELSAT"/>
      <sheetName val="sch24"/>
      <sheetName val="sch24 back-up"/>
      <sheetName val="sch27"/>
      <sheetName val="sch27 bup"/>
      <sheetName val="Sch29 inv "/>
      <sheetName val="BackHaul"/>
      <sheetName val="Back Up"/>
      <sheetName val="Transit Telex Invoice"/>
      <sheetName val="Telex Transit"/>
      <sheetName val="IDD INVOICE"/>
      <sheetName val="INCOMING DISC DATA"/>
      <sheetName val="BT-GV DMSU INVOICE"/>
      <sheetName val="Intertandem charge"/>
      <sheetName val="Eircom to BT &amp; NI"/>
      <sheetName val="shn"/>
      <sheetName val="Pipeline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&amp;I Waterfall Chart"/>
      <sheetName val="In Life and NPD"/>
      <sheetName val="In Life and NPD (QFC)"/>
      <sheetName val="Customer"/>
      <sheetName val="Customer OH by Line"/>
      <sheetName val="Customer (QFC)"/>
      <sheetName val="C&amp;I"/>
      <sheetName val="C&amp;I OH by Line"/>
      <sheetName val="Opex Feed"/>
      <sheetName val="OH Feed"/>
      <sheetName val="PO Schedule lookup data"/>
      <sheetName val="Postings to reconcile - Detail"/>
      <sheetName val="Overheads (Oracle)"/>
      <sheetName val="Full (TB)"/>
      <sheetName val="Full (AS)"/>
      <sheetName val="C&amp;I OH xfer out"/>
      <sheetName val="Expenses to reclassify"/>
      <sheetName val="Expenses to recharge out"/>
      <sheetName val="Overheads by Line by Area"/>
      <sheetName val="OH by Area (pivot)"/>
      <sheetName val="Lookup"/>
      <sheetName val="Lookup (nfs)"/>
      <sheetName val="transfers out list"/>
      <sheetName val="gl8 conv"/>
      <sheetName val="Calc - RNC 1 RACK"/>
      <sheetName val="C&amp;I_Waterfall_Chart"/>
      <sheetName val="In_Life_and_NPD"/>
      <sheetName val="In_Life_and_NPD_(QFC)"/>
      <sheetName val="Customer_OH_by_Line"/>
      <sheetName val="Customer_(QFC)"/>
      <sheetName val="C&amp;I_OH_by_Line"/>
      <sheetName val="Opex_Feed"/>
      <sheetName val="OH_Feed"/>
      <sheetName val="PO_Schedule_lookup_data"/>
      <sheetName val="Postings_to_reconcile_-_Detail"/>
      <sheetName val="Overheads_(Oracle)"/>
      <sheetName val="Full_(TB)"/>
      <sheetName val="Full_(AS)"/>
      <sheetName val="C&amp;I_OH_xfer_out"/>
      <sheetName val="Expenses_to_reclassify"/>
      <sheetName val="Expenses_to_recharge_out"/>
      <sheetName val="Overheads_by_Line_by_Area"/>
      <sheetName val="OH_by_Area_(pivot)"/>
      <sheetName val="Lookup_(nfs)"/>
      <sheetName val="transfers_out_list"/>
      <sheetName val="gl8_conv"/>
      <sheetName val="Calc_-_RNC_1_RACK"/>
    </sheetNames>
    <sheetDataSet>
      <sheetData sheetId="0" refreshError="1"/>
      <sheetData sheetId="1" refreshError="1">
        <row r="4">
          <cell r="C4">
            <v>1</v>
          </cell>
          <cell r="I4">
            <v>0</v>
          </cell>
        </row>
        <row r="5">
          <cell r="C5">
            <v>1</v>
          </cell>
        </row>
        <row r="6">
          <cell r="C6">
            <v>1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1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87734.7</v>
          </cell>
        </row>
        <row r="13">
          <cell r="C13">
            <v>12560</v>
          </cell>
        </row>
        <row r="14">
          <cell r="C14">
            <v>2982.9500000000007</v>
          </cell>
        </row>
        <row r="15">
          <cell r="C15">
            <v>3050</v>
          </cell>
        </row>
        <row r="41">
          <cell r="C41">
            <v>-18884.79</v>
          </cell>
        </row>
      </sheetData>
      <sheetData sheetId="2" refreshError="1">
        <row r="4">
          <cell r="C4">
            <v>1</v>
          </cell>
        </row>
        <row r="9">
          <cell r="A9" t="str">
            <v>Head of and Strategy &amp; Planning</v>
          </cell>
          <cell r="C9">
            <v>2.9558577807620168E-12</v>
          </cell>
          <cell r="D9">
            <v>6343.25</v>
          </cell>
          <cell r="E9">
            <v>6343</v>
          </cell>
          <cell r="G9">
            <v>37417.990000000005</v>
          </cell>
          <cell r="H9">
            <v>32225.677847731102</v>
          </cell>
          <cell r="I9">
            <v>-5192</v>
          </cell>
        </row>
        <row r="10">
          <cell r="A10" t="str">
            <v>Content Acquisition</v>
          </cell>
          <cell r="C10">
            <v>60555.58</v>
          </cell>
          <cell r="D10">
            <v>83333.333333333343</v>
          </cell>
          <cell r="E10">
            <v>22778</v>
          </cell>
          <cell r="G10">
            <v>156331.4</v>
          </cell>
          <cell r="H10">
            <v>562500.00000000012</v>
          </cell>
          <cell r="I10">
            <v>406169</v>
          </cell>
        </row>
        <row r="11">
          <cell r="A11" t="str">
            <v>Content Marketing</v>
          </cell>
          <cell r="C11">
            <v>4483</v>
          </cell>
          <cell r="D11">
            <v>41666.666666666664</v>
          </cell>
          <cell r="E11">
            <v>37184</v>
          </cell>
          <cell r="G11">
            <v>122540.66</v>
          </cell>
          <cell r="H11">
            <v>249999.99999999997</v>
          </cell>
          <cell r="I11">
            <v>127459</v>
          </cell>
        </row>
        <row r="12">
          <cell r="A12" t="str">
            <v>Internet &amp; Portal</v>
          </cell>
          <cell r="C12">
            <v>87734.7</v>
          </cell>
          <cell r="D12">
            <v>81543.405485602329</v>
          </cell>
          <cell r="E12">
            <v>-6191</v>
          </cell>
          <cell r="G12">
            <v>372164.08</v>
          </cell>
          <cell r="H12">
            <v>715260.43291361397</v>
          </cell>
          <cell r="I12">
            <v>343096</v>
          </cell>
        </row>
        <row r="13">
          <cell r="A13" t="str">
            <v>Voice &amp; Messaging</v>
          </cell>
          <cell r="C13">
            <v>12560</v>
          </cell>
          <cell r="D13">
            <v>97395.833333333328</v>
          </cell>
          <cell r="E13">
            <v>84836</v>
          </cell>
          <cell r="G13">
            <v>62448.6</v>
          </cell>
          <cell r="H13">
            <v>309375</v>
          </cell>
          <cell r="I13">
            <v>246926</v>
          </cell>
        </row>
        <row r="14">
          <cell r="A14" t="str">
            <v>Business Products</v>
          </cell>
          <cell r="C14">
            <v>2982.9500000000007</v>
          </cell>
          <cell r="D14">
            <v>142749.51118106427</v>
          </cell>
          <cell r="E14">
            <v>139767</v>
          </cell>
          <cell r="G14">
            <v>321313.25000000006</v>
          </cell>
          <cell r="H14">
            <v>681830.8892386551</v>
          </cell>
          <cell r="I14">
            <v>360518</v>
          </cell>
        </row>
        <row r="15">
          <cell r="A15" t="str">
            <v>User Experience</v>
          </cell>
          <cell r="C15">
            <v>3050</v>
          </cell>
          <cell r="D15">
            <v>30000</v>
          </cell>
          <cell r="E15">
            <v>26950</v>
          </cell>
          <cell r="G15">
            <v>191682</v>
          </cell>
          <cell r="H15">
            <v>376000</v>
          </cell>
          <cell r="I15">
            <v>184318</v>
          </cell>
        </row>
        <row r="41">
          <cell r="A41" t="str">
            <v>New Product Development</v>
          </cell>
          <cell r="C41">
            <v>-18884.79</v>
          </cell>
          <cell r="D41">
            <v>116666.66666666667</v>
          </cell>
          <cell r="E41">
            <v>135551</v>
          </cell>
          <cell r="G41">
            <v>510400.58</v>
          </cell>
          <cell r="H41">
            <v>700000</v>
          </cell>
          <cell r="I41">
            <v>189599</v>
          </cell>
        </row>
      </sheetData>
      <sheetData sheetId="3" refreshError="1"/>
      <sheetData sheetId="4" refreshError="1">
        <row r="16">
          <cell r="B16" t="str">
            <v>Public Affairs</v>
          </cell>
          <cell r="D16">
            <v>-49927.55</v>
          </cell>
          <cell r="E16">
            <v>7836.4333333333325</v>
          </cell>
          <cell r="F16">
            <v>57763.983333333337</v>
          </cell>
          <cell r="H16">
            <v>61656.09</v>
          </cell>
          <cell r="I16">
            <v>77021.799999999988</v>
          </cell>
          <cell r="J16">
            <v>15365.709999999992</v>
          </cell>
        </row>
        <row r="17">
          <cell r="B17" t="str">
            <v>Strategy &amp; Policy</v>
          </cell>
          <cell r="D17">
            <v>-4186.7700000000004</v>
          </cell>
          <cell r="E17">
            <v>11000</v>
          </cell>
          <cell r="F17">
            <v>15186.77</v>
          </cell>
          <cell r="H17">
            <v>160111.51999999999</v>
          </cell>
          <cell r="I17">
            <v>66000</v>
          </cell>
          <cell r="J17">
            <v>-94111.51999999999</v>
          </cell>
        </row>
        <row r="18">
          <cell r="B18" t="str">
            <v>Internal Comms</v>
          </cell>
          <cell r="D18">
            <v>-142959.06</v>
          </cell>
          <cell r="E18">
            <v>252083.91666666666</v>
          </cell>
          <cell r="F18">
            <v>395042.97666666668</v>
          </cell>
          <cell r="H18">
            <v>1222366.33</v>
          </cell>
          <cell r="I18">
            <v>1024672.5</v>
          </cell>
          <cell r="J18">
            <v>-197693.83000000007</v>
          </cell>
        </row>
        <row r="19">
          <cell r="B19" t="str">
            <v>PR &amp; Media Relations</v>
          </cell>
          <cell r="D19">
            <v>22822.560000000001</v>
          </cell>
          <cell r="E19">
            <v>237530</v>
          </cell>
          <cell r="F19">
            <v>214707.44</v>
          </cell>
          <cell r="H19">
            <v>1439460.73</v>
          </cell>
          <cell r="I19">
            <v>698357</v>
          </cell>
          <cell r="J19">
            <v>-741103.73</v>
          </cell>
        </row>
        <row r="20">
          <cell r="B20" t="str">
            <v>Corporate Responsibility &amp; Environment</v>
          </cell>
          <cell r="D20">
            <v>144428.04999999999</v>
          </cell>
          <cell r="E20">
            <v>381333.33333333331</v>
          </cell>
          <cell r="F20">
            <v>236905.28333333333</v>
          </cell>
          <cell r="H20">
            <v>1159629.02</v>
          </cell>
          <cell r="I20">
            <v>861166.66666666663</v>
          </cell>
          <cell r="J20">
            <v>-298462.35333333339</v>
          </cell>
        </row>
        <row r="22">
          <cell r="B22" t="str">
            <v>Brand Strategy</v>
          </cell>
          <cell r="D22">
            <v>-100900.71</v>
          </cell>
          <cell r="E22">
            <v>9000</v>
          </cell>
          <cell r="F22">
            <v>109900.71</v>
          </cell>
          <cell r="H22">
            <v>-22685.360000000001</v>
          </cell>
          <cell r="I22">
            <v>107000</v>
          </cell>
          <cell r="J22">
            <v>129685.36</v>
          </cell>
        </row>
        <row r="23">
          <cell r="B23" t="str">
            <v>Business Strategy</v>
          </cell>
          <cell r="D23">
            <v>-69551.360000000001</v>
          </cell>
          <cell r="E23">
            <v>11420</v>
          </cell>
          <cell r="F23">
            <v>80971.360000000001</v>
          </cell>
          <cell r="H23">
            <v>340318.43</v>
          </cell>
          <cell r="I23">
            <v>252638</v>
          </cell>
          <cell r="J23">
            <v>-87680.43</v>
          </cell>
        </row>
        <row r="24">
          <cell r="B24" t="str">
            <v>Customer Experience</v>
          </cell>
          <cell r="D24">
            <v>0</v>
          </cell>
          <cell r="F24">
            <v>0</v>
          </cell>
          <cell r="H24">
            <v>0</v>
          </cell>
          <cell r="J24">
            <v>0</v>
          </cell>
        </row>
        <row r="25">
          <cell r="B25" t="str">
            <v>Real Directors</v>
          </cell>
          <cell r="D25">
            <v>0</v>
          </cell>
          <cell r="F25">
            <v>0</v>
          </cell>
          <cell r="H25">
            <v>0</v>
          </cell>
          <cell r="J25">
            <v>0</v>
          </cell>
        </row>
        <row r="26">
          <cell r="B26" t="str">
            <v>New Business Development</v>
          </cell>
          <cell r="D26">
            <v>-936535.01</v>
          </cell>
          <cell r="E26">
            <v>246083.33333333334</v>
          </cell>
          <cell r="F26">
            <v>1182618.3433333333</v>
          </cell>
          <cell r="H26">
            <v>758122.2</v>
          </cell>
          <cell r="I26">
            <v>1581500</v>
          </cell>
          <cell r="J26">
            <v>823377.8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4">
          <cell r="C4">
            <v>1</v>
          </cell>
        </row>
      </sheetData>
      <sheetData sheetId="27">
        <row r="9">
          <cell r="A9" t="str">
            <v>Head of and Strategy &amp; Planning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t Waterfall Chart"/>
      <sheetName val="Waterfall Chart"/>
      <sheetName val="Simple Waterfall"/>
      <sheetName val="Dial Graph Full circle"/>
      <sheetName val="Dial Graph quarter diamond"/>
      <sheetName val="Dial Graph quarter square"/>
      <sheetName val="Presentation"/>
      <sheetName val="PresValues"/>
      <sheetName val="PresGraph Main"/>
      <sheetName val="PresGraph 1"/>
      <sheetName val="PresGraph 2"/>
      <sheetName val="PresGraph 3"/>
    </sheetNames>
    <sheetDataSet>
      <sheetData sheetId="0" refreshError="1"/>
      <sheetData sheetId="1" refreshError="1">
        <row r="11">
          <cell r="B11" t="str">
            <v>First Item</v>
          </cell>
          <cell r="C11">
            <v>1</v>
          </cell>
        </row>
        <row r="12">
          <cell r="C12">
            <v>1</v>
          </cell>
        </row>
        <row r="13">
          <cell r="C13">
            <v>1</v>
          </cell>
        </row>
        <row r="14">
          <cell r="C14">
            <v>1</v>
          </cell>
        </row>
        <row r="15">
          <cell r="C15">
            <v>1</v>
          </cell>
        </row>
        <row r="16">
          <cell r="C16">
            <v>1</v>
          </cell>
        </row>
        <row r="17">
          <cell r="C17">
            <v>1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1</v>
          </cell>
        </row>
        <row r="24">
          <cell r="C24">
            <v>1</v>
          </cell>
        </row>
        <row r="25">
          <cell r="C25">
            <v>1</v>
          </cell>
        </row>
      </sheetData>
      <sheetData sheetId="2" refreshError="1">
        <row r="10">
          <cell r="B10" t="str">
            <v>Item Name</v>
          </cell>
        </row>
        <row r="11">
          <cell r="G11">
            <v>1</v>
          </cell>
        </row>
        <row r="12">
          <cell r="G12">
            <v>1</v>
          </cell>
        </row>
        <row r="13">
          <cell r="G13">
            <v>1</v>
          </cell>
        </row>
        <row r="14">
          <cell r="G14">
            <v>1</v>
          </cell>
        </row>
        <row r="15">
          <cell r="G15">
            <v>1</v>
          </cell>
        </row>
        <row r="16">
          <cell r="G16">
            <v>1</v>
          </cell>
        </row>
        <row r="17">
          <cell r="G17">
            <v>1</v>
          </cell>
        </row>
        <row r="18">
          <cell r="G18">
            <v>1</v>
          </cell>
        </row>
        <row r="19">
          <cell r="G19">
            <v>1</v>
          </cell>
        </row>
        <row r="20">
          <cell r="G20">
            <v>1</v>
          </cell>
        </row>
        <row r="21">
          <cell r="G21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Europe Upload"/>
      <sheetName val="Holland"/>
      <sheetName val="Italy"/>
      <sheetName val="Spain"/>
      <sheetName val="Germany"/>
      <sheetName val="France"/>
      <sheetName val="KPI Europe"/>
    </sheetNames>
    <sheetDataSet>
      <sheetData sheetId="0" refreshError="1">
        <row r="1">
          <cell r="A1" t="str">
            <v>United Kingdom</v>
          </cell>
        </row>
        <row r="2">
          <cell r="A2" t="str">
            <v>Holland</v>
          </cell>
        </row>
        <row r="3">
          <cell r="A3" t="str">
            <v>Germany</v>
          </cell>
        </row>
        <row r="4">
          <cell r="A4" t="str">
            <v>France</v>
          </cell>
        </row>
        <row r="5">
          <cell r="A5" t="str">
            <v>Italy</v>
          </cell>
        </row>
        <row r="6">
          <cell r="A6" t="str">
            <v>Spain</v>
          </cell>
        </row>
        <row r="7">
          <cell r="A7" t="str">
            <v>Ireland</v>
          </cell>
        </row>
        <row r="8">
          <cell r="A8" t="str">
            <v>Hong Kong</v>
          </cell>
        </row>
        <row r="9">
          <cell r="A9" t="str">
            <v>Malaysia</v>
          </cell>
        </row>
        <row r="10">
          <cell r="A10" t="str">
            <v>Singapore</v>
          </cell>
        </row>
        <row r="11">
          <cell r="A11" t="str">
            <v>Australia</v>
          </cell>
        </row>
        <row r="12">
          <cell r="A12" t="str">
            <v>Korea</v>
          </cell>
        </row>
        <row r="13">
          <cell r="A13" t="str">
            <v>Japan</v>
          </cell>
        </row>
        <row r="14">
          <cell r="A14" t="str">
            <v>Taiwan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for benefits model"/>
      <sheetName val="Raw data ------&gt;"/>
      <sheetName val="EE"/>
      <sheetName val="Tesco"/>
      <sheetName val="Virgin"/>
      <sheetName val="Three"/>
      <sheetName val="Vodafone"/>
      <sheetName val="All operators"/>
      <sheetName val="Operator policies "/>
      <sheetName val="Analysis ------&gt;"/>
      <sheetName val="% switching outside MCT"/>
      <sheetName val="Double-paying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I5">
            <v>28</v>
          </cell>
        </row>
        <row r="6">
          <cell r="I6">
            <v>28</v>
          </cell>
        </row>
        <row r="7">
          <cell r="I7">
            <v>28</v>
          </cell>
        </row>
        <row r="8">
          <cell r="I8">
            <v>28</v>
          </cell>
        </row>
        <row r="9">
          <cell r="I9">
            <v>28</v>
          </cell>
        </row>
        <row r="10">
          <cell r="I10">
            <v>28</v>
          </cell>
        </row>
        <row r="11">
          <cell r="I11">
            <v>28</v>
          </cell>
        </row>
        <row r="12">
          <cell r="I12">
            <v>28</v>
          </cell>
        </row>
        <row r="13">
          <cell r="I13">
            <v>28</v>
          </cell>
        </row>
        <row r="14">
          <cell r="I14">
            <v>28</v>
          </cell>
        </row>
        <row r="15">
          <cell r="I15">
            <v>28</v>
          </cell>
        </row>
        <row r="16">
          <cell r="I16">
            <v>28</v>
          </cell>
        </row>
        <row r="17">
          <cell r="I17">
            <v>28</v>
          </cell>
        </row>
        <row r="18">
          <cell r="I18">
            <v>28</v>
          </cell>
        </row>
        <row r="19">
          <cell r="I19">
            <v>28</v>
          </cell>
        </row>
        <row r="20">
          <cell r="I20">
            <v>28</v>
          </cell>
        </row>
        <row r="21">
          <cell r="I21">
            <v>28</v>
          </cell>
        </row>
        <row r="22">
          <cell r="I22">
            <v>28</v>
          </cell>
        </row>
        <row r="23">
          <cell r="I23">
            <v>28</v>
          </cell>
        </row>
        <row r="24">
          <cell r="I24">
            <v>28</v>
          </cell>
        </row>
        <row r="25">
          <cell r="I25">
            <v>28</v>
          </cell>
        </row>
        <row r="26">
          <cell r="I26">
            <v>28</v>
          </cell>
        </row>
        <row r="27">
          <cell r="I27">
            <v>28</v>
          </cell>
        </row>
        <row r="28">
          <cell r="I28">
            <v>28</v>
          </cell>
        </row>
        <row r="29">
          <cell r="I29">
            <v>28</v>
          </cell>
        </row>
        <row r="30">
          <cell r="I30">
            <v>28</v>
          </cell>
        </row>
        <row r="31">
          <cell r="I31">
            <v>28</v>
          </cell>
        </row>
        <row r="32">
          <cell r="I32">
            <v>28</v>
          </cell>
        </row>
        <row r="33">
          <cell r="I33">
            <v>28</v>
          </cell>
        </row>
        <row r="34">
          <cell r="I34">
            <v>28</v>
          </cell>
        </row>
        <row r="35">
          <cell r="I35">
            <v>28</v>
          </cell>
        </row>
        <row r="36">
          <cell r="I36">
            <v>28</v>
          </cell>
        </row>
        <row r="37">
          <cell r="I37">
            <v>28</v>
          </cell>
        </row>
        <row r="38">
          <cell r="I38">
            <v>28</v>
          </cell>
        </row>
        <row r="39">
          <cell r="I39">
            <v>28</v>
          </cell>
        </row>
        <row r="40">
          <cell r="I40">
            <v>28</v>
          </cell>
        </row>
        <row r="41">
          <cell r="I41">
            <v>28</v>
          </cell>
        </row>
        <row r="42">
          <cell r="I42">
            <v>28</v>
          </cell>
        </row>
        <row r="43">
          <cell r="I43">
            <v>28</v>
          </cell>
        </row>
        <row r="44">
          <cell r="I44">
            <v>28</v>
          </cell>
        </row>
        <row r="45">
          <cell r="I45">
            <v>28</v>
          </cell>
        </row>
        <row r="46">
          <cell r="I46">
            <v>28</v>
          </cell>
        </row>
        <row r="47">
          <cell r="I47">
            <v>28</v>
          </cell>
        </row>
        <row r="48">
          <cell r="I48">
            <v>28</v>
          </cell>
        </row>
        <row r="49">
          <cell r="I49">
            <v>28</v>
          </cell>
        </row>
        <row r="50">
          <cell r="I50">
            <v>28</v>
          </cell>
        </row>
        <row r="51">
          <cell r="I51">
            <v>28</v>
          </cell>
        </row>
        <row r="52">
          <cell r="I52">
            <v>28</v>
          </cell>
        </row>
        <row r="53">
          <cell r="I53">
            <v>28</v>
          </cell>
        </row>
        <row r="54">
          <cell r="I54">
            <v>28</v>
          </cell>
        </row>
        <row r="55">
          <cell r="I55">
            <v>28</v>
          </cell>
        </row>
        <row r="56">
          <cell r="I56">
            <v>28</v>
          </cell>
        </row>
        <row r="57">
          <cell r="I57">
            <v>28</v>
          </cell>
        </row>
        <row r="58">
          <cell r="I58">
            <v>28</v>
          </cell>
        </row>
        <row r="59">
          <cell r="I59">
            <v>28</v>
          </cell>
        </row>
        <row r="60">
          <cell r="I60">
            <v>28</v>
          </cell>
        </row>
        <row r="61">
          <cell r="I61">
            <v>28</v>
          </cell>
        </row>
        <row r="62">
          <cell r="I62">
            <v>28</v>
          </cell>
        </row>
        <row r="63">
          <cell r="I63">
            <v>28</v>
          </cell>
        </row>
        <row r="64">
          <cell r="I64">
            <v>28</v>
          </cell>
        </row>
        <row r="65">
          <cell r="I65">
            <v>28</v>
          </cell>
        </row>
        <row r="66">
          <cell r="I66">
            <v>28</v>
          </cell>
        </row>
        <row r="67">
          <cell r="I67">
            <v>28</v>
          </cell>
        </row>
        <row r="68">
          <cell r="I68">
            <v>28</v>
          </cell>
        </row>
        <row r="69">
          <cell r="I69">
            <v>28</v>
          </cell>
        </row>
        <row r="70">
          <cell r="I70">
            <v>28</v>
          </cell>
        </row>
        <row r="71">
          <cell r="I71">
            <v>28</v>
          </cell>
        </row>
        <row r="72">
          <cell r="I72">
            <v>28</v>
          </cell>
        </row>
        <row r="73">
          <cell r="I73">
            <v>28</v>
          </cell>
        </row>
        <row r="74">
          <cell r="I74">
            <v>28</v>
          </cell>
        </row>
        <row r="75">
          <cell r="I75">
            <v>28</v>
          </cell>
        </row>
        <row r="76">
          <cell r="I76">
            <v>28</v>
          </cell>
        </row>
        <row r="77">
          <cell r="I77">
            <v>28</v>
          </cell>
        </row>
        <row r="78">
          <cell r="I78">
            <v>28</v>
          </cell>
        </row>
        <row r="79">
          <cell r="I79">
            <v>28</v>
          </cell>
        </row>
        <row r="80">
          <cell r="I80">
            <v>28</v>
          </cell>
        </row>
        <row r="81">
          <cell r="I81">
            <v>28</v>
          </cell>
        </row>
        <row r="82">
          <cell r="I82">
            <v>28</v>
          </cell>
        </row>
        <row r="83">
          <cell r="I83">
            <v>28</v>
          </cell>
        </row>
        <row r="84">
          <cell r="I84">
            <v>28</v>
          </cell>
        </row>
        <row r="85">
          <cell r="I85">
            <v>28</v>
          </cell>
        </row>
        <row r="86">
          <cell r="I86">
            <v>28</v>
          </cell>
        </row>
        <row r="87">
          <cell r="I87">
            <v>28</v>
          </cell>
        </row>
        <row r="88">
          <cell r="I88">
            <v>28</v>
          </cell>
        </row>
        <row r="89">
          <cell r="I89">
            <v>28</v>
          </cell>
        </row>
        <row r="90">
          <cell r="I90">
            <v>28</v>
          </cell>
        </row>
        <row r="91">
          <cell r="I91">
            <v>28</v>
          </cell>
        </row>
        <row r="92">
          <cell r="I92">
            <v>28</v>
          </cell>
        </row>
        <row r="93">
          <cell r="I93">
            <v>28</v>
          </cell>
        </row>
        <row r="94">
          <cell r="I94">
            <v>28</v>
          </cell>
        </row>
        <row r="95">
          <cell r="I95">
            <v>28</v>
          </cell>
        </row>
        <row r="96">
          <cell r="I96">
            <v>28</v>
          </cell>
        </row>
        <row r="97">
          <cell r="I97">
            <v>28</v>
          </cell>
        </row>
        <row r="98">
          <cell r="I98">
            <v>28</v>
          </cell>
        </row>
        <row r="99">
          <cell r="I99">
            <v>28</v>
          </cell>
        </row>
        <row r="100">
          <cell r="I100">
            <v>28</v>
          </cell>
        </row>
        <row r="101">
          <cell r="I101">
            <v>28</v>
          </cell>
        </row>
        <row r="102">
          <cell r="I102">
            <v>28</v>
          </cell>
        </row>
        <row r="103">
          <cell r="I103">
            <v>28</v>
          </cell>
        </row>
        <row r="104">
          <cell r="I104">
            <v>28</v>
          </cell>
        </row>
        <row r="105">
          <cell r="I105">
            <v>28</v>
          </cell>
        </row>
        <row r="106">
          <cell r="I106">
            <v>28</v>
          </cell>
        </row>
        <row r="107">
          <cell r="I107">
            <v>28</v>
          </cell>
        </row>
        <row r="108">
          <cell r="I108">
            <v>28</v>
          </cell>
        </row>
        <row r="109">
          <cell r="I109">
            <v>28</v>
          </cell>
        </row>
        <row r="110">
          <cell r="I110">
            <v>28</v>
          </cell>
        </row>
        <row r="111">
          <cell r="I111">
            <v>28</v>
          </cell>
        </row>
        <row r="112">
          <cell r="I112">
            <v>28</v>
          </cell>
        </row>
        <row r="113">
          <cell r="I113">
            <v>28</v>
          </cell>
        </row>
        <row r="114">
          <cell r="I114">
            <v>28</v>
          </cell>
        </row>
        <row r="115">
          <cell r="I115">
            <v>28</v>
          </cell>
        </row>
        <row r="116">
          <cell r="I116">
            <v>28</v>
          </cell>
        </row>
        <row r="117">
          <cell r="I117">
            <v>27</v>
          </cell>
        </row>
        <row r="118">
          <cell r="I118">
            <v>27</v>
          </cell>
        </row>
        <row r="119">
          <cell r="I119">
            <v>27</v>
          </cell>
        </row>
        <row r="120">
          <cell r="I120">
            <v>27</v>
          </cell>
        </row>
        <row r="121">
          <cell r="I121">
            <v>27</v>
          </cell>
        </row>
        <row r="122">
          <cell r="I122">
            <v>27</v>
          </cell>
        </row>
        <row r="123">
          <cell r="I123">
            <v>27</v>
          </cell>
        </row>
        <row r="124">
          <cell r="I124">
            <v>27</v>
          </cell>
        </row>
        <row r="125">
          <cell r="I125">
            <v>27</v>
          </cell>
        </row>
        <row r="126">
          <cell r="I126">
            <v>27</v>
          </cell>
        </row>
        <row r="127">
          <cell r="I127">
            <v>27</v>
          </cell>
        </row>
        <row r="128">
          <cell r="I128">
            <v>27</v>
          </cell>
        </row>
        <row r="129">
          <cell r="I129">
            <v>27</v>
          </cell>
        </row>
        <row r="130">
          <cell r="I130">
            <v>27</v>
          </cell>
        </row>
        <row r="131">
          <cell r="I131">
            <v>27</v>
          </cell>
        </row>
        <row r="132">
          <cell r="I132">
            <v>27</v>
          </cell>
        </row>
        <row r="133">
          <cell r="I133">
            <v>27</v>
          </cell>
        </row>
        <row r="134">
          <cell r="I134">
            <v>27</v>
          </cell>
        </row>
        <row r="135">
          <cell r="I135">
            <v>27</v>
          </cell>
        </row>
        <row r="136">
          <cell r="I136">
            <v>27</v>
          </cell>
        </row>
        <row r="137">
          <cell r="I137">
            <v>27</v>
          </cell>
        </row>
        <row r="138">
          <cell r="I138">
            <v>27</v>
          </cell>
        </row>
        <row r="139">
          <cell r="I139">
            <v>27</v>
          </cell>
        </row>
        <row r="140">
          <cell r="I140">
            <v>27</v>
          </cell>
        </row>
        <row r="141">
          <cell r="I141">
            <v>27</v>
          </cell>
        </row>
        <row r="142">
          <cell r="I142">
            <v>27</v>
          </cell>
        </row>
        <row r="143">
          <cell r="I143">
            <v>27</v>
          </cell>
        </row>
        <row r="144">
          <cell r="I144">
            <v>27</v>
          </cell>
        </row>
        <row r="145">
          <cell r="I145">
            <v>27</v>
          </cell>
        </row>
        <row r="146">
          <cell r="I146">
            <v>27</v>
          </cell>
        </row>
        <row r="147">
          <cell r="I147">
            <v>27</v>
          </cell>
        </row>
        <row r="148">
          <cell r="I148">
            <v>27</v>
          </cell>
        </row>
        <row r="149">
          <cell r="I149">
            <v>27</v>
          </cell>
        </row>
        <row r="150">
          <cell r="I150">
            <v>27</v>
          </cell>
        </row>
        <row r="151">
          <cell r="I151">
            <v>27</v>
          </cell>
        </row>
        <row r="152">
          <cell r="I152">
            <v>27</v>
          </cell>
        </row>
        <row r="153">
          <cell r="I153">
            <v>27</v>
          </cell>
        </row>
        <row r="154">
          <cell r="I154">
            <v>27</v>
          </cell>
        </row>
        <row r="155">
          <cell r="I155">
            <v>27</v>
          </cell>
        </row>
        <row r="156">
          <cell r="I156">
            <v>27</v>
          </cell>
        </row>
        <row r="157">
          <cell r="I157">
            <v>27</v>
          </cell>
        </row>
        <row r="158">
          <cell r="I158">
            <v>27</v>
          </cell>
        </row>
        <row r="159">
          <cell r="I159">
            <v>27</v>
          </cell>
        </row>
        <row r="160">
          <cell r="I160">
            <v>27</v>
          </cell>
        </row>
        <row r="161">
          <cell r="I161">
            <v>27</v>
          </cell>
        </row>
        <row r="162">
          <cell r="I162">
            <v>27</v>
          </cell>
        </row>
        <row r="163">
          <cell r="I163">
            <v>27</v>
          </cell>
        </row>
        <row r="164">
          <cell r="I164">
            <v>27</v>
          </cell>
        </row>
        <row r="165">
          <cell r="I165">
            <v>27</v>
          </cell>
        </row>
        <row r="166">
          <cell r="I166">
            <v>27</v>
          </cell>
        </row>
        <row r="167">
          <cell r="I167">
            <v>27</v>
          </cell>
        </row>
        <row r="168">
          <cell r="I168">
            <v>27</v>
          </cell>
        </row>
        <row r="169">
          <cell r="I169">
            <v>27</v>
          </cell>
        </row>
        <row r="170">
          <cell r="I170">
            <v>27</v>
          </cell>
        </row>
        <row r="171">
          <cell r="I171">
            <v>27</v>
          </cell>
        </row>
        <row r="172">
          <cell r="I172">
            <v>27</v>
          </cell>
        </row>
        <row r="173">
          <cell r="I173">
            <v>27</v>
          </cell>
        </row>
        <row r="174">
          <cell r="I174">
            <v>27</v>
          </cell>
        </row>
        <row r="175">
          <cell r="I175">
            <v>27</v>
          </cell>
        </row>
        <row r="176">
          <cell r="I176">
            <v>27</v>
          </cell>
        </row>
        <row r="177">
          <cell r="I177">
            <v>27</v>
          </cell>
        </row>
        <row r="178">
          <cell r="I178">
            <v>27</v>
          </cell>
        </row>
        <row r="179">
          <cell r="I179">
            <v>27</v>
          </cell>
        </row>
        <row r="180">
          <cell r="I180">
            <v>27</v>
          </cell>
        </row>
        <row r="181">
          <cell r="I181">
            <v>27</v>
          </cell>
        </row>
        <row r="182">
          <cell r="I182">
            <v>27</v>
          </cell>
        </row>
        <row r="183">
          <cell r="I183">
            <v>27</v>
          </cell>
        </row>
        <row r="184">
          <cell r="I184">
            <v>27</v>
          </cell>
        </row>
        <row r="185">
          <cell r="I185">
            <v>27</v>
          </cell>
        </row>
        <row r="186">
          <cell r="I186">
            <v>27</v>
          </cell>
        </row>
        <row r="187">
          <cell r="I187">
            <v>27</v>
          </cell>
        </row>
        <row r="188">
          <cell r="I188">
            <v>27</v>
          </cell>
        </row>
        <row r="189">
          <cell r="I189">
            <v>27</v>
          </cell>
        </row>
        <row r="190">
          <cell r="I190">
            <v>27</v>
          </cell>
        </row>
        <row r="191">
          <cell r="I191">
            <v>27</v>
          </cell>
        </row>
        <row r="192">
          <cell r="I192">
            <v>27</v>
          </cell>
        </row>
        <row r="193">
          <cell r="I193">
            <v>27</v>
          </cell>
        </row>
        <row r="194">
          <cell r="I194">
            <v>27</v>
          </cell>
        </row>
        <row r="195">
          <cell r="I195">
            <v>27</v>
          </cell>
        </row>
        <row r="196">
          <cell r="I196">
            <v>27</v>
          </cell>
        </row>
        <row r="197">
          <cell r="I197">
            <v>27</v>
          </cell>
        </row>
        <row r="198">
          <cell r="I198">
            <v>27</v>
          </cell>
        </row>
        <row r="199">
          <cell r="I199">
            <v>27</v>
          </cell>
        </row>
        <row r="200">
          <cell r="I200">
            <v>27</v>
          </cell>
        </row>
        <row r="201">
          <cell r="I201">
            <v>27</v>
          </cell>
        </row>
        <row r="202">
          <cell r="I202">
            <v>27</v>
          </cell>
        </row>
        <row r="203">
          <cell r="I203">
            <v>27</v>
          </cell>
        </row>
        <row r="204">
          <cell r="I204">
            <v>27</v>
          </cell>
        </row>
        <row r="205">
          <cell r="I205">
            <v>27</v>
          </cell>
        </row>
        <row r="206">
          <cell r="I206">
            <v>27</v>
          </cell>
        </row>
        <row r="207">
          <cell r="I207">
            <v>27</v>
          </cell>
        </row>
        <row r="208">
          <cell r="I208">
            <v>27</v>
          </cell>
        </row>
        <row r="209">
          <cell r="I209">
            <v>27</v>
          </cell>
        </row>
        <row r="210">
          <cell r="I210">
            <v>27</v>
          </cell>
        </row>
        <row r="211">
          <cell r="I211">
            <v>27</v>
          </cell>
        </row>
        <row r="212">
          <cell r="I212">
            <v>27</v>
          </cell>
        </row>
        <row r="213">
          <cell r="I213">
            <v>27</v>
          </cell>
        </row>
        <row r="214">
          <cell r="I214">
            <v>27</v>
          </cell>
        </row>
        <row r="215">
          <cell r="I215">
            <v>27</v>
          </cell>
        </row>
        <row r="216">
          <cell r="I216">
            <v>27</v>
          </cell>
        </row>
        <row r="217">
          <cell r="I217">
            <v>27</v>
          </cell>
        </row>
        <row r="218">
          <cell r="I218">
            <v>27</v>
          </cell>
        </row>
        <row r="219">
          <cell r="I219">
            <v>27</v>
          </cell>
        </row>
        <row r="220">
          <cell r="I220">
            <v>27</v>
          </cell>
        </row>
        <row r="221">
          <cell r="I221">
            <v>27</v>
          </cell>
        </row>
        <row r="222">
          <cell r="I222">
            <v>27</v>
          </cell>
        </row>
        <row r="223">
          <cell r="I223">
            <v>27</v>
          </cell>
        </row>
        <row r="224">
          <cell r="I224">
            <v>27</v>
          </cell>
        </row>
        <row r="225">
          <cell r="I225">
            <v>27</v>
          </cell>
        </row>
        <row r="226">
          <cell r="I226">
            <v>27</v>
          </cell>
        </row>
        <row r="227">
          <cell r="I227">
            <v>27</v>
          </cell>
        </row>
        <row r="228">
          <cell r="I228">
            <v>27</v>
          </cell>
        </row>
        <row r="229">
          <cell r="I229">
            <v>27</v>
          </cell>
        </row>
        <row r="230">
          <cell r="I230">
            <v>27</v>
          </cell>
        </row>
        <row r="231">
          <cell r="I231">
            <v>27</v>
          </cell>
        </row>
        <row r="232">
          <cell r="I232">
            <v>27</v>
          </cell>
        </row>
        <row r="233">
          <cell r="I233">
            <v>27</v>
          </cell>
        </row>
        <row r="234">
          <cell r="I234">
            <v>27</v>
          </cell>
        </row>
        <row r="235">
          <cell r="I235">
            <v>27</v>
          </cell>
        </row>
        <row r="236">
          <cell r="I236">
            <v>27</v>
          </cell>
        </row>
        <row r="237">
          <cell r="I237">
            <v>27</v>
          </cell>
        </row>
        <row r="238">
          <cell r="I238">
            <v>27</v>
          </cell>
        </row>
        <row r="239">
          <cell r="I239">
            <v>27</v>
          </cell>
        </row>
        <row r="240">
          <cell r="I240">
            <v>27</v>
          </cell>
        </row>
        <row r="241">
          <cell r="I241">
            <v>27</v>
          </cell>
        </row>
        <row r="242">
          <cell r="I242">
            <v>27</v>
          </cell>
        </row>
        <row r="243">
          <cell r="I243">
            <v>27</v>
          </cell>
        </row>
        <row r="244">
          <cell r="I244">
            <v>27</v>
          </cell>
        </row>
        <row r="245">
          <cell r="I245">
            <v>27</v>
          </cell>
        </row>
        <row r="246">
          <cell r="I246">
            <v>27</v>
          </cell>
        </row>
        <row r="247">
          <cell r="I247">
            <v>27</v>
          </cell>
        </row>
        <row r="248">
          <cell r="I248">
            <v>27</v>
          </cell>
        </row>
        <row r="249">
          <cell r="I249">
            <v>27</v>
          </cell>
        </row>
        <row r="250">
          <cell r="I250">
            <v>27</v>
          </cell>
        </row>
        <row r="251">
          <cell r="I251">
            <v>27</v>
          </cell>
        </row>
        <row r="252">
          <cell r="I252">
            <v>27</v>
          </cell>
        </row>
        <row r="253">
          <cell r="I253">
            <v>27</v>
          </cell>
        </row>
        <row r="254">
          <cell r="I254">
            <v>27</v>
          </cell>
        </row>
        <row r="255">
          <cell r="I255">
            <v>27</v>
          </cell>
        </row>
        <row r="256">
          <cell r="I256">
            <v>27</v>
          </cell>
        </row>
        <row r="257">
          <cell r="I257">
            <v>26</v>
          </cell>
        </row>
        <row r="258">
          <cell r="I258">
            <v>26</v>
          </cell>
        </row>
        <row r="259">
          <cell r="I259">
            <v>26</v>
          </cell>
        </row>
        <row r="260">
          <cell r="I260">
            <v>26</v>
          </cell>
        </row>
        <row r="261">
          <cell r="I261">
            <v>26</v>
          </cell>
        </row>
        <row r="262">
          <cell r="I262">
            <v>26</v>
          </cell>
        </row>
        <row r="263">
          <cell r="I263">
            <v>26</v>
          </cell>
        </row>
        <row r="264">
          <cell r="I264">
            <v>26</v>
          </cell>
        </row>
        <row r="265">
          <cell r="I265">
            <v>26</v>
          </cell>
        </row>
        <row r="266">
          <cell r="I266">
            <v>26</v>
          </cell>
        </row>
        <row r="267">
          <cell r="I267">
            <v>26</v>
          </cell>
        </row>
        <row r="268">
          <cell r="I268">
            <v>26</v>
          </cell>
        </row>
        <row r="269">
          <cell r="I269">
            <v>26</v>
          </cell>
        </row>
        <row r="270">
          <cell r="I270">
            <v>26</v>
          </cell>
        </row>
        <row r="271">
          <cell r="I271">
            <v>26</v>
          </cell>
        </row>
        <row r="272">
          <cell r="I272">
            <v>26</v>
          </cell>
        </row>
        <row r="273">
          <cell r="I273">
            <v>26</v>
          </cell>
        </row>
        <row r="274">
          <cell r="I274">
            <v>26</v>
          </cell>
        </row>
        <row r="275">
          <cell r="I275">
            <v>26</v>
          </cell>
        </row>
        <row r="276">
          <cell r="I276">
            <v>26</v>
          </cell>
        </row>
        <row r="277">
          <cell r="I277">
            <v>26</v>
          </cell>
        </row>
        <row r="278">
          <cell r="I278">
            <v>26</v>
          </cell>
        </row>
        <row r="279">
          <cell r="I279">
            <v>26</v>
          </cell>
        </row>
        <row r="280">
          <cell r="I280">
            <v>26</v>
          </cell>
        </row>
        <row r="281">
          <cell r="I281">
            <v>26</v>
          </cell>
        </row>
        <row r="282">
          <cell r="I282">
            <v>26</v>
          </cell>
        </row>
        <row r="283">
          <cell r="I283">
            <v>26</v>
          </cell>
        </row>
        <row r="284">
          <cell r="I284">
            <v>26</v>
          </cell>
        </row>
        <row r="285">
          <cell r="I285">
            <v>26</v>
          </cell>
        </row>
        <row r="286">
          <cell r="I286">
            <v>26</v>
          </cell>
        </row>
        <row r="287">
          <cell r="I287">
            <v>26</v>
          </cell>
        </row>
        <row r="288">
          <cell r="I288">
            <v>26</v>
          </cell>
        </row>
        <row r="289">
          <cell r="I289">
            <v>26</v>
          </cell>
        </row>
        <row r="290">
          <cell r="I290">
            <v>26</v>
          </cell>
        </row>
        <row r="291">
          <cell r="I291">
            <v>26</v>
          </cell>
        </row>
        <row r="292">
          <cell r="I292">
            <v>26</v>
          </cell>
        </row>
        <row r="293">
          <cell r="I293">
            <v>26</v>
          </cell>
        </row>
        <row r="294">
          <cell r="I294">
            <v>26</v>
          </cell>
        </row>
        <row r="295">
          <cell r="I295">
            <v>26</v>
          </cell>
        </row>
        <row r="296">
          <cell r="I296">
            <v>26</v>
          </cell>
        </row>
        <row r="297">
          <cell r="I297">
            <v>26</v>
          </cell>
        </row>
        <row r="298">
          <cell r="I298">
            <v>26</v>
          </cell>
        </row>
        <row r="299">
          <cell r="I299">
            <v>26</v>
          </cell>
        </row>
        <row r="300">
          <cell r="I300">
            <v>26</v>
          </cell>
        </row>
        <row r="301">
          <cell r="I301">
            <v>26</v>
          </cell>
        </row>
        <row r="302">
          <cell r="I302">
            <v>26</v>
          </cell>
        </row>
        <row r="303">
          <cell r="I303">
            <v>26</v>
          </cell>
        </row>
        <row r="304">
          <cell r="I304">
            <v>26</v>
          </cell>
        </row>
        <row r="305">
          <cell r="I305">
            <v>26</v>
          </cell>
        </row>
        <row r="306">
          <cell r="I306">
            <v>26</v>
          </cell>
        </row>
        <row r="307">
          <cell r="I307">
            <v>26</v>
          </cell>
        </row>
        <row r="308">
          <cell r="I308">
            <v>26</v>
          </cell>
        </row>
        <row r="309">
          <cell r="I309">
            <v>26</v>
          </cell>
        </row>
        <row r="310">
          <cell r="I310">
            <v>26</v>
          </cell>
        </row>
        <row r="311">
          <cell r="I311">
            <v>26</v>
          </cell>
        </row>
        <row r="312">
          <cell r="I312">
            <v>26</v>
          </cell>
        </row>
        <row r="313">
          <cell r="I313">
            <v>26</v>
          </cell>
        </row>
        <row r="314">
          <cell r="I314">
            <v>26</v>
          </cell>
        </row>
        <row r="315">
          <cell r="I315">
            <v>26</v>
          </cell>
        </row>
        <row r="316">
          <cell r="I316">
            <v>26</v>
          </cell>
        </row>
        <row r="317">
          <cell r="I317">
            <v>26</v>
          </cell>
        </row>
        <row r="318">
          <cell r="I318">
            <v>26</v>
          </cell>
        </row>
        <row r="319">
          <cell r="I319">
            <v>25</v>
          </cell>
        </row>
        <row r="320">
          <cell r="I320">
            <v>25</v>
          </cell>
        </row>
        <row r="321">
          <cell r="I321">
            <v>25</v>
          </cell>
        </row>
        <row r="322">
          <cell r="I322">
            <v>25</v>
          </cell>
        </row>
        <row r="323">
          <cell r="I323">
            <v>25</v>
          </cell>
        </row>
        <row r="324">
          <cell r="I324">
            <v>25</v>
          </cell>
        </row>
        <row r="325">
          <cell r="I325">
            <v>25</v>
          </cell>
        </row>
        <row r="326">
          <cell r="I326">
            <v>25</v>
          </cell>
        </row>
        <row r="327">
          <cell r="I327">
            <v>25</v>
          </cell>
        </row>
        <row r="328">
          <cell r="I328">
            <v>25</v>
          </cell>
        </row>
        <row r="329">
          <cell r="I329">
            <v>25</v>
          </cell>
        </row>
        <row r="330">
          <cell r="I330">
            <v>25</v>
          </cell>
        </row>
        <row r="331">
          <cell r="I331">
            <v>25</v>
          </cell>
        </row>
        <row r="332">
          <cell r="I332">
            <v>25</v>
          </cell>
        </row>
        <row r="333">
          <cell r="I333">
            <v>25</v>
          </cell>
        </row>
        <row r="334">
          <cell r="I334">
            <v>25</v>
          </cell>
        </row>
        <row r="335">
          <cell r="I335">
            <v>25</v>
          </cell>
        </row>
        <row r="336">
          <cell r="I336">
            <v>25</v>
          </cell>
        </row>
        <row r="337">
          <cell r="I337">
            <v>25</v>
          </cell>
        </row>
        <row r="338">
          <cell r="I338">
            <v>25</v>
          </cell>
        </row>
        <row r="339">
          <cell r="I339">
            <v>25</v>
          </cell>
        </row>
        <row r="340">
          <cell r="I340">
            <v>25</v>
          </cell>
        </row>
        <row r="341">
          <cell r="I341">
            <v>25</v>
          </cell>
        </row>
        <row r="342">
          <cell r="I342">
            <v>25</v>
          </cell>
        </row>
        <row r="343">
          <cell r="I343">
            <v>25</v>
          </cell>
        </row>
        <row r="344">
          <cell r="I344">
            <v>25</v>
          </cell>
        </row>
        <row r="345">
          <cell r="I345">
            <v>25</v>
          </cell>
        </row>
        <row r="346">
          <cell r="I346">
            <v>25</v>
          </cell>
        </row>
        <row r="347">
          <cell r="I347">
            <v>25</v>
          </cell>
        </row>
        <row r="348">
          <cell r="I348">
            <v>25</v>
          </cell>
        </row>
        <row r="349">
          <cell r="I349">
            <v>25</v>
          </cell>
        </row>
        <row r="350">
          <cell r="I350">
            <v>25</v>
          </cell>
        </row>
        <row r="351">
          <cell r="I351">
            <v>25</v>
          </cell>
        </row>
        <row r="352">
          <cell r="I352">
            <v>25</v>
          </cell>
        </row>
        <row r="353">
          <cell r="I353">
            <v>25</v>
          </cell>
        </row>
        <row r="354">
          <cell r="I354">
            <v>25</v>
          </cell>
        </row>
        <row r="355">
          <cell r="I355">
            <v>25</v>
          </cell>
        </row>
        <row r="356">
          <cell r="I356">
            <v>25</v>
          </cell>
        </row>
        <row r="357">
          <cell r="I357">
            <v>25</v>
          </cell>
        </row>
        <row r="358">
          <cell r="I358">
            <v>25</v>
          </cell>
        </row>
        <row r="359">
          <cell r="I359">
            <v>25</v>
          </cell>
        </row>
        <row r="360">
          <cell r="I360">
            <v>25</v>
          </cell>
        </row>
        <row r="361">
          <cell r="I361">
            <v>25</v>
          </cell>
        </row>
        <row r="362">
          <cell r="I362">
            <v>25</v>
          </cell>
        </row>
        <row r="363">
          <cell r="I363">
            <v>25</v>
          </cell>
        </row>
        <row r="364">
          <cell r="I364">
            <v>25</v>
          </cell>
        </row>
        <row r="365">
          <cell r="I365">
            <v>25</v>
          </cell>
        </row>
        <row r="366">
          <cell r="I366">
            <v>25</v>
          </cell>
        </row>
        <row r="367">
          <cell r="I367">
            <v>25</v>
          </cell>
        </row>
        <row r="368">
          <cell r="I368">
            <v>25</v>
          </cell>
        </row>
        <row r="369">
          <cell r="I369">
            <v>25</v>
          </cell>
        </row>
        <row r="370">
          <cell r="I370">
            <v>25</v>
          </cell>
        </row>
        <row r="371">
          <cell r="I371">
            <v>25</v>
          </cell>
        </row>
        <row r="372">
          <cell r="I372">
            <v>25</v>
          </cell>
        </row>
        <row r="373">
          <cell r="I373">
            <v>25</v>
          </cell>
        </row>
        <row r="374">
          <cell r="I374">
            <v>25</v>
          </cell>
        </row>
        <row r="375">
          <cell r="I375">
            <v>25</v>
          </cell>
        </row>
        <row r="376">
          <cell r="I376">
            <v>25</v>
          </cell>
        </row>
        <row r="377">
          <cell r="I377">
            <v>25</v>
          </cell>
        </row>
        <row r="378">
          <cell r="I378">
            <v>25</v>
          </cell>
        </row>
        <row r="379">
          <cell r="I379">
            <v>22</v>
          </cell>
        </row>
        <row r="380">
          <cell r="I380">
            <v>22</v>
          </cell>
        </row>
        <row r="381">
          <cell r="I381">
            <v>22</v>
          </cell>
        </row>
        <row r="382">
          <cell r="I382">
            <v>22</v>
          </cell>
        </row>
        <row r="383">
          <cell r="I383">
            <v>22</v>
          </cell>
        </row>
        <row r="384">
          <cell r="I384">
            <v>22</v>
          </cell>
        </row>
        <row r="385">
          <cell r="I385">
            <v>22</v>
          </cell>
        </row>
        <row r="386">
          <cell r="I386">
            <v>22</v>
          </cell>
        </row>
        <row r="387">
          <cell r="I387">
            <v>22</v>
          </cell>
        </row>
        <row r="388">
          <cell r="I388">
            <v>22</v>
          </cell>
        </row>
        <row r="389">
          <cell r="I389">
            <v>22</v>
          </cell>
        </row>
        <row r="390">
          <cell r="I390">
            <v>22</v>
          </cell>
        </row>
        <row r="391">
          <cell r="I391">
            <v>22</v>
          </cell>
        </row>
        <row r="392">
          <cell r="I392">
            <v>22</v>
          </cell>
        </row>
        <row r="393">
          <cell r="I393">
            <v>22</v>
          </cell>
        </row>
        <row r="394">
          <cell r="I394">
            <v>22</v>
          </cell>
        </row>
        <row r="395">
          <cell r="I395">
            <v>22</v>
          </cell>
        </row>
        <row r="396">
          <cell r="I396">
            <v>22</v>
          </cell>
        </row>
        <row r="397">
          <cell r="I397">
            <v>22</v>
          </cell>
        </row>
        <row r="398">
          <cell r="I398">
            <v>22</v>
          </cell>
        </row>
        <row r="399">
          <cell r="I399">
            <v>22</v>
          </cell>
        </row>
        <row r="400">
          <cell r="I400">
            <v>22</v>
          </cell>
        </row>
        <row r="401">
          <cell r="I401">
            <v>22</v>
          </cell>
        </row>
        <row r="402">
          <cell r="I402">
            <v>22</v>
          </cell>
        </row>
        <row r="403">
          <cell r="I403">
            <v>22</v>
          </cell>
        </row>
        <row r="404">
          <cell r="I404">
            <v>22</v>
          </cell>
        </row>
        <row r="405">
          <cell r="I405">
            <v>22</v>
          </cell>
        </row>
        <row r="406">
          <cell r="I406">
            <v>22</v>
          </cell>
        </row>
        <row r="407">
          <cell r="I407">
            <v>22</v>
          </cell>
        </row>
        <row r="408">
          <cell r="I408">
            <v>22</v>
          </cell>
        </row>
        <row r="409">
          <cell r="I409">
            <v>22</v>
          </cell>
        </row>
        <row r="410">
          <cell r="I410">
            <v>22</v>
          </cell>
        </row>
        <row r="411">
          <cell r="I411">
            <v>22</v>
          </cell>
        </row>
        <row r="412">
          <cell r="I412">
            <v>22</v>
          </cell>
        </row>
        <row r="413">
          <cell r="I413">
            <v>22</v>
          </cell>
        </row>
        <row r="414">
          <cell r="I414">
            <v>22</v>
          </cell>
        </row>
        <row r="415">
          <cell r="I415">
            <v>22</v>
          </cell>
        </row>
        <row r="416">
          <cell r="I416">
            <v>22</v>
          </cell>
        </row>
        <row r="417">
          <cell r="I417">
            <v>22</v>
          </cell>
        </row>
        <row r="418">
          <cell r="I418">
            <v>22</v>
          </cell>
        </row>
        <row r="419">
          <cell r="I419">
            <v>22</v>
          </cell>
        </row>
        <row r="420">
          <cell r="I420">
            <v>22</v>
          </cell>
        </row>
        <row r="421">
          <cell r="I421">
            <v>22</v>
          </cell>
        </row>
        <row r="422">
          <cell r="I422">
            <v>22</v>
          </cell>
        </row>
        <row r="423">
          <cell r="I423">
            <v>22</v>
          </cell>
        </row>
        <row r="424">
          <cell r="I424">
            <v>22</v>
          </cell>
        </row>
        <row r="425">
          <cell r="I425">
            <v>21</v>
          </cell>
        </row>
        <row r="426">
          <cell r="I426">
            <v>21</v>
          </cell>
        </row>
        <row r="427">
          <cell r="I427">
            <v>21</v>
          </cell>
        </row>
        <row r="428">
          <cell r="I428">
            <v>21</v>
          </cell>
        </row>
        <row r="429">
          <cell r="I429">
            <v>21</v>
          </cell>
        </row>
        <row r="430">
          <cell r="I430">
            <v>21</v>
          </cell>
        </row>
        <row r="431">
          <cell r="I431">
            <v>21</v>
          </cell>
        </row>
        <row r="432">
          <cell r="I432">
            <v>21</v>
          </cell>
        </row>
        <row r="433">
          <cell r="I433">
            <v>21</v>
          </cell>
        </row>
        <row r="434">
          <cell r="I434">
            <v>21</v>
          </cell>
        </row>
        <row r="435">
          <cell r="I435">
            <v>21</v>
          </cell>
        </row>
        <row r="436">
          <cell r="I436">
            <v>21</v>
          </cell>
        </row>
        <row r="437">
          <cell r="I437">
            <v>21</v>
          </cell>
        </row>
        <row r="438">
          <cell r="I438">
            <v>21</v>
          </cell>
        </row>
        <row r="439">
          <cell r="I439">
            <v>21</v>
          </cell>
        </row>
        <row r="440">
          <cell r="I440">
            <v>21</v>
          </cell>
        </row>
        <row r="441">
          <cell r="I441">
            <v>21</v>
          </cell>
        </row>
        <row r="442">
          <cell r="I442">
            <v>21</v>
          </cell>
        </row>
        <row r="443">
          <cell r="I443">
            <v>21</v>
          </cell>
        </row>
        <row r="444">
          <cell r="I444">
            <v>21</v>
          </cell>
        </row>
        <row r="445">
          <cell r="I445">
            <v>21</v>
          </cell>
        </row>
        <row r="446">
          <cell r="I446">
            <v>21</v>
          </cell>
        </row>
        <row r="447">
          <cell r="I447">
            <v>21</v>
          </cell>
        </row>
        <row r="448">
          <cell r="I448">
            <v>21</v>
          </cell>
        </row>
        <row r="449">
          <cell r="I449">
            <v>21</v>
          </cell>
        </row>
        <row r="450">
          <cell r="I450">
            <v>21</v>
          </cell>
        </row>
        <row r="451">
          <cell r="I451">
            <v>21</v>
          </cell>
        </row>
        <row r="452">
          <cell r="I452">
            <v>21</v>
          </cell>
        </row>
        <row r="453">
          <cell r="I453">
            <v>21</v>
          </cell>
        </row>
        <row r="454">
          <cell r="I454">
            <v>21</v>
          </cell>
        </row>
        <row r="455">
          <cell r="I455">
            <v>21</v>
          </cell>
        </row>
        <row r="456">
          <cell r="I456">
            <v>21</v>
          </cell>
        </row>
        <row r="457">
          <cell r="I457">
            <v>21</v>
          </cell>
        </row>
        <row r="458">
          <cell r="I458">
            <v>21</v>
          </cell>
        </row>
        <row r="459">
          <cell r="I459">
            <v>21</v>
          </cell>
        </row>
        <row r="460">
          <cell r="I460">
            <v>21</v>
          </cell>
        </row>
        <row r="461">
          <cell r="I461">
            <v>21</v>
          </cell>
        </row>
        <row r="462">
          <cell r="I462">
            <v>21</v>
          </cell>
        </row>
        <row r="463">
          <cell r="I463">
            <v>21</v>
          </cell>
        </row>
        <row r="464">
          <cell r="I464">
            <v>21</v>
          </cell>
        </row>
        <row r="465">
          <cell r="I465">
            <v>21</v>
          </cell>
        </row>
        <row r="466">
          <cell r="I466">
            <v>21</v>
          </cell>
        </row>
        <row r="467">
          <cell r="I467">
            <v>21</v>
          </cell>
        </row>
        <row r="468">
          <cell r="I468">
            <v>21</v>
          </cell>
        </row>
        <row r="469">
          <cell r="I469">
            <v>21</v>
          </cell>
        </row>
        <row r="470">
          <cell r="I470">
            <v>21</v>
          </cell>
        </row>
        <row r="471">
          <cell r="I471">
            <v>21</v>
          </cell>
        </row>
        <row r="472">
          <cell r="I472">
            <v>21</v>
          </cell>
        </row>
        <row r="473">
          <cell r="I473">
            <v>21</v>
          </cell>
        </row>
        <row r="474">
          <cell r="I474">
            <v>21</v>
          </cell>
        </row>
        <row r="475">
          <cell r="I475">
            <v>21</v>
          </cell>
        </row>
        <row r="476">
          <cell r="I476">
            <v>21</v>
          </cell>
        </row>
        <row r="477">
          <cell r="I477">
            <v>21</v>
          </cell>
        </row>
        <row r="478">
          <cell r="I478">
            <v>20</v>
          </cell>
        </row>
        <row r="479">
          <cell r="I479">
            <v>20</v>
          </cell>
        </row>
        <row r="480">
          <cell r="I480">
            <v>20</v>
          </cell>
        </row>
        <row r="481">
          <cell r="I481">
            <v>20</v>
          </cell>
        </row>
        <row r="482">
          <cell r="I482">
            <v>20</v>
          </cell>
        </row>
        <row r="483">
          <cell r="I483">
            <v>20</v>
          </cell>
        </row>
        <row r="484">
          <cell r="I484">
            <v>20</v>
          </cell>
        </row>
        <row r="485">
          <cell r="I485">
            <v>20</v>
          </cell>
        </row>
        <row r="486">
          <cell r="I486">
            <v>20</v>
          </cell>
        </row>
        <row r="487">
          <cell r="I487">
            <v>20</v>
          </cell>
        </row>
        <row r="488">
          <cell r="I488">
            <v>20</v>
          </cell>
        </row>
        <row r="489">
          <cell r="I489">
            <v>19</v>
          </cell>
        </row>
        <row r="490">
          <cell r="I490">
            <v>19</v>
          </cell>
        </row>
        <row r="491">
          <cell r="I491">
            <v>19</v>
          </cell>
        </row>
        <row r="492">
          <cell r="I492">
            <v>19</v>
          </cell>
        </row>
        <row r="493">
          <cell r="I493">
            <v>19</v>
          </cell>
        </row>
        <row r="494">
          <cell r="I494">
            <v>19</v>
          </cell>
        </row>
        <row r="495">
          <cell r="I495">
            <v>19</v>
          </cell>
        </row>
        <row r="496">
          <cell r="I496">
            <v>19</v>
          </cell>
        </row>
        <row r="497">
          <cell r="I497">
            <v>19</v>
          </cell>
        </row>
        <row r="498">
          <cell r="I498">
            <v>19</v>
          </cell>
        </row>
        <row r="499">
          <cell r="I499">
            <v>19</v>
          </cell>
        </row>
        <row r="500">
          <cell r="I500">
            <v>19</v>
          </cell>
        </row>
        <row r="501">
          <cell r="I501">
            <v>19</v>
          </cell>
        </row>
        <row r="502">
          <cell r="I502">
            <v>19</v>
          </cell>
        </row>
        <row r="503">
          <cell r="I503">
            <v>19</v>
          </cell>
        </row>
        <row r="504">
          <cell r="I504">
            <v>19</v>
          </cell>
        </row>
        <row r="505">
          <cell r="I505">
            <v>18</v>
          </cell>
        </row>
        <row r="506">
          <cell r="I506">
            <v>18</v>
          </cell>
        </row>
        <row r="507">
          <cell r="I507">
            <v>18</v>
          </cell>
        </row>
        <row r="508">
          <cell r="I508">
            <v>18</v>
          </cell>
        </row>
        <row r="509">
          <cell r="I509">
            <v>18</v>
          </cell>
        </row>
        <row r="510">
          <cell r="I510">
            <v>18</v>
          </cell>
        </row>
        <row r="511">
          <cell r="I511">
            <v>18</v>
          </cell>
        </row>
        <row r="512">
          <cell r="I512">
            <v>18</v>
          </cell>
        </row>
        <row r="513">
          <cell r="I513">
            <v>18</v>
          </cell>
        </row>
        <row r="514">
          <cell r="I514">
            <v>15</v>
          </cell>
        </row>
        <row r="515">
          <cell r="I515">
            <v>15</v>
          </cell>
        </row>
        <row r="516">
          <cell r="I516">
            <v>15</v>
          </cell>
        </row>
        <row r="517">
          <cell r="I517">
            <v>15</v>
          </cell>
        </row>
        <row r="518">
          <cell r="I518">
            <v>15</v>
          </cell>
        </row>
        <row r="519">
          <cell r="I519">
            <v>15</v>
          </cell>
        </row>
        <row r="520">
          <cell r="I520">
            <v>15</v>
          </cell>
        </row>
        <row r="521">
          <cell r="I521">
            <v>15</v>
          </cell>
        </row>
        <row r="522">
          <cell r="I522">
            <v>15</v>
          </cell>
        </row>
        <row r="523">
          <cell r="I523">
            <v>15</v>
          </cell>
        </row>
        <row r="524">
          <cell r="I524">
            <v>15</v>
          </cell>
        </row>
        <row r="525">
          <cell r="I525">
            <v>15</v>
          </cell>
        </row>
        <row r="526">
          <cell r="I526">
            <v>15</v>
          </cell>
        </row>
        <row r="527">
          <cell r="I527">
            <v>15</v>
          </cell>
        </row>
        <row r="528">
          <cell r="I528">
            <v>14</v>
          </cell>
        </row>
        <row r="529">
          <cell r="I529">
            <v>14</v>
          </cell>
        </row>
        <row r="530">
          <cell r="I530">
            <v>14</v>
          </cell>
        </row>
        <row r="531">
          <cell r="I531">
            <v>14</v>
          </cell>
        </row>
        <row r="532">
          <cell r="I532">
            <v>14</v>
          </cell>
        </row>
        <row r="533">
          <cell r="I533">
            <v>14</v>
          </cell>
        </row>
        <row r="534">
          <cell r="I534">
            <v>14</v>
          </cell>
        </row>
        <row r="535">
          <cell r="I535">
            <v>14</v>
          </cell>
        </row>
        <row r="536">
          <cell r="I536">
            <v>14</v>
          </cell>
        </row>
        <row r="537">
          <cell r="I537">
            <v>14</v>
          </cell>
        </row>
        <row r="538">
          <cell r="I538">
            <v>14</v>
          </cell>
        </row>
        <row r="539">
          <cell r="I539">
            <v>14</v>
          </cell>
        </row>
        <row r="540">
          <cell r="I540">
            <v>14</v>
          </cell>
        </row>
        <row r="541">
          <cell r="I541">
            <v>14</v>
          </cell>
        </row>
        <row r="542">
          <cell r="I542">
            <v>14</v>
          </cell>
        </row>
        <row r="543">
          <cell r="I543">
            <v>14</v>
          </cell>
        </row>
        <row r="544">
          <cell r="I544">
            <v>14</v>
          </cell>
        </row>
        <row r="545">
          <cell r="I545">
            <v>14</v>
          </cell>
        </row>
        <row r="546">
          <cell r="I546">
            <v>14</v>
          </cell>
        </row>
        <row r="547">
          <cell r="I547">
            <v>14</v>
          </cell>
        </row>
        <row r="548">
          <cell r="I548">
            <v>14</v>
          </cell>
        </row>
        <row r="549">
          <cell r="I549">
            <v>14</v>
          </cell>
        </row>
        <row r="550">
          <cell r="I550">
            <v>14</v>
          </cell>
        </row>
        <row r="551">
          <cell r="I551">
            <v>14</v>
          </cell>
        </row>
        <row r="552">
          <cell r="I552">
            <v>14</v>
          </cell>
        </row>
        <row r="553">
          <cell r="I553">
            <v>14</v>
          </cell>
        </row>
        <row r="554">
          <cell r="I554">
            <v>14</v>
          </cell>
        </row>
        <row r="555">
          <cell r="I555">
            <v>14</v>
          </cell>
        </row>
        <row r="556">
          <cell r="I556">
            <v>14</v>
          </cell>
        </row>
        <row r="557">
          <cell r="I557">
            <v>14</v>
          </cell>
        </row>
        <row r="558">
          <cell r="I558">
            <v>14</v>
          </cell>
        </row>
        <row r="559">
          <cell r="I559">
            <v>14</v>
          </cell>
        </row>
        <row r="560">
          <cell r="I560">
            <v>14</v>
          </cell>
        </row>
        <row r="561">
          <cell r="I561">
            <v>14</v>
          </cell>
        </row>
        <row r="562">
          <cell r="I562">
            <v>14</v>
          </cell>
        </row>
        <row r="563">
          <cell r="I563">
            <v>14</v>
          </cell>
        </row>
        <row r="564">
          <cell r="I564">
            <v>13</v>
          </cell>
        </row>
        <row r="565">
          <cell r="I565">
            <v>13</v>
          </cell>
        </row>
        <row r="566">
          <cell r="I566">
            <v>13</v>
          </cell>
        </row>
        <row r="567">
          <cell r="I567">
            <v>13</v>
          </cell>
        </row>
        <row r="568">
          <cell r="I568">
            <v>13</v>
          </cell>
        </row>
        <row r="569">
          <cell r="I569">
            <v>13</v>
          </cell>
        </row>
        <row r="570">
          <cell r="I570">
            <v>13</v>
          </cell>
        </row>
        <row r="571">
          <cell r="I571">
            <v>13</v>
          </cell>
        </row>
        <row r="572">
          <cell r="I572">
            <v>13</v>
          </cell>
        </row>
        <row r="573">
          <cell r="I573">
            <v>13</v>
          </cell>
        </row>
        <row r="574">
          <cell r="I574">
            <v>13</v>
          </cell>
        </row>
        <row r="575">
          <cell r="I575">
            <v>13</v>
          </cell>
        </row>
        <row r="576">
          <cell r="I576">
            <v>13</v>
          </cell>
        </row>
        <row r="577">
          <cell r="I577">
            <v>13</v>
          </cell>
        </row>
        <row r="578">
          <cell r="I578">
            <v>12</v>
          </cell>
        </row>
        <row r="579">
          <cell r="I579">
            <v>12</v>
          </cell>
        </row>
        <row r="580">
          <cell r="I580">
            <v>12</v>
          </cell>
        </row>
        <row r="581">
          <cell r="I581">
            <v>12</v>
          </cell>
        </row>
        <row r="582">
          <cell r="I582">
            <v>12</v>
          </cell>
        </row>
        <row r="583">
          <cell r="I583">
            <v>12</v>
          </cell>
        </row>
        <row r="584">
          <cell r="I584">
            <v>12</v>
          </cell>
        </row>
        <row r="585">
          <cell r="I585">
            <v>12</v>
          </cell>
        </row>
        <row r="586">
          <cell r="I586">
            <v>12</v>
          </cell>
        </row>
        <row r="587">
          <cell r="I587">
            <v>12</v>
          </cell>
        </row>
        <row r="588">
          <cell r="I588">
            <v>12</v>
          </cell>
        </row>
        <row r="589">
          <cell r="I589">
            <v>12</v>
          </cell>
        </row>
        <row r="590">
          <cell r="I590">
            <v>12</v>
          </cell>
        </row>
        <row r="591">
          <cell r="I591">
            <v>12</v>
          </cell>
        </row>
        <row r="592">
          <cell r="I592">
            <v>11</v>
          </cell>
        </row>
        <row r="593">
          <cell r="I593">
            <v>11</v>
          </cell>
        </row>
        <row r="594">
          <cell r="I594">
            <v>11</v>
          </cell>
        </row>
        <row r="595">
          <cell r="I595">
            <v>11</v>
          </cell>
        </row>
        <row r="596">
          <cell r="I596">
            <v>11</v>
          </cell>
        </row>
        <row r="597">
          <cell r="I597">
            <v>11</v>
          </cell>
        </row>
        <row r="598">
          <cell r="I598">
            <v>11</v>
          </cell>
        </row>
        <row r="599">
          <cell r="I599">
            <v>11</v>
          </cell>
        </row>
        <row r="600">
          <cell r="I600">
            <v>11</v>
          </cell>
        </row>
        <row r="601">
          <cell r="I601">
            <v>7</v>
          </cell>
        </row>
        <row r="602">
          <cell r="I602">
            <v>7</v>
          </cell>
        </row>
        <row r="603">
          <cell r="I603">
            <v>7</v>
          </cell>
        </row>
        <row r="604">
          <cell r="I604">
            <v>7</v>
          </cell>
        </row>
        <row r="605">
          <cell r="I605">
            <v>7</v>
          </cell>
        </row>
        <row r="606">
          <cell r="I606">
            <v>7</v>
          </cell>
        </row>
        <row r="607">
          <cell r="I607">
            <v>7</v>
          </cell>
        </row>
        <row r="608">
          <cell r="I608">
            <v>7</v>
          </cell>
        </row>
        <row r="609">
          <cell r="I609">
            <v>7</v>
          </cell>
        </row>
        <row r="610">
          <cell r="I610">
            <v>7</v>
          </cell>
        </row>
        <row r="611">
          <cell r="I611">
            <v>7</v>
          </cell>
        </row>
        <row r="612">
          <cell r="I612">
            <v>7</v>
          </cell>
        </row>
        <row r="613">
          <cell r="I613">
            <v>7</v>
          </cell>
        </row>
        <row r="614">
          <cell r="I614">
            <v>7</v>
          </cell>
        </row>
        <row r="615">
          <cell r="I615">
            <v>7</v>
          </cell>
        </row>
        <row r="616">
          <cell r="I616">
            <v>6</v>
          </cell>
        </row>
        <row r="617">
          <cell r="I617">
            <v>6</v>
          </cell>
        </row>
        <row r="618">
          <cell r="I618">
            <v>6</v>
          </cell>
        </row>
        <row r="619">
          <cell r="I619">
            <v>6</v>
          </cell>
        </row>
        <row r="620">
          <cell r="I620">
            <v>6</v>
          </cell>
        </row>
        <row r="621">
          <cell r="I621">
            <v>6</v>
          </cell>
        </row>
        <row r="622">
          <cell r="I622">
            <v>6</v>
          </cell>
        </row>
        <row r="623">
          <cell r="I623">
            <v>6</v>
          </cell>
        </row>
        <row r="624">
          <cell r="I624">
            <v>6</v>
          </cell>
        </row>
        <row r="625">
          <cell r="I625">
            <v>6</v>
          </cell>
        </row>
        <row r="626">
          <cell r="I626">
            <v>6</v>
          </cell>
        </row>
        <row r="627">
          <cell r="I627">
            <v>6</v>
          </cell>
        </row>
        <row r="628">
          <cell r="I628">
            <v>6</v>
          </cell>
        </row>
        <row r="629">
          <cell r="I629">
            <v>6</v>
          </cell>
        </row>
        <row r="630">
          <cell r="I630">
            <v>6</v>
          </cell>
        </row>
        <row r="631">
          <cell r="I631">
            <v>6</v>
          </cell>
        </row>
        <row r="632">
          <cell r="I632">
            <v>6</v>
          </cell>
        </row>
        <row r="633">
          <cell r="I633">
            <v>6</v>
          </cell>
        </row>
        <row r="634">
          <cell r="I634">
            <v>6</v>
          </cell>
        </row>
        <row r="635">
          <cell r="I635">
            <v>6</v>
          </cell>
        </row>
        <row r="636">
          <cell r="I636">
            <v>6</v>
          </cell>
        </row>
        <row r="637">
          <cell r="I637">
            <v>6</v>
          </cell>
        </row>
        <row r="638">
          <cell r="I638">
            <v>5</v>
          </cell>
        </row>
        <row r="639">
          <cell r="I639">
            <v>5</v>
          </cell>
        </row>
        <row r="640">
          <cell r="I640">
            <v>5</v>
          </cell>
        </row>
        <row r="641">
          <cell r="I641">
            <v>5</v>
          </cell>
        </row>
        <row r="642">
          <cell r="I642">
            <v>5</v>
          </cell>
        </row>
        <row r="643">
          <cell r="I643">
            <v>5</v>
          </cell>
        </row>
        <row r="644">
          <cell r="I644">
            <v>5</v>
          </cell>
        </row>
        <row r="645">
          <cell r="I645">
            <v>5</v>
          </cell>
        </row>
        <row r="646">
          <cell r="I646">
            <v>5</v>
          </cell>
        </row>
        <row r="647">
          <cell r="I647">
            <v>5</v>
          </cell>
        </row>
        <row r="648">
          <cell r="I648">
            <v>5</v>
          </cell>
        </row>
        <row r="649">
          <cell r="I649">
            <v>5</v>
          </cell>
        </row>
        <row r="650">
          <cell r="I650">
            <v>4</v>
          </cell>
        </row>
        <row r="651">
          <cell r="I651">
            <v>4</v>
          </cell>
        </row>
        <row r="652">
          <cell r="I652">
            <v>4</v>
          </cell>
        </row>
        <row r="653">
          <cell r="I653">
            <v>4</v>
          </cell>
        </row>
        <row r="654">
          <cell r="I654">
            <v>4</v>
          </cell>
        </row>
        <row r="655">
          <cell r="I655">
            <v>4</v>
          </cell>
        </row>
        <row r="656">
          <cell r="I656">
            <v>4</v>
          </cell>
        </row>
        <row r="657">
          <cell r="I657">
            <v>4</v>
          </cell>
        </row>
        <row r="658">
          <cell r="I658">
            <v>4</v>
          </cell>
        </row>
        <row r="659">
          <cell r="I659">
            <v>4</v>
          </cell>
        </row>
        <row r="660">
          <cell r="I660">
            <v>4</v>
          </cell>
        </row>
        <row r="661">
          <cell r="I661">
            <v>4</v>
          </cell>
        </row>
        <row r="662">
          <cell r="I662">
            <v>4</v>
          </cell>
        </row>
        <row r="663">
          <cell r="I663">
            <v>1</v>
          </cell>
        </row>
        <row r="664">
          <cell r="I664">
            <v>1</v>
          </cell>
        </row>
        <row r="665">
          <cell r="I665">
            <v>1</v>
          </cell>
        </row>
        <row r="666">
          <cell r="I666">
            <v>1</v>
          </cell>
        </row>
        <row r="667">
          <cell r="I667">
            <v>1</v>
          </cell>
        </row>
        <row r="668">
          <cell r="I668">
            <v>1</v>
          </cell>
        </row>
        <row r="669">
          <cell r="I669">
            <v>1</v>
          </cell>
        </row>
        <row r="670">
          <cell r="I670">
            <v>1</v>
          </cell>
        </row>
        <row r="671">
          <cell r="I671">
            <v>1</v>
          </cell>
        </row>
        <row r="672">
          <cell r="I672">
            <v>1</v>
          </cell>
        </row>
        <row r="673">
          <cell r="I673">
            <v>1</v>
          </cell>
        </row>
        <row r="674">
          <cell r="I674">
            <v>0</v>
          </cell>
        </row>
        <row r="675">
          <cell r="I675">
            <v>0</v>
          </cell>
        </row>
        <row r="676">
          <cell r="I676">
            <v>0</v>
          </cell>
        </row>
        <row r="677">
          <cell r="I677">
            <v>0</v>
          </cell>
        </row>
        <row r="678">
          <cell r="I678">
            <v>0</v>
          </cell>
        </row>
        <row r="679">
          <cell r="I679">
            <v>0</v>
          </cell>
        </row>
        <row r="680">
          <cell r="I680">
            <v>0</v>
          </cell>
        </row>
        <row r="681">
          <cell r="I681">
            <v>0</v>
          </cell>
        </row>
        <row r="682">
          <cell r="I682">
            <v>0</v>
          </cell>
        </row>
        <row r="683">
          <cell r="I683">
            <v>0</v>
          </cell>
        </row>
        <row r="684">
          <cell r="I684">
            <v>0</v>
          </cell>
        </row>
        <row r="685">
          <cell r="I685">
            <v>0</v>
          </cell>
        </row>
        <row r="686">
          <cell r="I686">
            <v>0</v>
          </cell>
        </row>
        <row r="687">
          <cell r="I687">
            <v>0</v>
          </cell>
        </row>
        <row r="688">
          <cell r="I688">
            <v>0</v>
          </cell>
        </row>
        <row r="689">
          <cell r="I689">
            <v>0</v>
          </cell>
        </row>
        <row r="690">
          <cell r="I690">
            <v>0</v>
          </cell>
        </row>
        <row r="691">
          <cell r="I691">
            <v>0</v>
          </cell>
        </row>
        <row r="692">
          <cell r="I692">
            <v>0</v>
          </cell>
        </row>
        <row r="693">
          <cell r="I693">
            <v>0</v>
          </cell>
        </row>
        <row r="694">
          <cell r="I694">
            <v>0</v>
          </cell>
        </row>
        <row r="695">
          <cell r="I695">
            <v>0</v>
          </cell>
        </row>
        <row r="696">
          <cell r="I696">
            <v>0</v>
          </cell>
        </row>
        <row r="697">
          <cell r="I697">
            <v>0</v>
          </cell>
        </row>
        <row r="698">
          <cell r="I698">
            <v>0</v>
          </cell>
        </row>
        <row r="699">
          <cell r="I699">
            <v>0</v>
          </cell>
        </row>
        <row r="700">
          <cell r="I700">
            <v>0</v>
          </cell>
        </row>
        <row r="701">
          <cell r="I701">
            <v>0</v>
          </cell>
        </row>
        <row r="702">
          <cell r="I702">
            <v>0</v>
          </cell>
        </row>
        <row r="703">
          <cell r="I703">
            <v>0</v>
          </cell>
        </row>
        <row r="704">
          <cell r="I704">
            <v>0</v>
          </cell>
        </row>
        <row r="705">
          <cell r="I705">
            <v>0</v>
          </cell>
        </row>
        <row r="706">
          <cell r="I706">
            <v>0</v>
          </cell>
        </row>
        <row r="707">
          <cell r="I707">
            <v>0</v>
          </cell>
        </row>
        <row r="708">
          <cell r="I708">
            <v>0</v>
          </cell>
        </row>
        <row r="709">
          <cell r="I709">
            <v>0</v>
          </cell>
        </row>
        <row r="710">
          <cell r="I710">
            <v>0</v>
          </cell>
        </row>
        <row r="711">
          <cell r="I711">
            <v>0</v>
          </cell>
        </row>
        <row r="712">
          <cell r="I712">
            <v>0</v>
          </cell>
        </row>
        <row r="713">
          <cell r="I713">
            <v>28</v>
          </cell>
        </row>
        <row r="714">
          <cell r="I714">
            <v>28</v>
          </cell>
        </row>
        <row r="715">
          <cell r="I715">
            <v>28</v>
          </cell>
        </row>
        <row r="716">
          <cell r="I716">
            <v>28</v>
          </cell>
        </row>
        <row r="717">
          <cell r="I717">
            <v>28</v>
          </cell>
        </row>
        <row r="718">
          <cell r="I718">
            <v>28</v>
          </cell>
        </row>
        <row r="719">
          <cell r="I719">
            <v>28</v>
          </cell>
        </row>
        <row r="720">
          <cell r="I720">
            <v>28</v>
          </cell>
        </row>
        <row r="721">
          <cell r="I721">
            <v>28</v>
          </cell>
        </row>
        <row r="722">
          <cell r="I722">
            <v>28</v>
          </cell>
        </row>
        <row r="723">
          <cell r="I723">
            <v>28</v>
          </cell>
        </row>
        <row r="724">
          <cell r="I724">
            <v>28</v>
          </cell>
        </row>
        <row r="725">
          <cell r="I725">
            <v>28</v>
          </cell>
        </row>
        <row r="726">
          <cell r="I726">
            <v>28</v>
          </cell>
        </row>
        <row r="727">
          <cell r="I727">
            <v>28</v>
          </cell>
        </row>
        <row r="728">
          <cell r="I728">
            <v>28</v>
          </cell>
        </row>
        <row r="729">
          <cell r="I729">
            <v>28</v>
          </cell>
        </row>
        <row r="730">
          <cell r="I730">
            <v>28</v>
          </cell>
        </row>
        <row r="731">
          <cell r="I731">
            <v>28</v>
          </cell>
        </row>
        <row r="732">
          <cell r="I732">
            <v>28</v>
          </cell>
        </row>
        <row r="733">
          <cell r="I733">
            <v>28</v>
          </cell>
        </row>
        <row r="734">
          <cell r="I734">
            <v>28</v>
          </cell>
        </row>
        <row r="735">
          <cell r="I735">
            <v>28</v>
          </cell>
        </row>
        <row r="736">
          <cell r="I736">
            <v>28</v>
          </cell>
        </row>
        <row r="737">
          <cell r="I737">
            <v>28</v>
          </cell>
        </row>
        <row r="738">
          <cell r="I738">
            <v>28</v>
          </cell>
        </row>
        <row r="739">
          <cell r="I739">
            <v>28</v>
          </cell>
        </row>
        <row r="740">
          <cell r="I740">
            <v>28</v>
          </cell>
        </row>
        <row r="741">
          <cell r="I741">
            <v>28</v>
          </cell>
        </row>
        <row r="742">
          <cell r="I742">
            <v>28</v>
          </cell>
        </row>
        <row r="743">
          <cell r="I743">
            <v>28</v>
          </cell>
        </row>
        <row r="744">
          <cell r="I744">
            <v>28</v>
          </cell>
        </row>
        <row r="745">
          <cell r="I745">
            <v>28</v>
          </cell>
        </row>
        <row r="746">
          <cell r="I746">
            <v>28</v>
          </cell>
        </row>
        <row r="747">
          <cell r="I747">
            <v>28</v>
          </cell>
        </row>
        <row r="748">
          <cell r="I748">
            <v>28</v>
          </cell>
        </row>
        <row r="749">
          <cell r="I749">
            <v>28</v>
          </cell>
        </row>
        <row r="750">
          <cell r="I750">
            <v>28</v>
          </cell>
        </row>
        <row r="751">
          <cell r="I751">
            <v>28</v>
          </cell>
        </row>
        <row r="752">
          <cell r="I752">
            <v>28</v>
          </cell>
        </row>
        <row r="753">
          <cell r="I753">
            <v>28</v>
          </cell>
        </row>
        <row r="754">
          <cell r="I754">
            <v>28</v>
          </cell>
        </row>
        <row r="755">
          <cell r="I755">
            <v>28</v>
          </cell>
        </row>
        <row r="756">
          <cell r="I756">
            <v>28</v>
          </cell>
        </row>
        <row r="757">
          <cell r="I757">
            <v>28</v>
          </cell>
        </row>
        <row r="758">
          <cell r="I758">
            <v>28</v>
          </cell>
        </row>
        <row r="759">
          <cell r="I759">
            <v>28</v>
          </cell>
        </row>
        <row r="760">
          <cell r="I760">
            <v>28</v>
          </cell>
        </row>
        <row r="761">
          <cell r="I761">
            <v>28</v>
          </cell>
        </row>
        <row r="762">
          <cell r="I762">
            <v>28</v>
          </cell>
        </row>
        <row r="763">
          <cell r="I763">
            <v>28</v>
          </cell>
        </row>
        <row r="764">
          <cell r="I764">
            <v>28</v>
          </cell>
        </row>
        <row r="765">
          <cell r="I765">
            <v>28</v>
          </cell>
        </row>
        <row r="766">
          <cell r="I766">
            <v>28</v>
          </cell>
        </row>
        <row r="767">
          <cell r="I767">
            <v>28</v>
          </cell>
        </row>
        <row r="768">
          <cell r="I768">
            <v>28</v>
          </cell>
        </row>
        <row r="769">
          <cell r="I769">
            <v>28</v>
          </cell>
        </row>
        <row r="770">
          <cell r="I770">
            <v>28</v>
          </cell>
        </row>
        <row r="771">
          <cell r="I771">
            <v>28</v>
          </cell>
        </row>
        <row r="772">
          <cell r="I772">
            <v>28</v>
          </cell>
        </row>
        <row r="773">
          <cell r="I773">
            <v>28</v>
          </cell>
        </row>
        <row r="774">
          <cell r="I774">
            <v>28</v>
          </cell>
        </row>
        <row r="775">
          <cell r="I775">
            <v>28</v>
          </cell>
        </row>
        <row r="776">
          <cell r="I776">
            <v>28</v>
          </cell>
        </row>
        <row r="777">
          <cell r="I777">
            <v>28</v>
          </cell>
        </row>
        <row r="778">
          <cell r="I778">
            <v>28</v>
          </cell>
        </row>
        <row r="779">
          <cell r="I779">
            <v>28</v>
          </cell>
        </row>
        <row r="780">
          <cell r="I780">
            <v>28</v>
          </cell>
        </row>
        <row r="781">
          <cell r="I781">
            <v>28</v>
          </cell>
        </row>
        <row r="782">
          <cell r="I782">
            <v>28</v>
          </cell>
        </row>
        <row r="783">
          <cell r="I783">
            <v>28</v>
          </cell>
        </row>
        <row r="784">
          <cell r="I784">
            <v>28</v>
          </cell>
        </row>
        <row r="785">
          <cell r="I785">
            <v>28</v>
          </cell>
        </row>
        <row r="786">
          <cell r="I786">
            <v>28</v>
          </cell>
        </row>
        <row r="787">
          <cell r="I787">
            <v>28</v>
          </cell>
        </row>
        <row r="788">
          <cell r="I788">
            <v>28</v>
          </cell>
        </row>
        <row r="789">
          <cell r="I789">
            <v>28</v>
          </cell>
        </row>
        <row r="790">
          <cell r="I790">
            <v>28</v>
          </cell>
        </row>
        <row r="791">
          <cell r="I791">
            <v>28</v>
          </cell>
        </row>
        <row r="792">
          <cell r="I792">
            <v>28</v>
          </cell>
        </row>
        <row r="793">
          <cell r="I793">
            <v>28</v>
          </cell>
        </row>
        <row r="794">
          <cell r="I794">
            <v>28</v>
          </cell>
        </row>
        <row r="795">
          <cell r="I795">
            <v>28</v>
          </cell>
        </row>
        <row r="796">
          <cell r="I796">
            <v>28</v>
          </cell>
        </row>
        <row r="797">
          <cell r="I797">
            <v>28</v>
          </cell>
        </row>
        <row r="798">
          <cell r="I798">
            <v>28</v>
          </cell>
        </row>
        <row r="799">
          <cell r="I799">
            <v>28</v>
          </cell>
        </row>
        <row r="800">
          <cell r="I800">
            <v>28</v>
          </cell>
        </row>
        <row r="801">
          <cell r="I801">
            <v>28</v>
          </cell>
        </row>
        <row r="802">
          <cell r="I802">
            <v>28</v>
          </cell>
        </row>
        <row r="803">
          <cell r="I803">
            <v>28</v>
          </cell>
        </row>
        <row r="804">
          <cell r="I804">
            <v>28</v>
          </cell>
        </row>
        <row r="805">
          <cell r="I805">
            <v>28</v>
          </cell>
        </row>
        <row r="806">
          <cell r="I806">
            <v>28</v>
          </cell>
        </row>
        <row r="807">
          <cell r="I807">
            <v>28</v>
          </cell>
        </row>
        <row r="808">
          <cell r="I808">
            <v>28</v>
          </cell>
        </row>
        <row r="809">
          <cell r="I809">
            <v>28</v>
          </cell>
        </row>
        <row r="810">
          <cell r="I810">
            <v>28</v>
          </cell>
        </row>
        <row r="811">
          <cell r="I811">
            <v>28</v>
          </cell>
        </row>
        <row r="812">
          <cell r="I812">
            <v>28</v>
          </cell>
        </row>
        <row r="813">
          <cell r="I813">
            <v>28</v>
          </cell>
        </row>
        <row r="814">
          <cell r="I814">
            <v>28</v>
          </cell>
        </row>
        <row r="815">
          <cell r="I815">
            <v>28</v>
          </cell>
        </row>
        <row r="816">
          <cell r="I816">
            <v>28</v>
          </cell>
        </row>
        <row r="817">
          <cell r="I817">
            <v>28</v>
          </cell>
        </row>
        <row r="818">
          <cell r="I818">
            <v>27</v>
          </cell>
        </row>
        <row r="819">
          <cell r="I819">
            <v>27</v>
          </cell>
        </row>
        <row r="820">
          <cell r="I820">
            <v>27</v>
          </cell>
        </row>
        <row r="821">
          <cell r="I821">
            <v>27</v>
          </cell>
        </row>
        <row r="822">
          <cell r="I822">
            <v>27</v>
          </cell>
        </row>
        <row r="823">
          <cell r="I823">
            <v>27</v>
          </cell>
        </row>
        <row r="824">
          <cell r="I824">
            <v>27</v>
          </cell>
        </row>
        <row r="825">
          <cell r="I825">
            <v>27</v>
          </cell>
        </row>
        <row r="826">
          <cell r="I826">
            <v>27</v>
          </cell>
        </row>
        <row r="827">
          <cell r="I827">
            <v>27</v>
          </cell>
        </row>
        <row r="828">
          <cell r="I828">
            <v>27</v>
          </cell>
        </row>
        <row r="829">
          <cell r="I829">
            <v>27</v>
          </cell>
        </row>
        <row r="830">
          <cell r="I830">
            <v>27</v>
          </cell>
        </row>
        <row r="831">
          <cell r="I831">
            <v>27</v>
          </cell>
        </row>
        <row r="832">
          <cell r="I832">
            <v>27</v>
          </cell>
        </row>
        <row r="833">
          <cell r="I833">
            <v>27</v>
          </cell>
        </row>
        <row r="834">
          <cell r="I834">
            <v>27</v>
          </cell>
        </row>
        <row r="835">
          <cell r="I835">
            <v>27</v>
          </cell>
        </row>
        <row r="836">
          <cell r="I836">
            <v>27</v>
          </cell>
        </row>
        <row r="837">
          <cell r="I837">
            <v>27</v>
          </cell>
        </row>
        <row r="838">
          <cell r="I838">
            <v>27</v>
          </cell>
        </row>
        <row r="839">
          <cell r="I839">
            <v>27</v>
          </cell>
        </row>
        <row r="840">
          <cell r="I840">
            <v>27</v>
          </cell>
        </row>
        <row r="841">
          <cell r="I841">
            <v>27</v>
          </cell>
        </row>
        <row r="842">
          <cell r="I842">
            <v>27</v>
          </cell>
        </row>
        <row r="843">
          <cell r="I843">
            <v>27</v>
          </cell>
        </row>
        <row r="844">
          <cell r="I844">
            <v>27</v>
          </cell>
        </row>
        <row r="845">
          <cell r="I845">
            <v>27</v>
          </cell>
        </row>
        <row r="846">
          <cell r="I846">
            <v>27</v>
          </cell>
        </row>
        <row r="847">
          <cell r="I847">
            <v>27</v>
          </cell>
        </row>
        <row r="848">
          <cell r="I848">
            <v>27</v>
          </cell>
        </row>
        <row r="849">
          <cell r="I849">
            <v>27</v>
          </cell>
        </row>
        <row r="850">
          <cell r="I850">
            <v>27</v>
          </cell>
        </row>
        <row r="851">
          <cell r="I851">
            <v>27</v>
          </cell>
        </row>
        <row r="852">
          <cell r="I852">
            <v>27</v>
          </cell>
        </row>
        <row r="853">
          <cell r="I853">
            <v>27</v>
          </cell>
        </row>
        <row r="854">
          <cell r="I854">
            <v>27</v>
          </cell>
        </row>
        <row r="855">
          <cell r="I855">
            <v>27</v>
          </cell>
        </row>
        <row r="856">
          <cell r="I856">
            <v>27</v>
          </cell>
        </row>
        <row r="857">
          <cell r="I857">
            <v>27</v>
          </cell>
        </row>
        <row r="858">
          <cell r="I858">
            <v>27</v>
          </cell>
        </row>
        <row r="859">
          <cell r="I859">
            <v>27</v>
          </cell>
        </row>
        <row r="860">
          <cell r="I860">
            <v>27</v>
          </cell>
        </row>
        <row r="861">
          <cell r="I861">
            <v>27</v>
          </cell>
        </row>
        <row r="862">
          <cell r="I862">
            <v>27</v>
          </cell>
        </row>
        <row r="863">
          <cell r="I863">
            <v>27</v>
          </cell>
        </row>
        <row r="864">
          <cell r="I864">
            <v>27</v>
          </cell>
        </row>
        <row r="865">
          <cell r="I865">
            <v>27</v>
          </cell>
        </row>
        <row r="866">
          <cell r="I866">
            <v>27</v>
          </cell>
        </row>
        <row r="867">
          <cell r="I867">
            <v>27</v>
          </cell>
        </row>
        <row r="868">
          <cell r="I868">
            <v>27</v>
          </cell>
        </row>
        <row r="869">
          <cell r="I869">
            <v>27</v>
          </cell>
        </row>
        <row r="870">
          <cell r="I870">
            <v>27</v>
          </cell>
        </row>
        <row r="871">
          <cell r="I871">
            <v>27</v>
          </cell>
        </row>
        <row r="872">
          <cell r="I872">
            <v>27</v>
          </cell>
        </row>
        <row r="873">
          <cell r="I873">
            <v>27</v>
          </cell>
        </row>
        <row r="874">
          <cell r="I874">
            <v>27</v>
          </cell>
        </row>
        <row r="875">
          <cell r="I875">
            <v>27</v>
          </cell>
        </row>
        <row r="876">
          <cell r="I876">
            <v>27</v>
          </cell>
        </row>
        <row r="877">
          <cell r="I877">
            <v>27</v>
          </cell>
        </row>
        <row r="878">
          <cell r="I878">
            <v>27</v>
          </cell>
        </row>
        <row r="879">
          <cell r="I879">
            <v>27</v>
          </cell>
        </row>
        <row r="880">
          <cell r="I880">
            <v>27</v>
          </cell>
        </row>
        <row r="881">
          <cell r="I881">
            <v>27</v>
          </cell>
        </row>
        <row r="882">
          <cell r="I882">
            <v>27</v>
          </cell>
        </row>
        <row r="883">
          <cell r="I883">
            <v>27</v>
          </cell>
        </row>
        <row r="884">
          <cell r="I884">
            <v>27</v>
          </cell>
        </row>
        <row r="885">
          <cell r="I885">
            <v>27</v>
          </cell>
        </row>
        <row r="886">
          <cell r="I886">
            <v>27</v>
          </cell>
        </row>
        <row r="887">
          <cell r="I887">
            <v>27</v>
          </cell>
        </row>
        <row r="888">
          <cell r="I888">
            <v>27</v>
          </cell>
        </row>
        <row r="889">
          <cell r="I889">
            <v>27</v>
          </cell>
        </row>
        <row r="890">
          <cell r="I890">
            <v>27</v>
          </cell>
        </row>
        <row r="891">
          <cell r="I891">
            <v>27</v>
          </cell>
        </row>
        <row r="892">
          <cell r="I892">
            <v>27</v>
          </cell>
        </row>
        <row r="893">
          <cell r="I893">
            <v>27</v>
          </cell>
        </row>
        <row r="894">
          <cell r="I894">
            <v>27</v>
          </cell>
        </row>
        <row r="895">
          <cell r="I895">
            <v>27</v>
          </cell>
        </row>
        <row r="896">
          <cell r="I896">
            <v>27</v>
          </cell>
        </row>
        <row r="897">
          <cell r="I897">
            <v>27</v>
          </cell>
        </row>
        <row r="898">
          <cell r="I898">
            <v>27</v>
          </cell>
        </row>
        <row r="899">
          <cell r="I899">
            <v>27</v>
          </cell>
        </row>
        <row r="900">
          <cell r="I900">
            <v>27</v>
          </cell>
        </row>
        <row r="901">
          <cell r="I901">
            <v>27</v>
          </cell>
        </row>
        <row r="902">
          <cell r="I902">
            <v>27</v>
          </cell>
        </row>
        <row r="903">
          <cell r="I903">
            <v>27</v>
          </cell>
        </row>
        <row r="904">
          <cell r="I904">
            <v>27</v>
          </cell>
        </row>
        <row r="905">
          <cell r="I905">
            <v>27</v>
          </cell>
        </row>
        <row r="906">
          <cell r="I906">
            <v>27</v>
          </cell>
        </row>
        <row r="907">
          <cell r="I907">
            <v>27</v>
          </cell>
        </row>
        <row r="908">
          <cell r="I908">
            <v>27</v>
          </cell>
        </row>
        <row r="909">
          <cell r="I909">
            <v>27</v>
          </cell>
        </row>
        <row r="910">
          <cell r="I910">
            <v>27</v>
          </cell>
        </row>
        <row r="911">
          <cell r="I911">
            <v>27</v>
          </cell>
        </row>
        <row r="912">
          <cell r="I912">
            <v>27</v>
          </cell>
        </row>
        <row r="913">
          <cell r="I913">
            <v>27</v>
          </cell>
        </row>
        <row r="914">
          <cell r="I914">
            <v>27</v>
          </cell>
        </row>
        <row r="915">
          <cell r="I915">
            <v>27</v>
          </cell>
        </row>
        <row r="916">
          <cell r="I916">
            <v>27</v>
          </cell>
        </row>
        <row r="917">
          <cell r="I917">
            <v>27</v>
          </cell>
        </row>
        <row r="918">
          <cell r="I918">
            <v>27</v>
          </cell>
        </row>
        <row r="919">
          <cell r="I919">
            <v>27</v>
          </cell>
        </row>
        <row r="920">
          <cell r="I920">
            <v>27</v>
          </cell>
        </row>
        <row r="921">
          <cell r="I921">
            <v>27</v>
          </cell>
        </row>
        <row r="922">
          <cell r="I922">
            <v>27</v>
          </cell>
        </row>
        <row r="923">
          <cell r="I923">
            <v>27</v>
          </cell>
        </row>
        <row r="924">
          <cell r="I924">
            <v>27</v>
          </cell>
        </row>
        <row r="925">
          <cell r="I925">
            <v>27</v>
          </cell>
        </row>
        <row r="926">
          <cell r="I926">
            <v>27</v>
          </cell>
        </row>
        <row r="927">
          <cell r="I927">
            <v>27</v>
          </cell>
        </row>
        <row r="928">
          <cell r="I928">
            <v>27</v>
          </cell>
        </row>
        <row r="929">
          <cell r="I929">
            <v>27</v>
          </cell>
        </row>
        <row r="930">
          <cell r="I930">
            <v>27</v>
          </cell>
        </row>
        <row r="931">
          <cell r="I931">
            <v>27</v>
          </cell>
        </row>
        <row r="932">
          <cell r="I932">
            <v>26</v>
          </cell>
        </row>
        <row r="933">
          <cell r="I933">
            <v>26</v>
          </cell>
        </row>
        <row r="934">
          <cell r="I934">
            <v>26</v>
          </cell>
        </row>
        <row r="935">
          <cell r="I935">
            <v>26</v>
          </cell>
        </row>
        <row r="936">
          <cell r="I936">
            <v>26</v>
          </cell>
        </row>
        <row r="937">
          <cell r="I937">
            <v>26</v>
          </cell>
        </row>
        <row r="938">
          <cell r="I938">
            <v>26</v>
          </cell>
        </row>
        <row r="939">
          <cell r="I939">
            <v>26</v>
          </cell>
        </row>
        <row r="940">
          <cell r="I940">
            <v>26</v>
          </cell>
        </row>
        <row r="941">
          <cell r="I941">
            <v>26</v>
          </cell>
        </row>
        <row r="942">
          <cell r="I942">
            <v>26</v>
          </cell>
        </row>
        <row r="943">
          <cell r="I943">
            <v>26</v>
          </cell>
        </row>
        <row r="944">
          <cell r="I944">
            <v>26</v>
          </cell>
        </row>
        <row r="945">
          <cell r="I945">
            <v>26</v>
          </cell>
        </row>
        <row r="946">
          <cell r="I946">
            <v>26</v>
          </cell>
        </row>
        <row r="947">
          <cell r="I947">
            <v>26</v>
          </cell>
        </row>
        <row r="948">
          <cell r="I948">
            <v>26</v>
          </cell>
        </row>
        <row r="949">
          <cell r="I949">
            <v>26</v>
          </cell>
        </row>
        <row r="950">
          <cell r="I950">
            <v>26</v>
          </cell>
        </row>
        <row r="951">
          <cell r="I951">
            <v>26</v>
          </cell>
        </row>
        <row r="952">
          <cell r="I952">
            <v>26</v>
          </cell>
        </row>
        <row r="953">
          <cell r="I953">
            <v>26</v>
          </cell>
        </row>
        <row r="954">
          <cell r="I954">
            <v>26</v>
          </cell>
        </row>
        <row r="955">
          <cell r="I955">
            <v>26</v>
          </cell>
        </row>
        <row r="956">
          <cell r="I956">
            <v>26</v>
          </cell>
        </row>
        <row r="957">
          <cell r="I957">
            <v>26</v>
          </cell>
        </row>
        <row r="958">
          <cell r="I958">
            <v>26</v>
          </cell>
        </row>
        <row r="959">
          <cell r="I959">
            <v>26</v>
          </cell>
        </row>
        <row r="960">
          <cell r="I960">
            <v>26</v>
          </cell>
        </row>
        <row r="961">
          <cell r="I961">
            <v>26</v>
          </cell>
        </row>
        <row r="962">
          <cell r="I962">
            <v>26</v>
          </cell>
        </row>
        <row r="963">
          <cell r="I963">
            <v>26</v>
          </cell>
        </row>
        <row r="964">
          <cell r="I964">
            <v>26</v>
          </cell>
        </row>
        <row r="965">
          <cell r="I965">
            <v>26</v>
          </cell>
        </row>
        <row r="966">
          <cell r="I966">
            <v>26</v>
          </cell>
        </row>
        <row r="967">
          <cell r="I967">
            <v>26</v>
          </cell>
        </row>
        <row r="968">
          <cell r="I968">
            <v>26</v>
          </cell>
        </row>
        <row r="969">
          <cell r="I969">
            <v>26</v>
          </cell>
        </row>
        <row r="970">
          <cell r="I970">
            <v>26</v>
          </cell>
        </row>
        <row r="971">
          <cell r="I971">
            <v>26</v>
          </cell>
        </row>
        <row r="972">
          <cell r="I972">
            <v>26</v>
          </cell>
        </row>
        <row r="973">
          <cell r="I973">
            <v>26</v>
          </cell>
        </row>
        <row r="974">
          <cell r="I974">
            <v>26</v>
          </cell>
        </row>
        <row r="975">
          <cell r="I975">
            <v>26</v>
          </cell>
        </row>
        <row r="976">
          <cell r="I976">
            <v>26</v>
          </cell>
        </row>
        <row r="977">
          <cell r="I977">
            <v>26</v>
          </cell>
        </row>
        <row r="978">
          <cell r="I978">
            <v>26</v>
          </cell>
        </row>
        <row r="979">
          <cell r="I979">
            <v>26</v>
          </cell>
        </row>
        <row r="980">
          <cell r="I980">
            <v>26</v>
          </cell>
        </row>
        <row r="981">
          <cell r="I981">
            <v>26</v>
          </cell>
        </row>
        <row r="982">
          <cell r="I982">
            <v>26</v>
          </cell>
        </row>
        <row r="983">
          <cell r="I983">
            <v>26</v>
          </cell>
        </row>
        <row r="984">
          <cell r="I984">
            <v>26</v>
          </cell>
        </row>
        <row r="985">
          <cell r="I985">
            <v>26</v>
          </cell>
        </row>
        <row r="986">
          <cell r="I986">
            <v>26</v>
          </cell>
        </row>
        <row r="987">
          <cell r="I987">
            <v>26</v>
          </cell>
        </row>
        <row r="988">
          <cell r="I988">
            <v>26</v>
          </cell>
        </row>
        <row r="989">
          <cell r="I989">
            <v>26</v>
          </cell>
        </row>
        <row r="990">
          <cell r="I990">
            <v>26</v>
          </cell>
        </row>
        <row r="991">
          <cell r="I991">
            <v>26</v>
          </cell>
        </row>
        <row r="992">
          <cell r="I992">
            <v>26</v>
          </cell>
        </row>
        <row r="993">
          <cell r="I993">
            <v>26</v>
          </cell>
        </row>
        <row r="994">
          <cell r="I994">
            <v>26</v>
          </cell>
        </row>
        <row r="995">
          <cell r="I995">
            <v>26</v>
          </cell>
        </row>
        <row r="996">
          <cell r="I996">
            <v>23</v>
          </cell>
        </row>
        <row r="997">
          <cell r="I997">
            <v>23</v>
          </cell>
        </row>
        <row r="998">
          <cell r="I998">
            <v>23</v>
          </cell>
        </row>
        <row r="999">
          <cell r="I999">
            <v>23</v>
          </cell>
        </row>
        <row r="1000">
          <cell r="I1000">
            <v>23</v>
          </cell>
        </row>
        <row r="1001">
          <cell r="I1001">
            <v>23</v>
          </cell>
        </row>
        <row r="1002">
          <cell r="I1002">
            <v>23</v>
          </cell>
        </row>
        <row r="1003">
          <cell r="I1003">
            <v>23</v>
          </cell>
        </row>
        <row r="1004">
          <cell r="I1004">
            <v>23</v>
          </cell>
        </row>
        <row r="1005">
          <cell r="I1005">
            <v>23</v>
          </cell>
        </row>
        <row r="1006">
          <cell r="I1006">
            <v>23</v>
          </cell>
        </row>
        <row r="1007">
          <cell r="I1007">
            <v>23</v>
          </cell>
        </row>
        <row r="1008">
          <cell r="I1008">
            <v>23</v>
          </cell>
        </row>
        <row r="1009">
          <cell r="I1009">
            <v>23</v>
          </cell>
        </row>
        <row r="1010">
          <cell r="I1010">
            <v>23</v>
          </cell>
        </row>
        <row r="1011">
          <cell r="I1011">
            <v>23</v>
          </cell>
        </row>
        <row r="1012">
          <cell r="I1012">
            <v>23</v>
          </cell>
        </row>
        <row r="1013">
          <cell r="I1013">
            <v>23</v>
          </cell>
        </row>
        <row r="1014">
          <cell r="I1014">
            <v>23</v>
          </cell>
        </row>
        <row r="1015">
          <cell r="I1015">
            <v>23</v>
          </cell>
        </row>
        <row r="1016">
          <cell r="I1016">
            <v>23</v>
          </cell>
        </row>
        <row r="1017">
          <cell r="I1017">
            <v>23</v>
          </cell>
        </row>
        <row r="1018">
          <cell r="I1018">
            <v>23</v>
          </cell>
        </row>
        <row r="1019">
          <cell r="I1019">
            <v>23</v>
          </cell>
        </row>
        <row r="1020">
          <cell r="I1020">
            <v>23</v>
          </cell>
        </row>
        <row r="1021">
          <cell r="I1021">
            <v>23</v>
          </cell>
        </row>
        <row r="1022">
          <cell r="I1022">
            <v>23</v>
          </cell>
        </row>
        <row r="1023">
          <cell r="I1023">
            <v>23</v>
          </cell>
        </row>
        <row r="1024">
          <cell r="I1024">
            <v>23</v>
          </cell>
        </row>
        <row r="1025">
          <cell r="I1025">
            <v>23</v>
          </cell>
        </row>
        <row r="1026">
          <cell r="I1026">
            <v>23</v>
          </cell>
        </row>
        <row r="1027">
          <cell r="I1027">
            <v>23</v>
          </cell>
        </row>
        <row r="1028">
          <cell r="I1028">
            <v>23</v>
          </cell>
        </row>
        <row r="1029">
          <cell r="I1029">
            <v>23</v>
          </cell>
        </row>
        <row r="1030">
          <cell r="I1030">
            <v>23</v>
          </cell>
        </row>
        <row r="1031">
          <cell r="I1031">
            <v>23</v>
          </cell>
        </row>
        <row r="1032">
          <cell r="I1032">
            <v>23</v>
          </cell>
        </row>
        <row r="1033">
          <cell r="I1033">
            <v>23</v>
          </cell>
        </row>
        <row r="1034">
          <cell r="I1034">
            <v>23</v>
          </cell>
        </row>
        <row r="1035">
          <cell r="I1035">
            <v>23</v>
          </cell>
        </row>
        <row r="1036">
          <cell r="I1036">
            <v>23</v>
          </cell>
        </row>
        <row r="1037">
          <cell r="I1037">
            <v>23</v>
          </cell>
        </row>
        <row r="1038">
          <cell r="I1038">
            <v>23</v>
          </cell>
        </row>
        <row r="1039">
          <cell r="I1039">
            <v>23</v>
          </cell>
        </row>
        <row r="1040">
          <cell r="I1040">
            <v>23</v>
          </cell>
        </row>
        <row r="1041">
          <cell r="I1041">
            <v>23</v>
          </cell>
        </row>
        <row r="1042">
          <cell r="I1042">
            <v>23</v>
          </cell>
        </row>
        <row r="1043">
          <cell r="I1043">
            <v>23</v>
          </cell>
        </row>
        <row r="1044">
          <cell r="I1044">
            <v>23</v>
          </cell>
        </row>
        <row r="1045">
          <cell r="I1045">
            <v>23</v>
          </cell>
        </row>
        <row r="1046">
          <cell r="I1046">
            <v>23</v>
          </cell>
        </row>
        <row r="1047">
          <cell r="I1047">
            <v>23</v>
          </cell>
        </row>
        <row r="1048">
          <cell r="I1048">
            <v>23</v>
          </cell>
        </row>
        <row r="1049">
          <cell r="I1049">
            <v>23</v>
          </cell>
        </row>
        <row r="1050">
          <cell r="I1050">
            <v>23</v>
          </cell>
        </row>
        <row r="1051">
          <cell r="I1051">
            <v>23</v>
          </cell>
        </row>
        <row r="1052">
          <cell r="I1052">
            <v>23</v>
          </cell>
        </row>
        <row r="1053">
          <cell r="I1053">
            <v>23</v>
          </cell>
        </row>
        <row r="1054">
          <cell r="I1054">
            <v>22</v>
          </cell>
        </row>
        <row r="1055">
          <cell r="I1055">
            <v>22</v>
          </cell>
        </row>
        <row r="1056">
          <cell r="I1056">
            <v>22</v>
          </cell>
        </row>
        <row r="1057">
          <cell r="I1057">
            <v>22</v>
          </cell>
        </row>
        <row r="1058">
          <cell r="I1058">
            <v>22</v>
          </cell>
        </row>
        <row r="1059">
          <cell r="I1059">
            <v>22</v>
          </cell>
        </row>
        <row r="1060">
          <cell r="I1060">
            <v>22</v>
          </cell>
        </row>
        <row r="1061">
          <cell r="I1061">
            <v>22</v>
          </cell>
        </row>
        <row r="1062">
          <cell r="I1062">
            <v>22</v>
          </cell>
        </row>
        <row r="1063">
          <cell r="I1063">
            <v>22</v>
          </cell>
        </row>
        <row r="1064">
          <cell r="I1064">
            <v>22</v>
          </cell>
        </row>
        <row r="1065">
          <cell r="I1065">
            <v>22</v>
          </cell>
        </row>
        <row r="1066">
          <cell r="I1066">
            <v>22</v>
          </cell>
        </row>
        <row r="1067">
          <cell r="I1067">
            <v>22</v>
          </cell>
        </row>
        <row r="1068">
          <cell r="I1068">
            <v>22</v>
          </cell>
        </row>
        <row r="1069">
          <cell r="I1069">
            <v>22</v>
          </cell>
        </row>
        <row r="1070">
          <cell r="I1070">
            <v>22</v>
          </cell>
        </row>
        <row r="1071">
          <cell r="I1071">
            <v>22</v>
          </cell>
        </row>
        <row r="1072">
          <cell r="I1072">
            <v>22</v>
          </cell>
        </row>
        <row r="1073">
          <cell r="I1073">
            <v>22</v>
          </cell>
        </row>
        <row r="1074">
          <cell r="I1074">
            <v>22</v>
          </cell>
        </row>
        <row r="1075">
          <cell r="I1075">
            <v>22</v>
          </cell>
        </row>
        <row r="1076">
          <cell r="I1076">
            <v>22</v>
          </cell>
        </row>
        <row r="1077">
          <cell r="I1077">
            <v>22</v>
          </cell>
        </row>
        <row r="1078">
          <cell r="I1078">
            <v>22</v>
          </cell>
        </row>
        <row r="1079">
          <cell r="I1079">
            <v>22</v>
          </cell>
        </row>
        <row r="1080">
          <cell r="I1080">
            <v>22</v>
          </cell>
        </row>
        <row r="1081">
          <cell r="I1081">
            <v>22</v>
          </cell>
        </row>
        <row r="1082">
          <cell r="I1082">
            <v>22</v>
          </cell>
        </row>
        <row r="1083">
          <cell r="I1083">
            <v>22</v>
          </cell>
        </row>
        <row r="1084">
          <cell r="I1084">
            <v>22</v>
          </cell>
        </row>
        <row r="1085">
          <cell r="I1085">
            <v>22</v>
          </cell>
        </row>
        <row r="1086">
          <cell r="I1086">
            <v>22</v>
          </cell>
        </row>
        <row r="1087">
          <cell r="I1087">
            <v>22</v>
          </cell>
        </row>
        <row r="1088">
          <cell r="I1088">
            <v>22</v>
          </cell>
        </row>
        <row r="1089">
          <cell r="I1089">
            <v>22</v>
          </cell>
        </row>
        <row r="1090">
          <cell r="I1090">
            <v>22</v>
          </cell>
        </row>
        <row r="1091">
          <cell r="I1091">
            <v>22</v>
          </cell>
        </row>
        <row r="1092">
          <cell r="I1092">
            <v>22</v>
          </cell>
        </row>
        <row r="1093">
          <cell r="I1093">
            <v>22</v>
          </cell>
        </row>
        <row r="1094">
          <cell r="I1094">
            <v>22</v>
          </cell>
        </row>
        <row r="1095">
          <cell r="I1095">
            <v>22</v>
          </cell>
        </row>
        <row r="1096">
          <cell r="I1096">
            <v>22</v>
          </cell>
        </row>
        <row r="1097">
          <cell r="I1097">
            <v>22</v>
          </cell>
        </row>
        <row r="1098">
          <cell r="I1098">
            <v>22</v>
          </cell>
        </row>
        <row r="1099">
          <cell r="I1099">
            <v>22</v>
          </cell>
        </row>
        <row r="1100">
          <cell r="I1100">
            <v>22</v>
          </cell>
        </row>
        <row r="1101">
          <cell r="I1101">
            <v>22</v>
          </cell>
        </row>
        <row r="1102">
          <cell r="I1102">
            <v>22</v>
          </cell>
        </row>
        <row r="1103">
          <cell r="I1103">
            <v>22</v>
          </cell>
        </row>
        <row r="1104">
          <cell r="I1104">
            <v>22</v>
          </cell>
        </row>
        <row r="1105">
          <cell r="I1105">
            <v>22</v>
          </cell>
        </row>
        <row r="1106">
          <cell r="I1106">
            <v>22</v>
          </cell>
        </row>
        <row r="1107">
          <cell r="I1107">
            <v>22</v>
          </cell>
        </row>
        <row r="1108">
          <cell r="I1108">
            <v>22</v>
          </cell>
        </row>
        <row r="1109">
          <cell r="I1109">
            <v>22</v>
          </cell>
        </row>
        <row r="1110">
          <cell r="I1110">
            <v>22</v>
          </cell>
        </row>
        <row r="1111">
          <cell r="I1111">
            <v>22</v>
          </cell>
        </row>
        <row r="1112">
          <cell r="I1112">
            <v>22</v>
          </cell>
        </row>
        <row r="1113">
          <cell r="I1113">
            <v>22</v>
          </cell>
        </row>
        <row r="1114">
          <cell r="I1114">
            <v>22</v>
          </cell>
        </row>
        <row r="1115">
          <cell r="I1115">
            <v>22</v>
          </cell>
        </row>
        <row r="1116">
          <cell r="I1116">
            <v>22</v>
          </cell>
        </row>
        <row r="1117">
          <cell r="I1117">
            <v>22</v>
          </cell>
        </row>
        <row r="1118">
          <cell r="I1118">
            <v>22</v>
          </cell>
        </row>
        <row r="1119">
          <cell r="I1119">
            <v>21</v>
          </cell>
        </row>
        <row r="1120">
          <cell r="I1120">
            <v>21</v>
          </cell>
        </row>
        <row r="1121">
          <cell r="I1121">
            <v>21</v>
          </cell>
        </row>
        <row r="1122">
          <cell r="I1122">
            <v>21</v>
          </cell>
        </row>
        <row r="1123">
          <cell r="I1123">
            <v>21</v>
          </cell>
        </row>
        <row r="1124">
          <cell r="I1124">
            <v>21</v>
          </cell>
        </row>
        <row r="1125">
          <cell r="I1125">
            <v>21</v>
          </cell>
        </row>
        <row r="1126">
          <cell r="I1126">
            <v>21</v>
          </cell>
        </row>
        <row r="1127">
          <cell r="I1127">
            <v>21</v>
          </cell>
        </row>
        <row r="1128">
          <cell r="I1128">
            <v>21</v>
          </cell>
        </row>
        <row r="1129">
          <cell r="I1129">
            <v>21</v>
          </cell>
        </row>
        <row r="1130">
          <cell r="I1130">
            <v>21</v>
          </cell>
        </row>
        <row r="1131">
          <cell r="I1131">
            <v>21</v>
          </cell>
        </row>
        <row r="1132">
          <cell r="I1132">
            <v>21</v>
          </cell>
        </row>
        <row r="1133">
          <cell r="I1133">
            <v>21</v>
          </cell>
        </row>
        <row r="1134">
          <cell r="I1134">
            <v>21</v>
          </cell>
        </row>
        <row r="1135">
          <cell r="I1135">
            <v>21</v>
          </cell>
        </row>
        <row r="1136">
          <cell r="I1136">
            <v>21</v>
          </cell>
        </row>
        <row r="1137">
          <cell r="I1137">
            <v>21</v>
          </cell>
        </row>
        <row r="1138">
          <cell r="I1138">
            <v>21</v>
          </cell>
        </row>
        <row r="1139">
          <cell r="I1139">
            <v>21</v>
          </cell>
        </row>
        <row r="1140">
          <cell r="I1140">
            <v>21</v>
          </cell>
        </row>
        <row r="1141">
          <cell r="I1141">
            <v>21</v>
          </cell>
        </row>
        <row r="1142">
          <cell r="I1142">
            <v>20</v>
          </cell>
        </row>
        <row r="1143">
          <cell r="I1143">
            <v>20</v>
          </cell>
        </row>
        <row r="1144">
          <cell r="I1144">
            <v>20</v>
          </cell>
        </row>
        <row r="1145">
          <cell r="I1145">
            <v>20</v>
          </cell>
        </row>
        <row r="1146">
          <cell r="I1146">
            <v>20</v>
          </cell>
        </row>
        <row r="1147">
          <cell r="I1147">
            <v>20</v>
          </cell>
        </row>
        <row r="1148">
          <cell r="I1148">
            <v>20</v>
          </cell>
        </row>
        <row r="1149">
          <cell r="I1149">
            <v>20</v>
          </cell>
        </row>
        <row r="1150">
          <cell r="I1150">
            <v>20</v>
          </cell>
        </row>
        <row r="1151">
          <cell r="I1151">
            <v>20</v>
          </cell>
        </row>
        <row r="1152">
          <cell r="I1152">
            <v>20</v>
          </cell>
        </row>
        <row r="1153">
          <cell r="I1153">
            <v>20</v>
          </cell>
        </row>
        <row r="1154">
          <cell r="I1154">
            <v>20</v>
          </cell>
        </row>
        <row r="1155">
          <cell r="I1155">
            <v>20</v>
          </cell>
        </row>
        <row r="1156">
          <cell r="I1156">
            <v>20</v>
          </cell>
        </row>
        <row r="1157">
          <cell r="I1157">
            <v>20</v>
          </cell>
        </row>
        <row r="1158">
          <cell r="I1158">
            <v>20</v>
          </cell>
        </row>
        <row r="1159">
          <cell r="I1159">
            <v>19</v>
          </cell>
        </row>
        <row r="1160">
          <cell r="I1160">
            <v>19</v>
          </cell>
        </row>
        <row r="1161">
          <cell r="I1161">
            <v>19</v>
          </cell>
        </row>
        <row r="1162">
          <cell r="I1162">
            <v>19</v>
          </cell>
        </row>
        <row r="1163">
          <cell r="I1163">
            <v>19</v>
          </cell>
        </row>
        <row r="1164">
          <cell r="I1164">
            <v>19</v>
          </cell>
        </row>
        <row r="1165">
          <cell r="I1165">
            <v>19</v>
          </cell>
        </row>
        <row r="1166">
          <cell r="I1166">
            <v>19</v>
          </cell>
        </row>
        <row r="1167">
          <cell r="I1167">
            <v>19</v>
          </cell>
        </row>
        <row r="1168">
          <cell r="I1168">
            <v>19</v>
          </cell>
        </row>
        <row r="1169">
          <cell r="I1169">
            <v>19</v>
          </cell>
        </row>
        <row r="1170">
          <cell r="I1170">
            <v>19</v>
          </cell>
        </row>
        <row r="1171">
          <cell r="I1171">
            <v>19</v>
          </cell>
        </row>
        <row r="1172">
          <cell r="I1172">
            <v>19</v>
          </cell>
        </row>
        <row r="1173">
          <cell r="I1173">
            <v>19</v>
          </cell>
        </row>
        <row r="1174">
          <cell r="I1174">
            <v>19</v>
          </cell>
        </row>
        <row r="1175">
          <cell r="I1175">
            <v>19</v>
          </cell>
        </row>
        <row r="1176">
          <cell r="I1176">
            <v>16</v>
          </cell>
        </row>
        <row r="1177">
          <cell r="I1177">
            <v>16</v>
          </cell>
        </row>
        <row r="1178">
          <cell r="I1178">
            <v>16</v>
          </cell>
        </row>
        <row r="1179">
          <cell r="I1179">
            <v>16</v>
          </cell>
        </row>
        <row r="1180">
          <cell r="I1180">
            <v>16</v>
          </cell>
        </row>
        <row r="1181">
          <cell r="I1181">
            <v>16</v>
          </cell>
        </row>
        <row r="1182">
          <cell r="I1182">
            <v>16</v>
          </cell>
        </row>
        <row r="1183">
          <cell r="I1183">
            <v>16</v>
          </cell>
        </row>
        <row r="1184">
          <cell r="I1184">
            <v>16</v>
          </cell>
        </row>
        <row r="1185">
          <cell r="I1185">
            <v>16</v>
          </cell>
        </row>
        <row r="1186">
          <cell r="I1186">
            <v>16</v>
          </cell>
        </row>
        <row r="1187">
          <cell r="I1187">
            <v>16</v>
          </cell>
        </row>
        <row r="1188">
          <cell r="I1188">
            <v>16</v>
          </cell>
        </row>
        <row r="1189">
          <cell r="I1189">
            <v>16</v>
          </cell>
        </row>
        <row r="1190">
          <cell r="I1190">
            <v>16</v>
          </cell>
        </row>
        <row r="1191">
          <cell r="I1191">
            <v>16</v>
          </cell>
        </row>
        <row r="1192">
          <cell r="I1192">
            <v>15</v>
          </cell>
        </row>
        <row r="1193">
          <cell r="I1193">
            <v>15</v>
          </cell>
        </row>
        <row r="1194">
          <cell r="I1194">
            <v>15</v>
          </cell>
        </row>
        <row r="1195">
          <cell r="I1195">
            <v>15</v>
          </cell>
        </row>
        <row r="1196">
          <cell r="I1196">
            <v>15</v>
          </cell>
        </row>
        <row r="1197">
          <cell r="I1197">
            <v>15</v>
          </cell>
        </row>
        <row r="1198">
          <cell r="I1198">
            <v>15</v>
          </cell>
        </row>
        <row r="1199">
          <cell r="I1199">
            <v>15</v>
          </cell>
        </row>
        <row r="1200">
          <cell r="I1200">
            <v>15</v>
          </cell>
        </row>
        <row r="1201">
          <cell r="I1201">
            <v>15</v>
          </cell>
        </row>
        <row r="1202">
          <cell r="I1202">
            <v>15</v>
          </cell>
        </row>
        <row r="1203">
          <cell r="I1203">
            <v>15</v>
          </cell>
        </row>
        <row r="1204">
          <cell r="I1204">
            <v>15</v>
          </cell>
        </row>
        <row r="1205">
          <cell r="I1205">
            <v>15</v>
          </cell>
        </row>
        <row r="1206">
          <cell r="I1206">
            <v>15</v>
          </cell>
        </row>
        <row r="1207">
          <cell r="I1207">
            <v>15</v>
          </cell>
        </row>
        <row r="1208">
          <cell r="I1208">
            <v>15</v>
          </cell>
        </row>
        <row r="1209">
          <cell r="I1209">
            <v>15</v>
          </cell>
        </row>
        <row r="1210">
          <cell r="I1210">
            <v>15</v>
          </cell>
        </row>
        <row r="1211">
          <cell r="I1211">
            <v>15</v>
          </cell>
        </row>
        <row r="1212">
          <cell r="I1212">
            <v>15</v>
          </cell>
        </row>
        <row r="1213">
          <cell r="I1213">
            <v>15</v>
          </cell>
        </row>
        <row r="1214">
          <cell r="I1214">
            <v>15</v>
          </cell>
        </row>
        <row r="1215">
          <cell r="I1215">
            <v>15</v>
          </cell>
        </row>
        <row r="1216">
          <cell r="I1216">
            <v>15</v>
          </cell>
        </row>
        <row r="1217">
          <cell r="I1217">
            <v>15</v>
          </cell>
        </row>
        <row r="1218">
          <cell r="I1218">
            <v>14</v>
          </cell>
        </row>
        <row r="1219">
          <cell r="I1219">
            <v>14</v>
          </cell>
        </row>
        <row r="1220">
          <cell r="I1220">
            <v>14</v>
          </cell>
        </row>
        <row r="1221">
          <cell r="I1221">
            <v>14</v>
          </cell>
        </row>
        <row r="1222">
          <cell r="I1222">
            <v>14</v>
          </cell>
        </row>
        <row r="1223">
          <cell r="I1223">
            <v>14</v>
          </cell>
        </row>
        <row r="1224">
          <cell r="I1224">
            <v>14</v>
          </cell>
        </row>
        <row r="1225">
          <cell r="I1225">
            <v>14</v>
          </cell>
        </row>
        <row r="1226">
          <cell r="I1226">
            <v>14</v>
          </cell>
        </row>
        <row r="1227">
          <cell r="I1227">
            <v>13</v>
          </cell>
        </row>
        <row r="1228">
          <cell r="I1228">
            <v>13</v>
          </cell>
        </row>
        <row r="1229">
          <cell r="I1229">
            <v>13</v>
          </cell>
        </row>
        <row r="1230">
          <cell r="I1230">
            <v>13</v>
          </cell>
        </row>
        <row r="1231">
          <cell r="I1231">
            <v>13</v>
          </cell>
        </row>
        <row r="1232">
          <cell r="I1232">
            <v>13</v>
          </cell>
        </row>
        <row r="1233">
          <cell r="I1233">
            <v>13</v>
          </cell>
        </row>
        <row r="1234">
          <cell r="I1234">
            <v>13</v>
          </cell>
        </row>
        <row r="1235">
          <cell r="I1235">
            <v>12</v>
          </cell>
        </row>
        <row r="1236">
          <cell r="I1236">
            <v>12</v>
          </cell>
        </row>
        <row r="1237">
          <cell r="I1237">
            <v>12</v>
          </cell>
        </row>
        <row r="1238">
          <cell r="I1238">
            <v>12</v>
          </cell>
        </row>
        <row r="1239">
          <cell r="I1239">
            <v>12</v>
          </cell>
        </row>
        <row r="1240">
          <cell r="I1240">
            <v>12</v>
          </cell>
        </row>
        <row r="1241">
          <cell r="I1241">
            <v>8</v>
          </cell>
        </row>
        <row r="1242">
          <cell r="I1242">
            <v>8</v>
          </cell>
        </row>
        <row r="1243">
          <cell r="I1243">
            <v>8</v>
          </cell>
        </row>
        <row r="1244">
          <cell r="I1244">
            <v>8</v>
          </cell>
        </row>
        <row r="1245">
          <cell r="I1245">
            <v>8</v>
          </cell>
        </row>
        <row r="1246">
          <cell r="I1246">
            <v>8</v>
          </cell>
        </row>
        <row r="1247">
          <cell r="I1247">
            <v>8</v>
          </cell>
        </row>
        <row r="1248">
          <cell r="I1248">
            <v>8</v>
          </cell>
        </row>
        <row r="1249">
          <cell r="I1249">
            <v>7</v>
          </cell>
        </row>
        <row r="1250">
          <cell r="I1250">
            <v>7</v>
          </cell>
        </row>
        <row r="1251">
          <cell r="I1251">
            <v>7</v>
          </cell>
        </row>
        <row r="1252">
          <cell r="I1252">
            <v>7</v>
          </cell>
        </row>
        <row r="1253">
          <cell r="I1253">
            <v>7</v>
          </cell>
        </row>
        <row r="1254">
          <cell r="I1254">
            <v>7</v>
          </cell>
        </row>
        <row r="1255">
          <cell r="I1255">
            <v>7</v>
          </cell>
        </row>
        <row r="1256">
          <cell r="I1256">
            <v>7</v>
          </cell>
        </row>
        <row r="1257">
          <cell r="I1257">
            <v>7</v>
          </cell>
        </row>
        <row r="1258">
          <cell r="I1258">
            <v>7</v>
          </cell>
        </row>
        <row r="1259">
          <cell r="I1259">
            <v>7</v>
          </cell>
        </row>
        <row r="1260">
          <cell r="I1260">
            <v>7</v>
          </cell>
        </row>
        <row r="1261">
          <cell r="I1261">
            <v>7</v>
          </cell>
        </row>
        <row r="1262">
          <cell r="I1262">
            <v>7</v>
          </cell>
        </row>
        <row r="1263">
          <cell r="I1263">
            <v>7</v>
          </cell>
        </row>
        <row r="1264">
          <cell r="I1264">
            <v>7</v>
          </cell>
        </row>
        <row r="1265">
          <cell r="I1265">
            <v>7</v>
          </cell>
        </row>
        <row r="1266">
          <cell r="I1266">
            <v>7</v>
          </cell>
        </row>
        <row r="1267">
          <cell r="I1267">
            <v>7</v>
          </cell>
        </row>
        <row r="1268">
          <cell r="I1268">
            <v>7</v>
          </cell>
        </row>
        <row r="1269">
          <cell r="I1269">
            <v>7</v>
          </cell>
        </row>
        <row r="1270">
          <cell r="I1270">
            <v>7</v>
          </cell>
        </row>
        <row r="1271">
          <cell r="I1271">
            <v>7</v>
          </cell>
        </row>
        <row r="1272">
          <cell r="I1272">
            <v>7</v>
          </cell>
        </row>
        <row r="1273">
          <cell r="I1273">
            <v>7</v>
          </cell>
        </row>
        <row r="1274">
          <cell r="I1274">
            <v>7</v>
          </cell>
        </row>
        <row r="1275">
          <cell r="I1275">
            <v>7</v>
          </cell>
        </row>
        <row r="1276">
          <cell r="I1276">
            <v>7</v>
          </cell>
        </row>
        <row r="1277">
          <cell r="I1277">
            <v>7</v>
          </cell>
        </row>
        <row r="1278">
          <cell r="I1278">
            <v>6</v>
          </cell>
        </row>
        <row r="1279">
          <cell r="I1279">
            <v>6</v>
          </cell>
        </row>
        <row r="1280">
          <cell r="I1280">
            <v>6</v>
          </cell>
        </row>
        <row r="1281">
          <cell r="I1281">
            <v>6</v>
          </cell>
        </row>
        <row r="1282">
          <cell r="I1282">
            <v>6</v>
          </cell>
        </row>
        <row r="1283">
          <cell r="I1283">
            <v>6</v>
          </cell>
        </row>
        <row r="1284">
          <cell r="I1284">
            <v>6</v>
          </cell>
        </row>
        <row r="1285">
          <cell r="I1285">
            <v>6</v>
          </cell>
        </row>
        <row r="1286">
          <cell r="I1286">
            <v>6</v>
          </cell>
        </row>
        <row r="1287">
          <cell r="I1287">
            <v>6</v>
          </cell>
        </row>
        <row r="1288">
          <cell r="I1288">
            <v>6</v>
          </cell>
        </row>
        <row r="1289">
          <cell r="I1289">
            <v>5</v>
          </cell>
        </row>
        <row r="1290">
          <cell r="I1290">
            <v>5</v>
          </cell>
        </row>
        <row r="1291">
          <cell r="I1291">
            <v>5</v>
          </cell>
        </row>
        <row r="1292">
          <cell r="I1292">
            <v>5</v>
          </cell>
        </row>
        <row r="1293">
          <cell r="I1293">
            <v>5</v>
          </cell>
        </row>
        <row r="1294">
          <cell r="I1294">
            <v>5</v>
          </cell>
        </row>
        <row r="1295">
          <cell r="I1295">
            <v>5</v>
          </cell>
        </row>
        <row r="1296">
          <cell r="I1296">
            <v>2</v>
          </cell>
        </row>
        <row r="1297">
          <cell r="I1297">
            <v>2</v>
          </cell>
        </row>
        <row r="1298">
          <cell r="I1298">
            <v>2</v>
          </cell>
        </row>
        <row r="1299">
          <cell r="I1299">
            <v>2</v>
          </cell>
        </row>
        <row r="1300">
          <cell r="I1300">
            <v>2</v>
          </cell>
        </row>
        <row r="1301">
          <cell r="I1301">
            <v>2</v>
          </cell>
        </row>
        <row r="1302">
          <cell r="I1302">
            <v>2</v>
          </cell>
        </row>
        <row r="1303">
          <cell r="I1303">
            <v>2</v>
          </cell>
        </row>
        <row r="1304">
          <cell r="I1304">
            <v>2</v>
          </cell>
        </row>
        <row r="1305">
          <cell r="I1305">
            <v>2</v>
          </cell>
        </row>
        <row r="1306">
          <cell r="I1306">
            <v>2</v>
          </cell>
        </row>
        <row r="1307">
          <cell r="I1307">
            <v>1</v>
          </cell>
        </row>
        <row r="1308">
          <cell r="I1308">
            <v>1</v>
          </cell>
        </row>
        <row r="1309">
          <cell r="I1309">
            <v>1</v>
          </cell>
        </row>
        <row r="1310">
          <cell r="I1310">
            <v>1</v>
          </cell>
        </row>
        <row r="1311">
          <cell r="I1311">
            <v>1</v>
          </cell>
        </row>
        <row r="1312">
          <cell r="I1312">
            <v>1</v>
          </cell>
        </row>
        <row r="1313">
          <cell r="I1313">
            <v>1</v>
          </cell>
        </row>
        <row r="1314">
          <cell r="I1314">
            <v>1</v>
          </cell>
        </row>
        <row r="1315">
          <cell r="I1315">
            <v>1</v>
          </cell>
        </row>
        <row r="1316">
          <cell r="I1316">
            <v>1</v>
          </cell>
        </row>
        <row r="1317">
          <cell r="I1317">
            <v>1</v>
          </cell>
        </row>
        <row r="1318">
          <cell r="I1318">
            <v>1</v>
          </cell>
        </row>
        <row r="1319">
          <cell r="I1319">
            <v>1</v>
          </cell>
        </row>
        <row r="1320">
          <cell r="I1320">
            <v>1</v>
          </cell>
        </row>
        <row r="1321">
          <cell r="I1321">
            <v>1</v>
          </cell>
        </row>
        <row r="1322">
          <cell r="I1322">
            <v>1</v>
          </cell>
        </row>
        <row r="1323">
          <cell r="I1323">
            <v>1</v>
          </cell>
        </row>
        <row r="1324">
          <cell r="I1324">
            <v>1</v>
          </cell>
        </row>
        <row r="1325">
          <cell r="I1325">
            <v>1</v>
          </cell>
        </row>
        <row r="1326">
          <cell r="I1326">
            <v>1</v>
          </cell>
        </row>
        <row r="1327">
          <cell r="I1327">
            <v>1</v>
          </cell>
        </row>
        <row r="1328">
          <cell r="I1328">
            <v>1</v>
          </cell>
        </row>
        <row r="1329">
          <cell r="I1329">
            <v>1</v>
          </cell>
        </row>
        <row r="1330">
          <cell r="I1330">
            <v>1</v>
          </cell>
        </row>
        <row r="1331">
          <cell r="I1331">
            <v>1</v>
          </cell>
        </row>
        <row r="1332">
          <cell r="I1332">
            <v>1</v>
          </cell>
        </row>
        <row r="1333">
          <cell r="I1333">
            <v>1</v>
          </cell>
        </row>
        <row r="1334">
          <cell r="I1334">
            <v>1</v>
          </cell>
        </row>
        <row r="1335">
          <cell r="I1335">
            <v>1</v>
          </cell>
        </row>
        <row r="1336">
          <cell r="I1336">
            <v>1</v>
          </cell>
        </row>
        <row r="1337">
          <cell r="I1337">
            <v>0</v>
          </cell>
        </row>
        <row r="1338">
          <cell r="I1338">
            <v>0</v>
          </cell>
        </row>
        <row r="1339">
          <cell r="I1339">
            <v>0</v>
          </cell>
        </row>
        <row r="1340">
          <cell r="I1340">
            <v>0</v>
          </cell>
        </row>
        <row r="1341">
          <cell r="I1341">
            <v>0</v>
          </cell>
        </row>
        <row r="1342">
          <cell r="I1342">
            <v>0</v>
          </cell>
        </row>
        <row r="1343">
          <cell r="I1343">
            <v>0</v>
          </cell>
        </row>
        <row r="1344">
          <cell r="I1344">
            <v>0</v>
          </cell>
        </row>
        <row r="1345">
          <cell r="I1345">
            <v>0</v>
          </cell>
        </row>
        <row r="1346">
          <cell r="I1346">
            <v>0</v>
          </cell>
        </row>
        <row r="1347">
          <cell r="I1347">
            <v>0</v>
          </cell>
        </row>
        <row r="1348">
          <cell r="I1348">
            <v>0</v>
          </cell>
        </row>
        <row r="1349">
          <cell r="I1349">
            <v>0</v>
          </cell>
        </row>
        <row r="1350">
          <cell r="I1350">
            <v>0</v>
          </cell>
        </row>
        <row r="1351">
          <cell r="I1351">
            <v>0</v>
          </cell>
        </row>
        <row r="1352">
          <cell r="I1352">
            <v>0</v>
          </cell>
        </row>
        <row r="1353">
          <cell r="I1353">
            <v>0</v>
          </cell>
        </row>
        <row r="1354">
          <cell r="I1354">
            <v>0</v>
          </cell>
        </row>
        <row r="1355">
          <cell r="I1355">
            <v>0</v>
          </cell>
        </row>
        <row r="1356">
          <cell r="I1356">
            <v>0</v>
          </cell>
        </row>
        <row r="1357">
          <cell r="I1357">
            <v>0</v>
          </cell>
        </row>
        <row r="1358">
          <cell r="I1358">
            <v>28</v>
          </cell>
        </row>
        <row r="1359">
          <cell r="I1359">
            <v>28</v>
          </cell>
        </row>
        <row r="1360">
          <cell r="I1360">
            <v>28</v>
          </cell>
        </row>
        <row r="1361">
          <cell r="I1361">
            <v>28</v>
          </cell>
        </row>
        <row r="1362">
          <cell r="I1362">
            <v>28</v>
          </cell>
        </row>
        <row r="1363">
          <cell r="I1363">
            <v>28</v>
          </cell>
        </row>
        <row r="1364">
          <cell r="I1364">
            <v>28</v>
          </cell>
        </row>
        <row r="1365">
          <cell r="I1365">
            <v>28</v>
          </cell>
        </row>
        <row r="1366">
          <cell r="I1366">
            <v>28</v>
          </cell>
        </row>
        <row r="1367">
          <cell r="I1367">
            <v>28</v>
          </cell>
        </row>
        <row r="1368">
          <cell r="I1368">
            <v>28</v>
          </cell>
        </row>
        <row r="1369">
          <cell r="I1369">
            <v>28</v>
          </cell>
        </row>
        <row r="1370">
          <cell r="I1370">
            <v>28</v>
          </cell>
        </row>
        <row r="1371">
          <cell r="I1371">
            <v>28</v>
          </cell>
        </row>
        <row r="1372">
          <cell r="I1372">
            <v>28</v>
          </cell>
        </row>
        <row r="1373">
          <cell r="I1373">
            <v>28</v>
          </cell>
        </row>
        <row r="1374">
          <cell r="I1374">
            <v>28</v>
          </cell>
        </row>
        <row r="1375">
          <cell r="I1375">
            <v>28</v>
          </cell>
        </row>
        <row r="1376">
          <cell r="I1376">
            <v>28</v>
          </cell>
        </row>
        <row r="1377">
          <cell r="I1377">
            <v>28</v>
          </cell>
        </row>
        <row r="1378">
          <cell r="I1378">
            <v>28</v>
          </cell>
        </row>
        <row r="1379">
          <cell r="I1379">
            <v>28</v>
          </cell>
        </row>
        <row r="1380">
          <cell r="I1380">
            <v>28</v>
          </cell>
        </row>
        <row r="1381">
          <cell r="I1381">
            <v>28</v>
          </cell>
        </row>
        <row r="1382">
          <cell r="I1382">
            <v>28</v>
          </cell>
        </row>
        <row r="1383">
          <cell r="I1383">
            <v>28</v>
          </cell>
        </row>
        <row r="1384">
          <cell r="I1384">
            <v>28</v>
          </cell>
        </row>
        <row r="1385">
          <cell r="I1385">
            <v>28</v>
          </cell>
        </row>
        <row r="1386">
          <cell r="I1386">
            <v>28</v>
          </cell>
        </row>
        <row r="1387">
          <cell r="I1387">
            <v>28</v>
          </cell>
        </row>
        <row r="1388">
          <cell r="I1388">
            <v>28</v>
          </cell>
        </row>
        <row r="1389">
          <cell r="I1389">
            <v>28</v>
          </cell>
        </row>
        <row r="1390">
          <cell r="I1390">
            <v>28</v>
          </cell>
        </row>
        <row r="1391">
          <cell r="I1391">
            <v>28</v>
          </cell>
        </row>
        <row r="1392">
          <cell r="I1392">
            <v>28</v>
          </cell>
        </row>
        <row r="1393">
          <cell r="I1393">
            <v>28</v>
          </cell>
        </row>
        <row r="1394">
          <cell r="I1394">
            <v>28</v>
          </cell>
        </row>
        <row r="1395">
          <cell r="I1395">
            <v>28</v>
          </cell>
        </row>
        <row r="1396">
          <cell r="I1396">
            <v>28</v>
          </cell>
        </row>
        <row r="1397">
          <cell r="I1397">
            <v>28</v>
          </cell>
        </row>
        <row r="1398">
          <cell r="I1398">
            <v>28</v>
          </cell>
        </row>
        <row r="1399">
          <cell r="I1399">
            <v>28</v>
          </cell>
        </row>
        <row r="1400">
          <cell r="I1400">
            <v>28</v>
          </cell>
        </row>
        <row r="1401">
          <cell r="I1401">
            <v>28</v>
          </cell>
        </row>
        <row r="1402">
          <cell r="I1402">
            <v>28</v>
          </cell>
        </row>
        <row r="1403">
          <cell r="I1403">
            <v>28</v>
          </cell>
        </row>
        <row r="1404">
          <cell r="I1404">
            <v>28</v>
          </cell>
        </row>
        <row r="1405">
          <cell r="I1405">
            <v>28</v>
          </cell>
        </row>
        <row r="1406">
          <cell r="I1406">
            <v>28</v>
          </cell>
        </row>
        <row r="1407">
          <cell r="I1407">
            <v>28</v>
          </cell>
        </row>
        <row r="1408">
          <cell r="I1408">
            <v>28</v>
          </cell>
        </row>
        <row r="1409">
          <cell r="I1409">
            <v>28</v>
          </cell>
        </row>
        <row r="1410">
          <cell r="I1410">
            <v>28</v>
          </cell>
        </row>
        <row r="1411">
          <cell r="I1411">
            <v>28</v>
          </cell>
        </row>
        <row r="1412">
          <cell r="I1412">
            <v>28</v>
          </cell>
        </row>
        <row r="1413">
          <cell r="I1413">
            <v>28</v>
          </cell>
        </row>
        <row r="1414">
          <cell r="I1414">
            <v>28</v>
          </cell>
        </row>
        <row r="1415">
          <cell r="I1415">
            <v>28</v>
          </cell>
        </row>
        <row r="1416">
          <cell r="I1416">
            <v>28</v>
          </cell>
        </row>
        <row r="1417">
          <cell r="I1417">
            <v>28</v>
          </cell>
        </row>
        <row r="1418">
          <cell r="I1418">
            <v>28</v>
          </cell>
        </row>
        <row r="1419">
          <cell r="I1419">
            <v>28</v>
          </cell>
        </row>
        <row r="1420">
          <cell r="I1420">
            <v>28</v>
          </cell>
        </row>
        <row r="1421">
          <cell r="I1421">
            <v>28</v>
          </cell>
        </row>
        <row r="1422">
          <cell r="I1422">
            <v>28</v>
          </cell>
        </row>
        <row r="1423">
          <cell r="I1423">
            <v>28</v>
          </cell>
        </row>
        <row r="1424">
          <cell r="I1424">
            <v>28</v>
          </cell>
        </row>
        <row r="1425">
          <cell r="I1425">
            <v>28</v>
          </cell>
        </row>
        <row r="1426">
          <cell r="I1426">
            <v>28</v>
          </cell>
        </row>
        <row r="1427">
          <cell r="I1427">
            <v>28</v>
          </cell>
        </row>
        <row r="1428">
          <cell r="I1428">
            <v>28</v>
          </cell>
        </row>
        <row r="1429">
          <cell r="I1429">
            <v>28</v>
          </cell>
        </row>
        <row r="1430">
          <cell r="I1430">
            <v>28</v>
          </cell>
        </row>
        <row r="1431">
          <cell r="I1431">
            <v>28</v>
          </cell>
        </row>
        <row r="1432">
          <cell r="I1432">
            <v>28</v>
          </cell>
        </row>
        <row r="1433">
          <cell r="I1433">
            <v>28</v>
          </cell>
        </row>
        <row r="1434">
          <cell r="I1434">
            <v>28</v>
          </cell>
        </row>
        <row r="1435">
          <cell r="I1435">
            <v>28</v>
          </cell>
        </row>
        <row r="1436">
          <cell r="I1436">
            <v>28</v>
          </cell>
        </row>
        <row r="1437">
          <cell r="I1437">
            <v>28</v>
          </cell>
        </row>
        <row r="1438">
          <cell r="I1438">
            <v>28</v>
          </cell>
        </row>
        <row r="1439">
          <cell r="I1439">
            <v>28</v>
          </cell>
        </row>
        <row r="1440">
          <cell r="I1440">
            <v>28</v>
          </cell>
        </row>
        <row r="1441">
          <cell r="I1441">
            <v>28</v>
          </cell>
        </row>
        <row r="1442">
          <cell r="I1442">
            <v>28</v>
          </cell>
        </row>
        <row r="1443">
          <cell r="I1443">
            <v>28</v>
          </cell>
        </row>
        <row r="1444">
          <cell r="I1444">
            <v>28</v>
          </cell>
        </row>
        <row r="1445">
          <cell r="I1445">
            <v>28</v>
          </cell>
        </row>
        <row r="1446">
          <cell r="I1446">
            <v>28</v>
          </cell>
        </row>
        <row r="1447">
          <cell r="I1447">
            <v>28</v>
          </cell>
        </row>
        <row r="1448">
          <cell r="I1448">
            <v>28</v>
          </cell>
        </row>
        <row r="1449">
          <cell r="I1449">
            <v>28</v>
          </cell>
        </row>
        <row r="1450">
          <cell r="I1450">
            <v>28</v>
          </cell>
        </row>
        <row r="1451">
          <cell r="I1451">
            <v>28</v>
          </cell>
        </row>
        <row r="1452">
          <cell r="I1452">
            <v>28</v>
          </cell>
        </row>
        <row r="1453">
          <cell r="I1453">
            <v>28</v>
          </cell>
        </row>
        <row r="1454">
          <cell r="I1454">
            <v>28</v>
          </cell>
        </row>
        <row r="1455">
          <cell r="I1455">
            <v>28</v>
          </cell>
        </row>
        <row r="1456">
          <cell r="I1456">
            <v>28</v>
          </cell>
        </row>
        <row r="1457">
          <cell r="I1457">
            <v>28</v>
          </cell>
        </row>
        <row r="1458">
          <cell r="I1458">
            <v>27</v>
          </cell>
        </row>
        <row r="1459">
          <cell r="I1459">
            <v>27</v>
          </cell>
        </row>
        <row r="1460">
          <cell r="I1460">
            <v>27</v>
          </cell>
        </row>
        <row r="1461">
          <cell r="I1461">
            <v>27</v>
          </cell>
        </row>
        <row r="1462">
          <cell r="I1462">
            <v>27</v>
          </cell>
        </row>
        <row r="1463">
          <cell r="I1463">
            <v>27</v>
          </cell>
        </row>
        <row r="1464">
          <cell r="I1464">
            <v>27</v>
          </cell>
        </row>
        <row r="1465">
          <cell r="I1465">
            <v>27</v>
          </cell>
        </row>
        <row r="1466">
          <cell r="I1466">
            <v>27</v>
          </cell>
        </row>
        <row r="1467">
          <cell r="I1467">
            <v>27</v>
          </cell>
        </row>
        <row r="1468">
          <cell r="I1468">
            <v>27</v>
          </cell>
        </row>
        <row r="1469">
          <cell r="I1469">
            <v>27</v>
          </cell>
        </row>
        <row r="1470">
          <cell r="I1470">
            <v>27</v>
          </cell>
        </row>
        <row r="1471">
          <cell r="I1471">
            <v>27</v>
          </cell>
        </row>
        <row r="1472">
          <cell r="I1472">
            <v>27</v>
          </cell>
        </row>
        <row r="1473">
          <cell r="I1473">
            <v>27</v>
          </cell>
        </row>
        <row r="1474">
          <cell r="I1474">
            <v>27</v>
          </cell>
        </row>
        <row r="1475">
          <cell r="I1475">
            <v>27</v>
          </cell>
        </row>
        <row r="1476">
          <cell r="I1476">
            <v>27</v>
          </cell>
        </row>
        <row r="1477">
          <cell r="I1477">
            <v>27</v>
          </cell>
        </row>
        <row r="1478">
          <cell r="I1478">
            <v>27</v>
          </cell>
        </row>
        <row r="1479">
          <cell r="I1479">
            <v>27</v>
          </cell>
        </row>
        <row r="1480">
          <cell r="I1480">
            <v>27</v>
          </cell>
        </row>
        <row r="1481">
          <cell r="I1481">
            <v>27</v>
          </cell>
        </row>
        <row r="1482">
          <cell r="I1482">
            <v>27</v>
          </cell>
        </row>
        <row r="1483">
          <cell r="I1483">
            <v>27</v>
          </cell>
        </row>
        <row r="1484">
          <cell r="I1484">
            <v>27</v>
          </cell>
        </row>
        <row r="1485">
          <cell r="I1485">
            <v>27</v>
          </cell>
        </row>
        <row r="1486">
          <cell r="I1486">
            <v>27</v>
          </cell>
        </row>
        <row r="1487">
          <cell r="I1487">
            <v>27</v>
          </cell>
        </row>
        <row r="1488">
          <cell r="I1488">
            <v>27</v>
          </cell>
        </row>
        <row r="1489">
          <cell r="I1489">
            <v>27</v>
          </cell>
        </row>
        <row r="1490">
          <cell r="I1490">
            <v>27</v>
          </cell>
        </row>
        <row r="1491">
          <cell r="I1491">
            <v>27</v>
          </cell>
        </row>
        <row r="1492">
          <cell r="I1492">
            <v>27</v>
          </cell>
        </row>
        <row r="1493">
          <cell r="I1493">
            <v>27</v>
          </cell>
        </row>
        <row r="1494">
          <cell r="I1494">
            <v>27</v>
          </cell>
        </row>
        <row r="1495">
          <cell r="I1495">
            <v>27</v>
          </cell>
        </row>
        <row r="1496">
          <cell r="I1496">
            <v>27</v>
          </cell>
        </row>
        <row r="1497">
          <cell r="I1497">
            <v>27</v>
          </cell>
        </row>
        <row r="1498">
          <cell r="I1498">
            <v>27</v>
          </cell>
        </row>
        <row r="1499">
          <cell r="I1499">
            <v>27</v>
          </cell>
        </row>
        <row r="1500">
          <cell r="I1500">
            <v>27</v>
          </cell>
        </row>
        <row r="1501">
          <cell r="I1501">
            <v>27</v>
          </cell>
        </row>
        <row r="1502">
          <cell r="I1502">
            <v>27</v>
          </cell>
        </row>
        <row r="1503">
          <cell r="I1503">
            <v>27</v>
          </cell>
        </row>
        <row r="1504">
          <cell r="I1504">
            <v>27</v>
          </cell>
        </row>
        <row r="1505">
          <cell r="I1505">
            <v>27</v>
          </cell>
        </row>
        <row r="1506">
          <cell r="I1506">
            <v>27</v>
          </cell>
        </row>
        <row r="1507">
          <cell r="I1507">
            <v>27</v>
          </cell>
        </row>
        <row r="1508">
          <cell r="I1508">
            <v>27</v>
          </cell>
        </row>
        <row r="1509">
          <cell r="I1509">
            <v>27</v>
          </cell>
        </row>
        <row r="1510">
          <cell r="I1510">
            <v>27</v>
          </cell>
        </row>
        <row r="1511">
          <cell r="I1511">
            <v>27</v>
          </cell>
        </row>
        <row r="1512">
          <cell r="I1512">
            <v>27</v>
          </cell>
        </row>
        <row r="1513">
          <cell r="I1513">
            <v>27</v>
          </cell>
        </row>
        <row r="1514">
          <cell r="I1514">
            <v>27</v>
          </cell>
        </row>
        <row r="1515">
          <cell r="I1515">
            <v>27</v>
          </cell>
        </row>
        <row r="1516">
          <cell r="I1516">
            <v>27</v>
          </cell>
        </row>
        <row r="1517">
          <cell r="I1517">
            <v>27</v>
          </cell>
        </row>
        <row r="1518">
          <cell r="I1518">
            <v>27</v>
          </cell>
        </row>
        <row r="1519">
          <cell r="I1519">
            <v>27</v>
          </cell>
        </row>
        <row r="1520">
          <cell r="I1520">
            <v>27</v>
          </cell>
        </row>
        <row r="1521">
          <cell r="I1521">
            <v>27</v>
          </cell>
        </row>
        <row r="1522">
          <cell r="I1522">
            <v>27</v>
          </cell>
        </row>
        <row r="1523">
          <cell r="I1523">
            <v>27</v>
          </cell>
        </row>
        <row r="1524">
          <cell r="I1524">
            <v>27</v>
          </cell>
        </row>
        <row r="1525">
          <cell r="I1525">
            <v>27</v>
          </cell>
        </row>
        <row r="1526">
          <cell r="I1526">
            <v>27</v>
          </cell>
        </row>
        <row r="1527">
          <cell r="I1527">
            <v>27</v>
          </cell>
        </row>
        <row r="1528">
          <cell r="I1528">
            <v>27</v>
          </cell>
        </row>
        <row r="1529">
          <cell r="I1529">
            <v>27</v>
          </cell>
        </row>
        <row r="1530">
          <cell r="I1530">
            <v>27</v>
          </cell>
        </row>
        <row r="1531">
          <cell r="I1531">
            <v>27</v>
          </cell>
        </row>
        <row r="1532">
          <cell r="I1532">
            <v>27</v>
          </cell>
        </row>
        <row r="1533">
          <cell r="I1533">
            <v>27</v>
          </cell>
        </row>
        <row r="1534">
          <cell r="I1534">
            <v>27</v>
          </cell>
        </row>
        <row r="1535">
          <cell r="I1535">
            <v>27</v>
          </cell>
        </row>
        <row r="1536">
          <cell r="I1536">
            <v>27</v>
          </cell>
        </row>
        <row r="1537">
          <cell r="I1537">
            <v>27</v>
          </cell>
        </row>
        <row r="1538">
          <cell r="I1538">
            <v>27</v>
          </cell>
        </row>
        <row r="1539">
          <cell r="I1539">
            <v>27</v>
          </cell>
        </row>
        <row r="1540">
          <cell r="I1540">
            <v>27</v>
          </cell>
        </row>
        <row r="1541">
          <cell r="I1541">
            <v>27</v>
          </cell>
        </row>
        <row r="1542">
          <cell r="I1542">
            <v>27</v>
          </cell>
        </row>
        <row r="1543">
          <cell r="I1543">
            <v>27</v>
          </cell>
        </row>
        <row r="1544">
          <cell r="I1544">
            <v>27</v>
          </cell>
        </row>
        <row r="1545">
          <cell r="I1545">
            <v>27</v>
          </cell>
        </row>
        <row r="1546">
          <cell r="I1546">
            <v>27</v>
          </cell>
        </row>
        <row r="1547">
          <cell r="I1547">
            <v>27</v>
          </cell>
        </row>
        <row r="1548">
          <cell r="I1548">
            <v>27</v>
          </cell>
        </row>
        <row r="1549">
          <cell r="I1549">
            <v>27</v>
          </cell>
        </row>
        <row r="1550">
          <cell r="I1550">
            <v>27</v>
          </cell>
        </row>
        <row r="1551">
          <cell r="I1551">
            <v>27</v>
          </cell>
        </row>
        <row r="1552">
          <cell r="I1552">
            <v>27</v>
          </cell>
        </row>
        <row r="1553">
          <cell r="I1553">
            <v>27</v>
          </cell>
        </row>
        <row r="1554">
          <cell r="I1554">
            <v>27</v>
          </cell>
        </row>
        <row r="1555">
          <cell r="I1555">
            <v>27</v>
          </cell>
        </row>
        <row r="1556">
          <cell r="I1556">
            <v>27</v>
          </cell>
        </row>
        <row r="1557">
          <cell r="I1557">
            <v>27</v>
          </cell>
        </row>
        <row r="1558">
          <cell r="I1558">
            <v>27</v>
          </cell>
        </row>
        <row r="1559">
          <cell r="I1559">
            <v>27</v>
          </cell>
        </row>
        <row r="1560">
          <cell r="I1560">
            <v>27</v>
          </cell>
        </row>
        <row r="1561">
          <cell r="I1561">
            <v>27</v>
          </cell>
        </row>
        <row r="1562">
          <cell r="I1562">
            <v>27</v>
          </cell>
        </row>
        <row r="1563">
          <cell r="I1563">
            <v>27</v>
          </cell>
        </row>
        <row r="1564">
          <cell r="I1564">
            <v>27</v>
          </cell>
        </row>
        <row r="1565">
          <cell r="I1565">
            <v>27</v>
          </cell>
        </row>
        <row r="1566">
          <cell r="I1566">
            <v>27</v>
          </cell>
        </row>
        <row r="1567">
          <cell r="I1567">
            <v>27</v>
          </cell>
        </row>
        <row r="1568">
          <cell r="I1568">
            <v>27</v>
          </cell>
        </row>
        <row r="1569">
          <cell r="I1569">
            <v>27</v>
          </cell>
        </row>
        <row r="1570">
          <cell r="I1570">
            <v>27</v>
          </cell>
        </row>
        <row r="1571">
          <cell r="I1571">
            <v>27</v>
          </cell>
        </row>
        <row r="1572">
          <cell r="I1572">
            <v>27</v>
          </cell>
        </row>
        <row r="1573">
          <cell r="I1573">
            <v>27</v>
          </cell>
        </row>
        <row r="1574">
          <cell r="I1574">
            <v>24</v>
          </cell>
        </row>
        <row r="1575">
          <cell r="I1575">
            <v>24</v>
          </cell>
        </row>
        <row r="1576">
          <cell r="I1576">
            <v>24</v>
          </cell>
        </row>
        <row r="1577">
          <cell r="I1577">
            <v>24</v>
          </cell>
        </row>
        <row r="1578">
          <cell r="I1578">
            <v>24</v>
          </cell>
        </row>
        <row r="1579">
          <cell r="I1579">
            <v>24</v>
          </cell>
        </row>
        <row r="1580">
          <cell r="I1580">
            <v>24</v>
          </cell>
        </row>
        <row r="1581">
          <cell r="I1581">
            <v>24</v>
          </cell>
        </row>
        <row r="1582">
          <cell r="I1582">
            <v>24</v>
          </cell>
        </row>
        <row r="1583">
          <cell r="I1583">
            <v>24</v>
          </cell>
        </row>
        <row r="1584">
          <cell r="I1584">
            <v>24</v>
          </cell>
        </row>
        <row r="1585">
          <cell r="I1585">
            <v>24</v>
          </cell>
        </row>
        <row r="1586">
          <cell r="I1586">
            <v>24</v>
          </cell>
        </row>
        <row r="1587">
          <cell r="I1587">
            <v>24</v>
          </cell>
        </row>
        <row r="1588">
          <cell r="I1588">
            <v>24</v>
          </cell>
        </row>
        <row r="1589">
          <cell r="I1589">
            <v>24</v>
          </cell>
        </row>
        <row r="1590">
          <cell r="I1590">
            <v>24</v>
          </cell>
        </row>
        <row r="1591">
          <cell r="I1591">
            <v>24</v>
          </cell>
        </row>
        <row r="1592">
          <cell r="I1592">
            <v>24</v>
          </cell>
        </row>
        <row r="1593">
          <cell r="I1593">
            <v>24</v>
          </cell>
        </row>
        <row r="1594">
          <cell r="I1594">
            <v>24</v>
          </cell>
        </row>
        <row r="1595">
          <cell r="I1595">
            <v>24</v>
          </cell>
        </row>
        <row r="1596">
          <cell r="I1596">
            <v>24</v>
          </cell>
        </row>
        <row r="1597">
          <cell r="I1597">
            <v>24</v>
          </cell>
        </row>
        <row r="1598">
          <cell r="I1598">
            <v>24</v>
          </cell>
        </row>
        <row r="1599">
          <cell r="I1599">
            <v>24</v>
          </cell>
        </row>
        <row r="1600">
          <cell r="I1600">
            <v>24</v>
          </cell>
        </row>
        <row r="1601">
          <cell r="I1601">
            <v>24</v>
          </cell>
        </row>
        <row r="1602">
          <cell r="I1602">
            <v>24</v>
          </cell>
        </row>
        <row r="1603">
          <cell r="I1603">
            <v>24</v>
          </cell>
        </row>
        <row r="1604">
          <cell r="I1604">
            <v>24</v>
          </cell>
        </row>
        <row r="1605">
          <cell r="I1605">
            <v>24</v>
          </cell>
        </row>
        <row r="1606">
          <cell r="I1606">
            <v>24</v>
          </cell>
        </row>
        <row r="1607">
          <cell r="I1607">
            <v>24</v>
          </cell>
        </row>
        <row r="1608">
          <cell r="I1608">
            <v>24</v>
          </cell>
        </row>
        <row r="1609">
          <cell r="I1609">
            <v>24</v>
          </cell>
        </row>
        <row r="1610">
          <cell r="I1610">
            <v>24</v>
          </cell>
        </row>
        <row r="1611">
          <cell r="I1611">
            <v>24</v>
          </cell>
        </row>
        <row r="1612">
          <cell r="I1612">
            <v>24</v>
          </cell>
        </row>
        <row r="1613">
          <cell r="I1613">
            <v>24</v>
          </cell>
        </row>
        <row r="1614">
          <cell r="I1614">
            <v>24</v>
          </cell>
        </row>
        <row r="1615">
          <cell r="I1615">
            <v>24</v>
          </cell>
        </row>
        <row r="1616">
          <cell r="I1616">
            <v>24</v>
          </cell>
        </row>
        <row r="1617">
          <cell r="I1617">
            <v>23</v>
          </cell>
        </row>
        <row r="1618">
          <cell r="I1618">
            <v>23</v>
          </cell>
        </row>
        <row r="1619">
          <cell r="I1619">
            <v>23</v>
          </cell>
        </row>
        <row r="1620">
          <cell r="I1620">
            <v>23</v>
          </cell>
        </row>
        <row r="1621">
          <cell r="I1621">
            <v>23</v>
          </cell>
        </row>
        <row r="1622">
          <cell r="I1622">
            <v>23</v>
          </cell>
        </row>
        <row r="1623">
          <cell r="I1623">
            <v>23</v>
          </cell>
        </row>
        <row r="1624">
          <cell r="I1624">
            <v>23</v>
          </cell>
        </row>
        <row r="1625">
          <cell r="I1625">
            <v>23</v>
          </cell>
        </row>
        <row r="1626">
          <cell r="I1626">
            <v>23</v>
          </cell>
        </row>
        <row r="1627">
          <cell r="I1627">
            <v>23</v>
          </cell>
        </row>
        <row r="1628">
          <cell r="I1628">
            <v>23</v>
          </cell>
        </row>
        <row r="1629">
          <cell r="I1629">
            <v>23</v>
          </cell>
        </row>
        <row r="1630">
          <cell r="I1630">
            <v>23</v>
          </cell>
        </row>
        <row r="1631">
          <cell r="I1631">
            <v>23</v>
          </cell>
        </row>
        <row r="1632">
          <cell r="I1632">
            <v>23</v>
          </cell>
        </row>
        <row r="1633">
          <cell r="I1633">
            <v>23</v>
          </cell>
        </row>
        <row r="1634">
          <cell r="I1634">
            <v>23</v>
          </cell>
        </row>
        <row r="1635">
          <cell r="I1635">
            <v>23</v>
          </cell>
        </row>
        <row r="1636">
          <cell r="I1636">
            <v>23</v>
          </cell>
        </row>
        <row r="1637">
          <cell r="I1637">
            <v>23</v>
          </cell>
        </row>
        <row r="1638">
          <cell r="I1638">
            <v>23</v>
          </cell>
        </row>
        <row r="1639">
          <cell r="I1639">
            <v>23</v>
          </cell>
        </row>
        <row r="1640">
          <cell r="I1640">
            <v>23</v>
          </cell>
        </row>
        <row r="1641">
          <cell r="I1641">
            <v>23</v>
          </cell>
        </row>
        <row r="1642">
          <cell r="I1642">
            <v>23</v>
          </cell>
        </row>
        <row r="1643">
          <cell r="I1643">
            <v>23</v>
          </cell>
        </row>
        <row r="1644">
          <cell r="I1644">
            <v>23</v>
          </cell>
        </row>
        <row r="1645">
          <cell r="I1645">
            <v>23</v>
          </cell>
        </row>
        <row r="1646">
          <cell r="I1646">
            <v>23</v>
          </cell>
        </row>
        <row r="1647">
          <cell r="I1647">
            <v>23</v>
          </cell>
        </row>
        <row r="1648">
          <cell r="I1648">
            <v>23</v>
          </cell>
        </row>
        <row r="1649">
          <cell r="I1649">
            <v>23</v>
          </cell>
        </row>
        <row r="1650">
          <cell r="I1650">
            <v>23</v>
          </cell>
        </row>
        <row r="1651">
          <cell r="I1651">
            <v>23</v>
          </cell>
        </row>
        <row r="1652">
          <cell r="I1652">
            <v>23</v>
          </cell>
        </row>
        <row r="1653">
          <cell r="I1653">
            <v>23</v>
          </cell>
        </row>
        <row r="1654">
          <cell r="I1654">
            <v>23</v>
          </cell>
        </row>
        <row r="1655">
          <cell r="I1655">
            <v>23</v>
          </cell>
        </row>
        <row r="1656">
          <cell r="I1656">
            <v>23</v>
          </cell>
        </row>
        <row r="1657">
          <cell r="I1657">
            <v>23</v>
          </cell>
        </row>
        <row r="1658">
          <cell r="I1658">
            <v>23</v>
          </cell>
        </row>
        <row r="1659">
          <cell r="I1659">
            <v>23</v>
          </cell>
        </row>
        <row r="1660">
          <cell r="I1660">
            <v>23</v>
          </cell>
        </row>
        <row r="1661">
          <cell r="I1661">
            <v>23</v>
          </cell>
        </row>
        <row r="1662">
          <cell r="I1662">
            <v>23</v>
          </cell>
        </row>
        <row r="1663">
          <cell r="I1663">
            <v>23</v>
          </cell>
        </row>
        <row r="1664">
          <cell r="I1664">
            <v>23</v>
          </cell>
        </row>
        <row r="1665">
          <cell r="I1665">
            <v>23</v>
          </cell>
        </row>
        <row r="1666">
          <cell r="I1666">
            <v>23</v>
          </cell>
        </row>
        <row r="1667">
          <cell r="I1667">
            <v>23</v>
          </cell>
        </row>
        <row r="1668">
          <cell r="I1668">
            <v>23</v>
          </cell>
        </row>
        <row r="1669">
          <cell r="I1669">
            <v>23</v>
          </cell>
        </row>
        <row r="1670">
          <cell r="I1670">
            <v>23</v>
          </cell>
        </row>
        <row r="1671">
          <cell r="I1671">
            <v>23</v>
          </cell>
        </row>
        <row r="1672">
          <cell r="I1672">
            <v>23</v>
          </cell>
        </row>
        <row r="1673">
          <cell r="I1673">
            <v>23</v>
          </cell>
        </row>
        <row r="1674">
          <cell r="I1674">
            <v>23</v>
          </cell>
        </row>
        <row r="1675">
          <cell r="I1675">
            <v>23</v>
          </cell>
        </row>
        <row r="1676">
          <cell r="I1676">
            <v>23</v>
          </cell>
        </row>
        <row r="1677">
          <cell r="I1677">
            <v>23</v>
          </cell>
        </row>
        <row r="1678">
          <cell r="I1678">
            <v>23</v>
          </cell>
        </row>
        <row r="1679">
          <cell r="I1679">
            <v>23</v>
          </cell>
        </row>
        <row r="1680">
          <cell r="I1680">
            <v>23</v>
          </cell>
        </row>
        <row r="1681">
          <cell r="I1681">
            <v>23</v>
          </cell>
        </row>
        <row r="1682">
          <cell r="I1682">
            <v>23</v>
          </cell>
        </row>
        <row r="1683">
          <cell r="I1683">
            <v>23</v>
          </cell>
        </row>
        <row r="1684">
          <cell r="I1684">
            <v>23</v>
          </cell>
        </row>
        <row r="1685">
          <cell r="I1685">
            <v>23</v>
          </cell>
        </row>
        <row r="1686">
          <cell r="I1686">
            <v>23</v>
          </cell>
        </row>
        <row r="1687">
          <cell r="I1687">
            <v>23</v>
          </cell>
        </row>
        <row r="1688">
          <cell r="I1688">
            <v>23</v>
          </cell>
        </row>
        <row r="1689">
          <cell r="I1689">
            <v>23</v>
          </cell>
        </row>
        <row r="1690">
          <cell r="I1690">
            <v>23</v>
          </cell>
        </row>
        <row r="1691">
          <cell r="I1691">
            <v>23</v>
          </cell>
        </row>
        <row r="1692">
          <cell r="I1692">
            <v>23</v>
          </cell>
        </row>
        <row r="1693">
          <cell r="I1693">
            <v>23</v>
          </cell>
        </row>
        <row r="1694">
          <cell r="I1694">
            <v>23</v>
          </cell>
        </row>
        <row r="1695">
          <cell r="I1695">
            <v>23</v>
          </cell>
        </row>
        <row r="1696">
          <cell r="I1696">
            <v>23</v>
          </cell>
        </row>
        <row r="1697">
          <cell r="I1697">
            <v>23</v>
          </cell>
        </row>
        <row r="1698">
          <cell r="I1698">
            <v>23</v>
          </cell>
        </row>
        <row r="1699">
          <cell r="I1699">
            <v>23</v>
          </cell>
        </row>
        <row r="1700">
          <cell r="I1700">
            <v>23</v>
          </cell>
        </row>
        <row r="1701">
          <cell r="I1701">
            <v>23</v>
          </cell>
        </row>
        <row r="1702">
          <cell r="I1702">
            <v>23</v>
          </cell>
        </row>
        <row r="1703">
          <cell r="I1703">
            <v>22</v>
          </cell>
        </row>
        <row r="1704">
          <cell r="I1704">
            <v>22</v>
          </cell>
        </row>
        <row r="1705">
          <cell r="I1705">
            <v>22</v>
          </cell>
        </row>
        <row r="1706">
          <cell r="I1706">
            <v>22</v>
          </cell>
        </row>
        <row r="1707">
          <cell r="I1707">
            <v>22</v>
          </cell>
        </row>
        <row r="1708">
          <cell r="I1708">
            <v>22</v>
          </cell>
        </row>
        <row r="1709">
          <cell r="I1709">
            <v>22</v>
          </cell>
        </row>
        <row r="1710">
          <cell r="I1710">
            <v>22</v>
          </cell>
        </row>
        <row r="1711">
          <cell r="I1711">
            <v>22</v>
          </cell>
        </row>
        <row r="1712">
          <cell r="I1712">
            <v>22</v>
          </cell>
        </row>
        <row r="1713">
          <cell r="I1713">
            <v>22</v>
          </cell>
        </row>
        <row r="1714">
          <cell r="I1714">
            <v>22</v>
          </cell>
        </row>
        <row r="1715">
          <cell r="I1715">
            <v>22</v>
          </cell>
        </row>
        <row r="1716">
          <cell r="I1716">
            <v>22</v>
          </cell>
        </row>
        <row r="1717">
          <cell r="I1717">
            <v>22</v>
          </cell>
        </row>
        <row r="1718">
          <cell r="I1718">
            <v>22</v>
          </cell>
        </row>
        <row r="1719">
          <cell r="I1719">
            <v>22</v>
          </cell>
        </row>
        <row r="1720">
          <cell r="I1720">
            <v>22</v>
          </cell>
        </row>
        <row r="1721">
          <cell r="I1721">
            <v>22</v>
          </cell>
        </row>
        <row r="1722">
          <cell r="I1722">
            <v>22</v>
          </cell>
        </row>
        <row r="1723">
          <cell r="I1723">
            <v>22</v>
          </cell>
        </row>
        <row r="1724">
          <cell r="I1724">
            <v>22</v>
          </cell>
        </row>
        <row r="1725">
          <cell r="I1725">
            <v>22</v>
          </cell>
        </row>
        <row r="1726">
          <cell r="I1726">
            <v>22</v>
          </cell>
        </row>
        <row r="1727">
          <cell r="I1727">
            <v>22</v>
          </cell>
        </row>
        <row r="1728">
          <cell r="I1728">
            <v>21</v>
          </cell>
        </row>
        <row r="1729">
          <cell r="I1729">
            <v>21</v>
          </cell>
        </row>
        <row r="1730">
          <cell r="I1730">
            <v>21</v>
          </cell>
        </row>
        <row r="1731">
          <cell r="I1731">
            <v>21</v>
          </cell>
        </row>
        <row r="1732">
          <cell r="I1732">
            <v>21</v>
          </cell>
        </row>
        <row r="1733">
          <cell r="I1733">
            <v>21</v>
          </cell>
        </row>
        <row r="1734">
          <cell r="I1734">
            <v>21</v>
          </cell>
        </row>
        <row r="1735">
          <cell r="I1735">
            <v>21</v>
          </cell>
        </row>
        <row r="1736">
          <cell r="I1736">
            <v>21</v>
          </cell>
        </row>
        <row r="1737">
          <cell r="I1737">
            <v>21</v>
          </cell>
        </row>
        <row r="1738">
          <cell r="I1738">
            <v>21</v>
          </cell>
        </row>
        <row r="1739">
          <cell r="I1739">
            <v>21</v>
          </cell>
        </row>
        <row r="1740">
          <cell r="I1740">
            <v>21</v>
          </cell>
        </row>
        <row r="1741">
          <cell r="I1741">
            <v>21</v>
          </cell>
        </row>
        <row r="1742">
          <cell r="I1742">
            <v>21</v>
          </cell>
        </row>
        <row r="1743">
          <cell r="I1743">
            <v>21</v>
          </cell>
        </row>
        <row r="1744">
          <cell r="I1744">
            <v>21</v>
          </cell>
        </row>
        <row r="1745">
          <cell r="I1745">
            <v>21</v>
          </cell>
        </row>
        <row r="1746">
          <cell r="I1746">
            <v>21</v>
          </cell>
        </row>
        <row r="1747">
          <cell r="I1747">
            <v>21</v>
          </cell>
        </row>
        <row r="1748">
          <cell r="I1748">
            <v>21</v>
          </cell>
        </row>
        <row r="1749">
          <cell r="I1749">
            <v>21</v>
          </cell>
        </row>
        <row r="1750">
          <cell r="I1750">
            <v>21</v>
          </cell>
        </row>
        <row r="1751">
          <cell r="I1751">
            <v>21</v>
          </cell>
        </row>
        <row r="1752">
          <cell r="I1752">
            <v>21</v>
          </cell>
        </row>
        <row r="1753">
          <cell r="I1753">
            <v>21</v>
          </cell>
        </row>
        <row r="1754">
          <cell r="I1754">
            <v>21</v>
          </cell>
        </row>
        <row r="1755">
          <cell r="I1755">
            <v>20</v>
          </cell>
        </row>
        <row r="1756">
          <cell r="I1756">
            <v>20</v>
          </cell>
        </row>
        <row r="1757">
          <cell r="I1757">
            <v>20</v>
          </cell>
        </row>
        <row r="1758">
          <cell r="I1758">
            <v>20</v>
          </cell>
        </row>
        <row r="1759">
          <cell r="I1759">
            <v>20</v>
          </cell>
        </row>
        <row r="1760">
          <cell r="I1760">
            <v>20</v>
          </cell>
        </row>
        <row r="1761">
          <cell r="I1761">
            <v>20</v>
          </cell>
        </row>
        <row r="1762">
          <cell r="I1762">
            <v>20</v>
          </cell>
        </row>
        <row r="1763">
          <cell r="I1763">
            <v>20</v>
          </cell>
        </row>
        <row r="1764">
          <cell r="I1764">
            <v>20</v>
          </cell>
        </row>
        <row r="1765">
          <cell r="I1765">
            <v>20</v>
          </cell>
        </row>
        <row r="1766">
          <cell r="I1766">
            <v>20</v>
          </cell>
        </row>
        <row r="1767">
          <cell r="I1767">
            <v>20</v>
          </cell>
        </row>
        <row r="1768">
          <cell r="I1768">
            <v>20</v>
          </cell>
        </row>
        <row r="1769">
          <cell r="I1769">
            <v>17</v>
          </cell>
        </row>
        <row r="1770">
          <cell r="I1770">
            <v>17</v>
          </cell>
        </row>
        <row r="1771">
          <cell r="I1771">
            <v>17</v>
          </cell>
        </row>
        <row r="1772">
          <cell r="I1772">
            <v>17</v>
          </cell>
        </row>
        <row r="1773">
          <cell r="I1773">
            <v>17</v>
          </cell>
        </row>
        <row r="1774">
          <cell r="I1774">
            <v>17</v>
          </cell>
        </row>
        <row r="1775">
          <cell r="I1775">
            <v>17</v>
          </cell>
        </row>
        <row r="1776">
          <cell r="I1776">
            <v>17</v>
          </cell>
        </row>
        <row r="1777">
          <cell r="I1777">
            <v>17</v>
          </cell>
        </row>
        <row r="1778">
          <cell r="I1778">
            <v>17</v>
          </cell>
        </row>
        <row r="1779">
          <cell r="I1779">
            <v>17</v>
          </cell>
        </row>
        <row r="1780">
          <cell r="I1780">
            <v>17</v>
          </cell>
        </row>
        <row r="1781">
          <cell r="I1781">
            <v>17</v>
          </cell>
        </row>
        <row r="1782">
          <cell r="I1782">
            <v>17</v>
          </cell>
        </row>
        <row r="1783">
          <cell r="I1783">
            <v>17</v>
          </cell>
        </row>
        <row r="1784">
          <cell r="I1784">
            <v>16</v>
          </cell>
        </row>
        <row r="1785">
          <cell r="I1785">
            <v>16</v>
          </cell>
        </row>
        <row r="1786">
          <cell r="I1786">
            <v>16</v>
          </cell>
        </row>
        <row r="1787">
          <cell r="I1787">
            <v>16</v>
          </cell>
        </row>
        <row r="1788">
          <cell r="I1788">
            <v>16</v>
          </cell>
        </row>
        <row r="1789">
          <cell r="I1789">
            <v>16</v>
          </cell>
        </row>
        <row r="1790">
          <cell r="I1790">
            <v>16</v>
          </cell>
        </row>
        <row r="1791">
          <cell r="I1791">
            <v>16</v>
          </cell>
        </row>
        <row r="1792">
          <cell r="I1792">
            <v>16</v>
          </cell>
        </row>
        <row r="1793">
          <cell r="I1793">
            <v>16</v>
          </cell>
        </row>
        <row r="1794">
          <cell r="I1794">
            <v>16</v>
          </cell>
        </row>
        <row r="1795">
          <cell r="I1795">
            <v>16</v>
          </cell>
        </row>
        <row r="1796">
          <cell r="I1796">
            <v>16</v>
          </cell>
        </row>
        <row r="1797">
          <cell r="I1797">
            <v>16</v>
          </cell>
        </row>
        <row r="1798">
          <cell r="I1798">
            <v>16</v>
          </cell>
        </row>
        <row r="1799">
          <cell r="I1799">
            <v>16</v>
          </cell>
        </row>
        <row r="1800">
          <cell r="I1800">
            <v>16</v>
          </cell>
        </row>
        <row r="1801">
          <cell r="I1801">
            <v>16</v>
          </cell>
        </row>
        <row r="1802">
          <cell r="I1802">
            <v>16</v>
          </cell>
        </row>
        <row r="1803">
          <cell r="I1803">
            <v>16</v>
          </cell>
        </row>
        <row r="1804">
          <cell r="I1804">
            <v>16</v>
          </cell>
        </row>
        <row r="1805">
          <cell r="I1805">
            <v>16</v>
          </cell>
        </row>
        <row r="1806">
          <cell r="I1806">
            <v>16</v>
          </cell>
        </row>
        <row r="1807">
          <cell r="I1807">
            <v>16</v>
          </cell>
        </row>
        <row r="1808">
          <cell r="I1808">
            <v>16</v>
          </cell>
        </row>
        <row r="1809">
          <cell r="I1809">
            <v>16</v>
          </cell>
        </row>
        <row r="1810">
          <cell r="I1810">
            <v>16</v>
          </cell>
        </row>
        <row r="1811">
          <cell r="I1811">
            <v>16</v>
          </cell>
        </row>
        <row r="1812">
          <cell r="I1812">
            <v>16</v>
          </cell>
        </row>
        <row r="1813">
          <cell r="I1813">
            <v>16</v>
          </cell>
        </row>
        <row r="1814">
          <cell r="I1814">
            <v>16</v>
          </cell>
        </row>
        <row r="1815">
          <cell r="I1815">
            <v>16</v>
          </cell>
        </row>
        <row r="1816">
          <cell r="I1816">
            <v>16</v>
          </cell>
        </row>
        <row r="1817">
          <cell r="I1817">
            <v>15</v>
          </cell>
        </row>
        <row r="1818">
          <cell r="I1818">
            <v>15</v>
          </cell>
        </row>
        <row r="1819">
          <cell r="I1819">
            <v>15</v>
          </cell>
        </row>
        <row r="1820">
          <cell r="I1820">
            <v>15</v>
          </cell>
        </row>
        <row r="1821">
          <cell r="I1821">
            <v>15</v>
          </cell>
        </row>
        <row r="1822">
          <cell r="I1822">
            <v>15</v>
          </cell>
        </row>
        <row r="1823">
          <cell r="I1823">
            <v>15</v>
          </cell>
        </row>
        <row r="1824">
          <cell r="I1824">
            <v>15</v>
          </cell>
        </row>
        <row r="1825">
          <cell r="I1825">
            <v>15</v>
          </cell>
        </row>
        <row r="1826">
          <cell r="I1826">
            <v>15</v>
          </cell>
        </row>
        <row r="1827">
          <cell r="I1827">
            <v>15</v>
          </cell>
        </row>
        <row r="1828">
          <cell r="I1828">
            <v>15</v>
          </cell>
        </row>
        <row r="1829">
          <cell r="I1829">
            <v>15</v>
          </cell>
        </row>
        <row r="1830">
          <cell r="I1830">
            <v>15</v>
          </cell>
        </row>
        <row r="1831">
          <cell r="I1831">
            <v>14</v>
          </cell>
        </row>
        <row r="1832">
          <cell r="I1832">
            <v>14</v>
          </cell>
        </row>
        <row r="1833">
          <cell r="I1833">
            <v>14</v>
          </cell>
        </row>
        <row r="1834">
          <cell r="I1834">
            <v>14</v>
          </cell>
        </row>
        <row r="1835">
          <cell r="I1835">
            <v>14</v>
          </cell>
        </row>
        <row r="1836">
          <cell r="I1836">
            <v>14</v>
          </cell>
        </row>
        <row r="1837">
          <cell r="I1837">
            <v>14</v>
          </cell>
        </row>
        <row r="1838">
          <cell r="I1838">
            <v>14</v>
          </cell>
        </row>
        <row r="1839">
          <cell r="I1839">
            <v>14</v>
          </cell>
        </row>
        <row r="1840">
          <cell r="I1840">
            <v>14</v>
          </cell>
        </row>
        <row r="1841">
          <cell r="I1841">
            <v>13</v>
          </cell>
        </row>
        <row r="1842">
          <cell r="I1842">
            <v>13</v>
          </cell>
        </row>
        <row r="1843">
          <cell r="I1843">
            <v>13</v>
          </cell>
        </row>
        <row r="1844">
          <cell r="I1844">
            <v>13</v>
          </cell>
        </row>
        <row r="1845">
          <cell r="I1845">
            <v>9</v>
          </cell>
        </row>
        <row r="1846">
          <cell r="I1846">
            <v>9</v>
          </cell>
        </row>
        <row r="1847">
          <cell r="I1847">
            <v>9</v>
          </cell>
        </row>
        <row r="1848">
          <cell r="I1848">
            <v>9</v>
          </cell>
        </row>
        <row r="1849">
          <cell r="I1849">
            <v>9</v>
          </cell>
        </row>
        <row r="1850">
          <cell r="I1850">
            <v>9</v>
          </cell>
        </row>
        <row r="1851">
          <cell r="I1851">
            <v>9</v>
          </cell>
        </row>
        <row r="1852">
          <cell r="I1852">
            <v>9</v>
          </cell>
        </row>
        <row r="1853">
          <cell r="I1853">
            <v>9</v>
          </cell>
        </row>
        <row r="1854">
          <cell r="I1854">
            <v>9</v>
          </cell>
        </row>
        <row r="1855">
          <cell r="I1855">
            <v>8</v>
          </cell>
        </row>
        <row r="1856">
          <cell r="I1856">
            <v>8</v>
          </cell>
        </row>
        <row r="1857">
          <cell r="I1857">
            <v>8</v>
          </cell>
        </row>
        <row r="1858">
          <cell r="I1858">
            <v>8</v>
          </cell>
        </row>
        <row r="1859">
          <cell r="I1859">
            <v>8</v>
          </cell>
        </row>
        <row r="1860">
          <cell r="I1860">
            <v>8</v>
          </cell>
        </row>
        <row r="1861">
          <cell r="I1861">
            <v>8</v>
          </cell>
        </row>
        <row r="1862">
          <cell r="I1862">
            <v>8</v>
          </cell>
        </row>
        <row r="1863">
          <cell r="I1863">
            <v>8</v>
          </cell>
        </row>
        <row r="1864">
          <cell r="I1864">
            <v>8</v>
          </cell>
        </row>
        <row r="1865">
          <cell r="I1865">
            <v>8</v>
          </cell>
        </row>
        <row r="1866">
          <cell r="I1866">
            <v>8</v>
          </cell>
        </row>
        <row r="1867">
          <cell r="I1867">
            <v>8</v>
          </cell>
        </row>
        <row r="1868">
          <cell r="I1868">
            <v>8</v>
          </cell>
        </row>
        <row r="1869">
          <cell r="I1869">
            <v>8</v>
          </cell>
        </row>
        <row r="1870">
          <cell r="I1870">
            <v>8</v>
          </cell>
        </row>
        <row r="1871">
          <cell r="I1871">
            <v>8</v>
          </cell>
        </row>
        <row r="1872">
          <cell r="I1872">
            <v>8</v>
          </cell>
        </row>
        <row r="1873">
          <cell r="I1873">
            <v>8</v>
          </cell>
        </row>
        <row r="1874">
          <cell r="I1874">
            <v>8</v>
          </cell>
        </row>
        <row r="1875">
          <cell r="I1875">
            <v>8</v>
          </cell>
        </row>
        <row r="1876">
          <cell r="I1876">
            <v>8</v>
          </cell>
        </row>
        <row r="1877">
          <cell r="I1877">
            <v>8</v>
          </cell>
        </row>
        <row r="1878">
          <cell r="I1878">
            <v>8</v>
          </cell>
        </row>
        <row r="1879">
          <cell r="I1879">
            <v>8</v>
          </cell>
        </row>
        <row r="1880">
          <cell r="I1880">
            <v>8</v>
          </cell>
        </row>
        <row r="1881">
          <cell r="I1881">
            <v>8</v>
          </cell>
        </row>
        <row r="1882">
          <cell r="I1882">
            <v>8</v>
          </cell>
        </row>
        <row r="1883">
          <cell r="I1883">
            <v>7</v>
          </cell>
        </row>
        <row r="1884">
          <cell r="I1884">
            <v>7</v>
          </cell>
        </row>
        <row r="1885">
          <cell r="I1885">
            <v>7</v>
          </cell>
        </row>
        <row r="1886">
          <cell r="I1886">
            <v>7</v>
          </cell>
        </row>
        <row r="1887">
          <cell r="I1887">
            <v>7</v>
          </cell>
        </row>
        <row r="1888">
          <cell r="I1888">
            <v>7</v>
          </cell>
        </row>
        <row r="1889">
          <cell r="I1889">
            <v>7</v>
          </cell>
        </row>
        <row r="1890">
          <cell r="I1890">
            <v>7</v>
          </cell>
        </row>
        <row r="1891">
          <cell r="I1891">
            <v>7</v>
          </cell>
        </row>
        <row r="1892">
          <cell r="I1892">
            <v>6</v>
          </cell>
        </row>
        <row r="1893">
          <cell r="I1893">
            <v>6</v>
          </cell>
        </row>
        <row r="1894">
          <cell r="I1894">
            <v>6</v>
          </cell>
        </row>
        <row r="1895">
          <cell r="I1895">
            <v>6</v>
          </cell>
        </row>
        <row r="1896">
          <cell r="I1896">
            <v>6</v>
          </cell>
        </row>
        <row r="1897">
          <cell r="I1897">
            <v>6</v>
          </cell>
        </row>
        <row r="1898">
          <cell r="I1898">
            <v>6</v>
          </cell>
        </row>
        <row r="1899">
          <cell r="I1899">
            <v>6</v>
          </cell>
        </row>
        <row r="1900">
          <cell r="I1900">
            <v>6</v>
          </cell>
        </row>
        <row r="1901">
          <cell r="I1901">
            <v>6</v>
          </cell>
        </row>
        <row r="1902">
          <cell r="I1902">
            <v>6</v>
          </cell>
        </row>
        <row r="1903">
          <cell r="I1903">
            <v>6</v>
          </cell>
        </row>
        <row r="1904">
          <cell r="I1904">
            <v>6</v>
          </cell>
        </row>
        <row r="1905">
          <cell r="I1905">
            <v>3</v>
          </cell>
        </row>
        <row r="1906">
          <cell r="I1906">
            <v>3</v>
          </cell>
        </row>
        <row r="1907">
          <cell r="I1907">
            <v>3</v>
          </cell>
        </row>
        <row r="1908">
          <cell r="I1908">
            <v>3</v>
          </cell>
        </row>
        <row r="1909">
          <cell r="I1909">
            <v>3</v>
          </cell>
        </row>
        <row r="1910">
          <cell r="I1910">
            <v>3</v>
          </cell>
        </row>
        <row r="1911">
          <cell r="I1911">
            <v>3</v>
          </cell>
        </row>
        <row r="1912">
          <cell r="I1912">
            <v>3</v>
          </cell>
        </row>
        <row r="1913">
          <cell r="I1913">
            <v>3</v>
          </cell>
        </row>
        <row r="1914">
          <cell r="I1914">
            <v>3</v>
          </cell>
        </row>
        <row r="1915">
          <cell r="I1915">
            <v>3</v>
          </cell>
        </row>
        <row r="1916">
          <cell r="I1916">
            <v>3</v>
          </cell>
        </row>
        <row r="1917">
          <cell r="I1917">
            <v>3</v>
          </cell>
        </row>
        <row r="1918">
          <cell r="I1918">
            <v>3</v>
          </cell>
        </row>
        <row r="1919">
          <cell r="I1919">
            <v>2</v>
          </cell>
        </row>
        <row r="1920">
          <cell r="I1920">
            <v>2</v>
          </cell>
        </row>
        <row r="1921">
          <cell r="I1921">
            <v>2</v>
          </cell>
        </row>
        <row r="1922">
          <cell r="I1922">
            <v>2</v>
          </cell>
        </row>
        <row r="1923">
          <cell r="I1923">
            <v>2</v>
          </cell>
        </row>
        <row r="1924">
          <cell r="I1924">
            <v>2</v>
          </cell>
        </row>
        <row r="1925">
          <cell r="I1925">
            <v>2</v>
          </cell>
        </row>
        <row r="1926">
          <cell r="I1926">
            <v>2</v>
          </cell>
        </row>
        <row r="1927">
          <cell r="I1927">
            <v>2</v>
          </cell>
        </row>
        <row r="1928">
          <cell r="I1928">
            <v>2</v>
          </cell>
        </row>
        <row r="1929">
          <cell r="I1929">
            <v>2</v>
          </cell>
        </row>
        <row r="1930">
          <cell r="I1930">
            <v>2</v>
          </cell>
        </row>
        <row r="1931">
          <cell r="I1931">
            <v>2</v>
          </cell>
        </row>
        <row r="1932">
          <cell r="I1932">
            <v>2</v>
          </cell>
        </row>
        <row r="1933">
          <cell r="I1933">
            <v>2</v>
          </cell>
        </row>
        <row r="1934">
          <cell r="I1934">
            <v>2</v>
          </cell>
        </row>
        <row r="1935">
          <cell r="I1935">
            <v>2</v>
          </cell>
        </row>
        <row r="1936">
          <cell r="I1936">
            <v>2</v>
          </cell>
        </row>
        <row r="1937">
          <cell r="I1937">
            <v>2</v>
          </cell>
        </row>
        <row r="1938">
          <cell r="I1938">
            <v>2</v>
          </cell>
        </row>
        <row r="1939">
          <cell r="I1939">
            <v>2</v>
          </cell>
        </row>
        <row r="1940">
          <cell r="I1940">
            <v>2</v>
          </cell>
        </row>
        <row r="1941">
          <cell r="I1941">
            <v>2</v>
          </cell>
        </row>
        <row r="1942">
          <cell r="I1942">
            <v>2</v>
          </cell>
        </row>
        <row r="1943">
          <cell r="I1943">
            <v>2</v>
          </cell>
        </row>
        <row r="1944">
          <cell r="I1944">
            <v>2</v>
          </cell>
        </row>
        <row r="1945">
          <cell r="I1945">
            <v>2</v>
          </cell>
        </row>
        <row r="1946">
          <cell r="I1946">
            <v>2</v>
          </cell>
        </row>
        <row r="1947">
          <cell r="I1947">
            <v>2</v>
          </cell>
        </row>
        <row r="1948">
          <cell r="I1948">
            <v>2</v>
          </cell>
        </row>
        <row r="1949">
          <cell r="I1949">
            <v>2</v>
          </cell>
        </row>
        <row r="1950">
          <cell r="I1950">
            <v>2</v>
          </cell>
        </row>
        <row r="1951">
          <cell r="I1951">
            <v>2</v>
          </cell>
        </row>
        <row r="1952">
          <cell r="I1952">
            <v>2</v>
          </cell>
        </row>
        <row r="1953">
          <cell r="I1953">
            <v>2</v>
          </cell>
        </row>
        <row r="1954">
          <cell r="I1954">
            <v>2</v>
          </cell>
        </row>
        <row r="1955">
          <cell r="I1955">
            <v>1</v>
          </cell>
        </row>
        <row r="1956">
          <cell r="I1956">
            <v>1</v>
          </cell>
        </row>
        <row r="1957">
          <cell r="I1957">
            <v>1</v>
          </cell>
        </row>
        <row r="1958">
          <cell r="I1958">
            <v>1</v>
          </cell>
        </row>
        <row r="1959">
          <cell r="I1959">
            <v>1</v>
          </cell>
        </row>
        <row r="1960">
          <cell r="I1960">
            <v>1</v>
          </cell>
        </row>
        <row r="1961">
          <cell r="I1961">
            <v>1</v>
          </cell>
        </row>
        <row r="1962">
          <cell r="I1962">
            <v>1</v>
          </cell>
        </row>
        <row r="1963">
          <cell r="I1963">
            <v>1</v>
          </cell>
        </row>
        <row r="1964">
          <cell r="I1964">
            <v>1</v>
          </cell>
        </row>
        <row r="1965">
          <cell r="I1965">
            <v>1</v>
          </cell>
        </row>
        <row r="1966">
          <cell r="I1966">
            <v>1</v>
          </cell>
        </row>
        <row r="1967">
          <cell r="I1967">
            <v>1</v>
          </cell>
        </row>
        <row r="1968">
          <cell r="I1968">
            <v>1</v>
          </cell>
        </row>
        <row r="1969">
          <cell r="I1969">
            <v>0</v>
          </cell>
        </row>
        <row r="1970">
          <cell r="I1970">
            <v>0</v>
          </cell>
        </row>
        <row r="1971">
          <cell r="I1971">
            <v>0</v>
          </cell>
        </row>
        <row r="1972">
          <cell r="I1972">
            <v>0</v>
          </cell>
        </row>
        <row r="1973">
          <cell r="I1973">
            <v>0</v>
          </cell>
        </row>
        <row r="1974">
          <cell r="I1974">
            <v>0</v>
          </cell>
        </row>
        <row r="1975">
          <cell r="I1975">
            <v>0</v>
          </cell>
        </row>
        <row r="1976">
          <cell r="I1976">
            <v>0</v>
          </cell>
        </row>
        <row r="1977">
          <cell r="I1977">
            <v>0</v>
          </cell>
        </row>
        <row r="1978">
          <cell r="I1978">
            <v>0</v>
          </cell>
        </row>
        <row r="1979">
          <cell r="I1979">
            <v>0</v>
          </cell>
        </row>
        <row r="1980">
          <cell r="I1980">
            <v>0</v>
          </cell>
        </row>
        <row r="1981">
          <cell r="I1981">
            <v>0</v>
          </cell>
        </row>
        <row r="1982">
          <cell r="I1982">
            <v>0</v>
          </cell>
        </row>
        <row r="1983">
          <cell r="I1983">
            <v>0</v>
          </cell>
        </row>
        <row r="1984">
          <cell r="I1984">
            <v>0</v>
          </cell>
        </row>
        <row r="1985">
          <cell r="I1985">
            <v>0</v>
          </cell>
        </row>
        <row r="1986">
          <cell r="I1986">
            <v>28</v>
          </cell>
        </row>
        <row r="1987">
          <cell r="I1987">
            <v>28</v>
          </cell>
        </row>
        <row r="1988">
          <cell r="I1988">
            <v>28</v>
          </cell>
        </row>
        <row r="1989">
          <cell r="I1989">
            <v>28</v>
          </cell>
        </row>
        <row r="1990">
          <cell r="I1990">
            <v>28</v>
          </cell>
        </row>
        <row r="1991">
          <cell r="I1991">
            <v>28</v>
          </cell>
        </row>
        <row r="1992">
          <cell r="I1992">
            <v>28</v>
          </cell>
        </row>
        <row r="1993">
          <cell r="I1993">
            <v>28</v>
          </cell>
        </row>
        <row r="1994">
          <cell r="I1994">
            <v>28</v>
          </cell>
        </row>
        <row r="1995">
          <cell r="I1995">
            <v>28</v>
          </cell>
        </row>
        <row r="1996">
          <cell r="I1996">
            <v>28</v>
          </cell>
        </row>
        <row r="1997">
          <cell r="I1997">
            <v>28</v>
          </cell>
        </row>
        <row r="1998">
          <cell r="I1998">
            <v>28</v>
          </cell>
        </row>
        <row r="1999">
          <cell r="I1999">
            <v>28</v>
          </cell>
        </row>
        <row r="2000">
          <cell r="I2000">
            <v>28</v>
          </cell>
        </row>
        <row r="2001">
          <cell r="I2001">
            <v>28</v>
          </cell>
        </row>
        <row r="2002">
          <cell r="I2002">
            <v>28</v>
          </cell>
        </row>
        <row r="2003">
          <cell r="I2003">
            <v>28</v>
          </cell>
        </row>
        <row r="2004">
          <cell r="I2004">
            <v>28</v>
          </cell>
        </row>
        <row r="2005">
          <cell r="I2005">
            <v>28</v>
          </cell>
        </row>
        <row r="2006">
          <cell r="I2006">
            <v>28</v>
          </cell>
        </row>
        <row r="2007">
          <cell r="I2007">
            <v>28</v>
          </cell>
        </row>
        <row r="2008">
          <cell r="I2008">
            <v>28</v>
          </cell>
        </row>
        <row r="2009">
          <cell r="I2009">
            <v>28</v>
          </cell>
        </row>
        <row r="2010">
          <cell r="I2010">
            <v>28</v>
          </cell>
        </row>
        <row r="2011">
          <cell r="I2011">
            <v>28</v>
          </cell>
        </row>
        <row r="2012">
          <cell r="I2012">
            <v>28</v>
          </cell>
        </row>
        <row r="2013">
          <cell r="I2013">
            <v>28</v>
          </cell>
        </row>
        <row r="2014">
          <cell r="I2014">
            <v>28</v>
          </cell>
        </row>
        <row r="2015">
          <cell r="I2015">
            <v>28</v>
          </cell>
        </row>
        <row r="2016">
          <cell r="I2016">
            <v>28</v>
          </cell>
        </row>
        <row r="2017">
          <cell r="I2017">
            <v>28</v>
          </cell>
        </row>
        <row r="2018">
          <cell r="I2018">
            <v>28</v>
          </cell>
        </row>
        <row r="2019">
          <cell r="I2019">
            <v>28</v>
          </cell>
        </row>
        <row r="2020">
          <cell r="I2020">
            <v>28</v>
          </cell>
        </row>
        <row r="2021">
          <cell r="I2021">
            <v>28</v>
          </cell>
        </row>
        <row r="2022">
          <cell r="I2022">
            <v>28</v>
          </cell>
        </row>
        <row r="2023">
          <cell r="I2023">
            <v>28</v>
          </cell>
        </row>
        <row r="2024">
          <cell r="I2024">
            <v>28</v>
          </cell>
        </row>
        <row r="2025">
          <cell r="I2025">
            <v>28</v>
          </cell>
        </row>
        <row r="2026">
          <cell r="I2026">
            <v>28</v>
          </cell>
        </row>
        <row r="2027">
          <cell r="I2027">
            <v>28</v>
          </cell>
        </row>
        <row r="2028">
          <cell r="I2028">
            <v>28</v>
          </cell>
        </row>
        <row r="2029">
          <cell r="I2029">
            <v>28</v>
          </cell>
        </row>
        <row r="2030">
          <cell r="I2030">
            <v>28</v>
          </cell>
        </row>
        <row r="2031">
          <cell r="I2031">
            <v>28</v>
          </cell>
        </row>
        <row r="2032">
          <cell r="I2032">
            <v>28</v>
          </cell>
        </row>
        <row r="2033">
          <cell r="I2033">
            <v>28</v>
          </cell>
        </row>
        <row r="2034">
          <cell r="I2034">
            <v>28</v>
          </cell>
        </row>
        <row r="2035">
          <cell r="I2035">
            <v>28</v>
          </cell>
        </row>
        <row r="2036">
          <cell r="I2036">
            <v>28</v>
          </cell>
        </row>
        <row r="2037">
          <cell r="I2037">
            <v>28</v>
          </cell>
        </row>
        <row r="2038">
          <cell r="I2038">
            <v>28</v>
          </cell>
        </row>
        <row r="2039">
          <cell r="I2039">
            <v>28</v>
          </cell>
        </row>
        <row r="2040">
          <cell r="I2040">
            <v>28</v>
          </cell>
        </row>
        <row r="2041">
          <cell r="I2041">
            <v>28</v>
          </cell>
        </row>
        <row r="2042">
          <cell r="I2042">
            <v>28</v>
          </cell>
        </row>
        <row r="2043">
          <cell r="I2043">
            <v>28</v>
          </cell>
        </row>
        <row r="2044">
          <cell r="I2044">
            <v>28</v>
          </cell>
        </row>
        <row r="2045">
          <cell r="I2045">
            <v>28</v>
          </cell>
        </row>
        <row r="2046">
          <cell r="I2046">
            <v>28</v>
          </cell>
        </row>
        <row r="2047">
          <cell r="I2047">
            <v>28</v>
          </cell>
        </row>
        <row r="2048">
          <cell r="I2048">
            <v>28</v>
          </cell>
        </row>
        <row r="2049">
          <cell r="I2049">
            <v>28</v>
          </cell>
        </row>
        <row r="2050">
          <cell r="I2050">
            <v>28</v>
          </cell>
        </row>
        <row r="2051">
          <cell r="I2051">
            <v>28</v>
          </cell>
        </row>
        <row r="2052">
          <cell r="I2052">
            <v>28</v>
          </cell>
        </row>
        <row r="2053">
          <cell r="I2053">
            <v>28</v>
          </cell>
        </row>
        <row r="2054">
          <cell r="I2054">
            <v>28</v>
          </cell>
        </row>
        <row r="2055">
          <cell r="I2055">
            <v>28</v>
          </cell>
        </row>
        <row r="2056">
          <cell r="I2056">
            <v>28</v>
          </cell>
        </row>
        <row r="2057">
          <cell r="I2057">
            <v>28</v>
          </cell>
        </row>
        <row r="2058">
          <cell r="I2058">
            <v>28</v>
          </cell>
        </row>
        <row r="2059">
          <cell r="I2059">
            <v>28</v>
          </cell>
        </row>
        <row r="2060">
          <cell r="I2060">
            <v>28</v>
          </cell>
        </row>
        <row r="2061">
          <cell r="I2061">
            <v>28</v>
          </cell>
        </row>
        <row r="2062">
          <cell r="I2062">
            <v>28</v>
          </cell>
        </row>
        <row r="2063">
          <cell r="I2063">
            <v>28</v>
          </cell>
        </row>
        <row r="2064">
          <cell r="I2064">
            <v>28</v>
          </cell>
        </row>
        <row r="2065">
          <cell r="I2065">
            <v>28</v>
          </cell>
        </row>
        <row r="2066">
          <cell r="I2066">
            <v>28</v>
          </cell>
        </row>
        <row r="2067">
          <cell r="I2067">
            <v>28</v>
          </cell>
        </row>
        <row r="2068">
          <cell r="I2068">
            <v>28</v>
          </cell>
        </row>
        <row r="2069">
          <cell r="I2069">
            <v>28</v>
          </cell>
        </row>
        <row r="2070">
          <cell r="I2070">
            <v>28</v>
          </cell>
        </row>
        <row r="2071">
          <cell r="I2071">
            <v>28</v>
          </cell>
        </row>
        <row r="2072">
          <cell r="I2072">
            <v>28</v>
          </cell>
        </row>
        <row r="2073">
          <cell r="I2073">
            <v>28</v>
          </cell>
        </row>
        <row r="2074">
          <cell r="I2074">
            <v>28</v>
          </cell>
        </row>
        <row r="2075">
          <cell r="I2075">
            <v>28</v>
          </cell>
        </row>
        <row r="2076">
          <cell r="I2076">
            <v>28</v>
          </cell>
        </row>
        <row r="2077">
          <cell r="I2077">
            <v>28</v>
          </cell>
        </row>
        <row r="2078">
          <cell r="I2078">
            <v>28</v>
          </cell>
        </row>
        <row r="2079">
          <cell r="I2079">
            <v>28</v>
          </cell>
        </row>
        <row r="2080">
          <cell r="I2080">
            <v>28</v>
          </cell>
        </row>
        <row r="2081">
          <cell r="I2081">
            <v>28</v>
          </cell>
        </row>
        <row r="2082">
          <cell r="I2082">
            <v>28</v>
          </cell>
        </row>
        <row r="2083">
          <cell r="I2083">
            <v>28</v>
          </cell>
        </row>
        <row r="2084">
          <cell r="I2084">
            <v>28</v>
          </cell>
        </row>
        <row r="2085">
          <cell r="I2085">
            <v>28</v>
          </cell>
        </row>
        <row r="2086">
          <cell r="I2086">
            <v>28</v>
          </cell>
        </row>
        <row r="2087">
          <cell r="I2087">
            <v>28</v>
          </cell>
        </row>
        <row r="2088">
          <cell r="I2088">
            <v>28</v>
          </cell>
        </row>
        <row r="2089">
          <cell r="I2089">
            <v>28</v>
          </cell>
        </row>
        <row r="2090">
          <cell r="I2090">
            <v>28</v>
          </cell>
        </row>
        <row r="2091">
          <cell r="I2091">
            <v>28</v>
          </cell>
        </row>
        <row r="2092">
          <cell r="I2092">
            <v>28</v>
          </cell>
        </row>
        <row r="2093">
          <cell r="I2093">
            <v>28</v>
          </cell>
        </row>
        <row r="2094">
          <cell r="I2094">
            <v>28</v>
          </cell>
        </row>
        <row r="2095">
          <cell r="I2095">
            <v>28</v>
          </cell>
        </row>
        <row r="2096">
          <cell r="I2096">
            <v>28</v>
          </cell>
        </row>
        <row r="2097">
          <cell r="I2097">
            <v>28</v>
          </cell>
        </row>
        <row r="2098">
          <cell r="I2098">
            <v>28</v>
          </cell>
        </row>
        <row r="2099">
          <cell r="I2099">
            <v>28</v>
          </cell>
        </row>
        <row r="2100">
          <cell r="I2100">
            <v>28</v>
          </cell>
        </row>
        <row r="2101">
          <cell r="I2101">
            <v>28</v>
          </cell>
        </row>
        <row r="2102">
          <cell r="I2102">
            <v>28</v>
          </cell>
        </row>
        <row r="2103">
          <cell r="I2103">
            <v>28</v>
          </cell>
        </row>
        <row r="2104">
          <cell r="I2104">
            <v>28</v>
          </cell>
        </row>
        <row r="2105">
          <cell r="I2105">
            <v>25</v>
          </cell>
        </row>
        <row r="2106">
          <cell r="I2106">
            <v>25</v>
          </cell>
        </row>
        <row r="2107">
          <cell r="I2107">
            <v>25</v>
          </cell>
        </row>
        <row r="2108">
          <cell r="I2108">
            <v>25</v>
          </cell>
        </row>
        <row r="2109">
          <cell r="I2109">
            <v>25</v>
          </cell>
        </row>
        <row r="2110">
          <cell r="I2110">
            <v>25</v>
          </cell>
        </row>
        <row r="2111">
          <cell r="I2111">
            <v>25</v>
          </cell>
        </row>
        <row r="2112">
          <cell r="I2112">
            <v>25</v>
          </cell>
        </row>
        <row r="2113">
          <cell r="I2113">
            <v>25</v>
          </cell>
        </row>
        <row r="2114">
          <cell r="I2114">
            <v>25</v>
          </cell>
        </row>
        <row r="2115">
          <cell r="I2115">
            <v>25</v>
          </cell>
        </row>
        <row r="2116">
          <cell r="I2116">
            <v>25</v>
          </cell>
        </row>
        <row r="2117">
          <cell r="I2117">
            <v>25</v>
          </cell>
        </row>
        <row r="2118">
          <cell r="I2118">
            <v>25</v>
          </cell>
        </row>
        <row r="2119">
          <cell r="I2119">
            <v>25</v>
          </cell>
        </row>
        <row r="2120">
          <cell r="I2120">
            <v>25</v>
          </cell>
        </row>
        <row r="2121">
          <cell r="I2121">
            <v>25</v>
          </cell>
        </row>
        <row r="2122">
          <cell r="I2122">
            <v>25</v>
          </cell>
        </row>
        <row r="2123">
          <cell r="I2123">
            <v>25</v>
          </cell>
        </row>
        <row r="2124">
          <cell r="I2124">
            <v>25</v>
          </cell>
        </row>
        <row r="2125">
          <cell r="I2125">
            <v>25</v>
          </cell>
        </row>
        <row r="2126">
          <cell r="I2126">
            <v>25</v>
          </cell>
        </row>
        <row r="2127">
          <cell r="I2127">
            <v>25</v>
          </cell>
        </row>
        <row r="2128">
          <cell r="I2128">
            <v>25</v>
          </cell>
        </row>
        <row r="2129">
          <cell r="I2129">
            <v>25</v>
          </cell>
        </row>
        <row r="2130">
          <cell r="I2130">
            <v>25</v>
          </cell>
        </row>
        <row r="2131">
          <cell r="I2131">
            <v>25</v>
          </cell>
        </row>
        <row r="2132">
          <cell r="I2132">
            <v>25</v>
          </cell>
        </row>
        <row r="2133">
          <cell r="I2133">
            <v>25</v>
          </cell>
        </row>
        <row r="2134">
          <cell r="I2134">
            <v>25</v>
          </cell>
        </row>
        <row r="2135">
          <cell r="I2135">
            <v>25</v>
          </cell>
        </row>
        <row r="2136">
          <cell r="I2136">
            <v>25</v>
          </cell>
        </row>
        <row r="2137">
          <cell r="I2137">
            <v>25</v>
          </cell>
        </row>
        <row r="2138">
          <cell r="I2138">
            <v>25</v>
          </cell>
        </row>
        <row r="2139">
          <cell r="I2139">
            <v>25</v>
          </cell>
        </row>
        <row r="2140">
          <cell r="I2140">
            <v>25</v>
          </cell>
        </row>
        <row r="2141">
          <cell r="I2141">
            <v>25</v>
          </cell>
        </row>
        <row r="2142">
          <cell r="I2142">
            <v>25</v>
          </cell>
        </row>
        <row r="2143">
          <cell r="I2143">
            <v>25</v>
          </cell>
        </row>
        <row r="2144">
          <cell r="I2144">
            <v>25</v>
          </cell>
        </row>
        <row r="2145">
          <cell r="I2145">
            <v>25</v>
          </cell>
        </row>
        <row r="2146">
          <cell r="I2146">
            <v>25</v>
          </cell>
        </row>
        <row r="2147">
          <cell r="I2147">
            <v>25</v>
          </cell>
        </row>
        <row r="2148">
          <cell r="I2148">
            <v>25</v>
          </cell>
        </row>
        <row r="2149">
          <cell r="I2149">
            <v>25</v>
          </cell>
        </row>
        <row r="2150">
          <cell r="I2150">
            <v>25</v>
          </cell>
        </row>
        <row r="2151">
          <cell r="I2151">
            <v>25</v>
          </cell>
        </row>
        <row r="2152">
          <cell r="I2152">
            <v>25</v>
          </cell>
        </row>
        <row r="2153">
          <cell r="I2153">
            <v>25</v>
          </cell>
        </row>
        <row r="2154">
          <cell r="I2154">
            <v>25</v>
          </cell>
        </row>
        <row r="2155">
          <cell r="I2155">
            <v>25</v>
          </cell>
        </row>
        <row r="2156">
          <cell r="I2156">
            <v>25</v>
          </cell>
        </row>
        <row r="2157">
          <cell r="I2157">
            <v>25</v>
          </cell>
        </row>
        <row r="2158">
          <cell r="I2158">
            <v>25</v>
          </cell>
        </row>
        <row r="2159">
          <cell r="I2159">
            <v>25</v>
          </cell>
        </row>
        <row r="2160">
          <cell r="I2160">
            <v>25</v>
          </cell>
        </row>
        <row r="2161">
          <cell r="I2161">
            <v>25</v>
          </cell>
        </row>
        <row r="2162">
          <cell r="I2162">
            <v>25</v>
          </cell>
        </row>
        <row r="2163">
          <cell r="I2163">
            <v>25</v>
          </cell>
        </row>
        <row r="2164">
          <cell r="I2164">
            <v>25</v>
          </cell>
        </row>
        <row r="2165">
          <cell r="I2165">
            <v>25</v>
          </cell>
        </row>
        <row r="2166">
          <cell r="I2166">
            <v>25</v>
          </cell>
        </row>
        <row r="2167">
          <cell r="I2167">
            <v>25</v>
          </cell>
        </row>
        <row r="2168">
          <cell r="I2168">
            <v>25</v>
          </cell>
        </row>
        <row r="2169">
          <cell r="I2169">
            <v>25</v>
          </cell>
        </row>
        <row r="2170">
          <cell r="I2170">
            <v>25</v>
          </cell>
        </row>
        <row r="2171">
          <cell r="I2171">
            <v>25</v>
          </cell>
        </row>
        <row r="2172">
          <cell r="I2172">
            <v>25</v>
          </cell>
        </row>
        <row r="2173">
          <cell r="I2173">
            <v>25</v>
          </cell>
        </row>
        <row r="2174">
          <cell r="I2174">
            <v>25</v>
          </cell>
        </row>
        <row r="2175">
          <cell r="I2175">
            <v>25</v>
          </cell>
        </row>
        <row r="2176">
          <cell r="I2176">
            <v>25</v>
          </cell>
        </row>
        <row r="2177">
          <cell r="I2177">
            <v>25</v>
          </cell>
        </row>
        <row r="2178">
          <cell r="I2178">
            <v>25</v>
          </cell>
        </row>
        <row r="2179">
          <cell r="I2179">
            <v>25</v>
          </cell>
        </row>
        <row r="2180">
          <cell r="I2180">
            <v>25</v>
          </cell>
        </row>
        <row r="2181">
          <cell r="I2181">
            <v>25</v>
          </cell>
        </row>
        <row r="2182">
          <cell r="I2182">
            <v>25</v>
          </cell>
        </row>
        <row r="2183">
          <cell r="I2183">
            <v>25</v>
          </cell>
        </row>
        <row r="2184">
          <cell r="I2184">
            <v>25</v>
          </cell>
        </row>
        <row r="2185">
          <cell r="I2185">
            <v>25</v>
          </cell>
        </row>
        <row r="2186">
          <cell r="I2186">
            <v>25</v>
          </cell>
        </row>
        <row r="2187">
          <cell r="I2187">
            <v>25</v>
          </cell>
        </row>
        <row r="2188">
          <cell r="I2188">
            <v>25</v>
          </cell>
        </row>
        <row r="2189">
          <cell r="I2189">
            <v>25</v>
          </cell>
        </row>
        <row r="2190">
          <cell r="I2190">
            <v>25</v>
          </cell>
        </row>
        <row r="2191">
          <cell r="I2191">
            <v>25</v>
          </cell>
        </row>
        <row r="2192">
          <cell r="I2192">
            <v>25</v>
          </cell>
        </row>
        <row r="2193">
          <cell r="I2193">
            <v>25</v>
          </cell>
        </row>
        <row r="2194">
          <cell r="I2194">
            <v>25</v>
          </cell>
        </row>
        <row r="2195">
          <cell r="I2195">
            <v>25</v>
          </cell>
        </row>
        <row r="2196">
          <cell r="I2196">
            <v>25</v>
          </cell>
        </row>
        <row r="2197">
          <cell r="I2197">
            <v>25</v>
          </cell>
        </row>
        <row r="2198">
          <cell r="I2198">
            <v>25</v>
          </cell>
        </row>
        <row r="2199">
          <cell r="I2199">
            <v>25</v>
          </cell>
        </row>
        <row r="2200">
          <cell r="I2200">
            <v>25</v>
          </cell>
        </row>
        <row r="2201">
          <cell r="I2201">
            <v>25</v>
          </cell>
        </row>
        <row r="2202">
          <cell r="I2202">
            <v>25</v>
          </cell>
        </row>
        <row r="2203">
          <cell r="I2203">
            <v>25</v>
          </cell>
        </row>
        <row r="2204">
          <cell r="I2204">
            <v>25</v>
          </cell>
        </row>
        <row r="2205">
          <cell r="I2205">
            <v>25</v>
          </cell>
        </row>
        <row r="2206">
          <cell r="I2206">
            <v>25</v>
          </cell>
        </row>
        <row r="2207">
          <cell r="I2207">
            <v>25</v>
          </cell>
        </row>
        <row r="2208">
          <cell r="I2208">
            <v>25</v>
          </cell>
        </row>
        <row r="2209">
          <cell r="I2209">
            <v>25</v>
          </cell>
        </row>
        <row r="2210">
          <cell r="I2210">
            <v>25</v>
          </cell>
        </row>
        <row r="2211">
          <cell r="I2211">
            <v>25</v>
          </cell>
        </row>
        <row r="2212">
          <cell r="I2212">
            <v>25</v>
          </cell>
        </row>
        <row r="2213">
          <cell r="I2213">
            <v>25</v>
          </cell>
        </row>
        <row r="2214">
          <cell r="I2214">
            <v>25</v>
          </cell>
        </row>
        <row r="2215">
          <cell r="I2215">
            <v>25</v>
          </cell>
        </row>
        <row r="2216">
          <cell r="I2216">
            <v>25</v>
          </cell>
        </row>
        <row r="2217">
          <cell r="I2217">
            <v>25</v>
          </cell>
        </row>
        <row r="2218">
          <cell r="I2218">
            <v>25</v>
          </cell>
        </row>
        <row r="2219">
          <cell r="I2219">
            <v>25</v>
          </cell>
        </row>
        <row r="2220">
          <cell r="I2220">
            <v>25</v>
          </cell>
        </row>
        <row r="2221">
          <cell r="I2221">
            <v>25</v>
          </cell>
        </row>
        <row r="2222">
          <cell r="I2222">
            <v>25</v>
          </cell>
        </row>
        <row r="2223">
          <cell r="I2223">
            <v>24</v>
          </cell>
        </row>
        <row r="2224">
          <cell r="I2224">
            <v>24</v>
          </cell>
        </row>
        <row r="2225">
          <cell r="I2225">
            <v>24</v>
          </cell>
        </row>
        <row r="2226">
          <cell r="I2226">
            <v>24</v>
          </cell>
        </row>
        <row r="2227">
          <cell r="I2227">
            <v>24</v>
          </cell>
        </row>
        <row r="2228">
          <cell r="I2228">
            <v>24</v>
          </cell>
        </row>
        <row r="2229">
          <cell r="I2229">
            <v>24</v>
          </cell>
        </row>
        <row r="2230">
          <cell r="I2230">
            <v>24</v>
          </cell>
        </row>
        <row r="2231">
          <cell r="I2231">
            <v>24</v>
          </cell>
        </row>
        <row r="2232">
          <cell r="I2232">
            <v>24</v>
          </cell>
        </row>
        <row r="2233">
          <cell r="I2233">
            <v>24</v>
          </cell>
        </row>
        <row r="2234">
          <cell r="I2234">
            <v>24</v>
          </cell>
        </row>
        <row r="2235">
          <cell r="I2235">
            <v>24</v>
          </cell>
        </row>
        <row r="2236">
          <cell r="I2236">
            <v>24</v>
          </cell>
        </row>
        <row r="2237">
          <cell r="I2237">
            <v>24</v>
          </cell>
        </row>
        <row r="2238">
          <cell r="I2238">
            <v>24</v>
          </cell>
        </row>
        <row r="2239">
          <cell r="I2239">
            <v>24</v>
          </cell>
        </row>
        <row r="2240">
          <cell r="I2240">
            <v>24</v>
          </cell>
        </row>
        <row r="2241">
          <cell r="I2241">
            <v>24</v>
          </cell>
        </row>
        <row r="2242">
          <cell r="I2242">
            <v>24</v>
          </cell>
        </row>
        <row r="2243">
          <cell r="I2243">
            <v>24</v>
          </cell>
        </row>
        <row r="2244">
          <cell r="I2244">
            <v>24</v>
          </cell>
        </row>
        <row r="2245">
          <cell r="I2245">
            <v>24</v>
          </cell>
        </row>
        <row r="2246">
          <cell r="I2246">
            <v>24</v>
          </cell>
        </row>
        <row r="2247">
          <cell r="I2247">
            <v>24</v>
          </cell>
        </row>
        <row r="2248">
          <cell r="I2248">
            <v>24</v>
          </cell>
        </row>
        <row r="2249">
          <cell r="I2249">
            <v>24</v>
          </cell>
        </row>
        <row r="2250">
          <cell r="I2250">
            <v>24</v>
          </cell>
        </row>
        <row r="2251">
          <cell r="I2251">
            <v>24</v>
          </cell>
        </row>
        <row r="2252">
          <cell r="I2252">
            <v>24</v>
          </cell>
        </row>
        <row r="2253">
          <cell r="I2253">
            <v>24</v>
          </cell>
        </row>
        <row r="2254">
          <cell r="I2254">
            <v>24</v>
          </cell>
        </row>
        <row r="2255">
          <cell r="I2255">
            <v>24</v>
          </cell>
        </row>
        <row r="2256">
          <cell r="I2256">
            <v>24</v>
          </cell>
        </row>
        <row r="2257">
          <cell r="I2257">
            <v>24</v>
          </cell>
        </row>
        <row r="2258">
          <cell r="I2258">
            <v>24</v>
          </cell>
        </row>
        <row r="2259">
          <cell r="I2259">
            <v>24</v>
          </cell>
        </row>
        <row r="2260">
          <cell r="I2260">
            <v>24</v>
          </cell>
        </row>
        <row r="2261">
          <cell r="I2261">
            <v>24</v>
          </cell>
        </row>
        <row r="2262">
          <cell r="I2262">
            <v>24</v>
          </cell>
        </row>
        <row r="2263">
          <cell r="I2263">
            <v>24</v>
          </cell>
        </row>
        <row r="2264">
          <cell r="I2264">
            <v>24</v>
          </cell>
        </row>
        <row r="2265">
          <cell r="I2265">
            <v>24</v>
          </cell>
        </row>
        <row r="2266">
          <cell r="I2266">
            <v>24</v>
          </cell>
        </row>
        <row r="2267">
          <cell r="I2267">
            <v>24</v>
          </cell>
        </row>
        <row r="2268">
          <cell r="I2268">
            <v>24</v>
          </cell>
        </row>
        <row r="2269">
          <cell r="I2269">
            <v>24</v>
          </cell>
        </row>
        <row r="2270">
          <cell r="I2270">
            <v>24</v>
          </cell>
        </row>
        <row r="2271">
          <cell r="I2271">
            <v>24</v>
          </cell>
        </row>
        <row r="2272">
          <cell r="I2272">
            <v>24</v>
          </cell>
        </row>
        <row r="2273">
          <cell r="I2273">
            <v>24</v>
          </cell>
        </row>
        <row r="2274">
          <cell r="I2274">
            <v>24</v>
          </cell>
        </row>
        <row r="2275">
          <cell r="I2275">
            <v>24</v>
          </cell>
        </row>
        <row r="2276">
          <cell r="I2276">
            <v>24</v>
          </cell>
        </row>
        <row r="2277">
          <cell r="I2277">
            <v>24</v>
          </cell>
        </row>
        <row r="2278">
          <cell r="I2278">
            <v>24</v>
          </cell>
        </row>
        <row r="2279">
          <cell r="I2279">
            <v>24</v>
          </cell>
        </row>
        <row r="2280">
          <cell r="I2280">
            <v>24</v>
          </cell>
        </row>
        <row r="2281">
          <cell r="I2281">
            <v>24</v>
          </cell>
        </row>
        <row r="2282">
          <cell r="I2282">
            <v>24</v>
          </cell>
        </row>
        <row r="2283">
          <cell r="I2283">
            <v>24</v>
          </cell>
        </row>
        <row r="2284">
          <cell r="I2284">
            <v>24</v>
          </cell>
        </row>
        <row r="2285">
          <cell r="I2285">
            <v>24</v>
          </cell>
        </row>
        <row r="2286">
          <cell r="I2286">
            <v>24</v>
          </cell>
        </row>
        <row r="2287">
          <cell r="I2287">
            <v>24</v>
          </cell>
        </row>
        <row r="2288">
          <cell r="I2288">
            <v>24</v>
          </cell>
        </row>
        <row r="2289">
          <cell r="I2289">
            <v>24</v>
          </cell>
        </row>
        <row r="2290">
          <cell r="I2290">
            <v>24</v>
          </cell>
        </row>
        <row r="2291">
          <cell r="I2291">
            <v>24</v>
          </cell>
        </row>
        <row r="2292">
          <cell r="I2292">
            <v>24</v>
          </cell>
        </row>
        <row r="2293">
          <cell r="I2293">
            <v>24</v>
          </cell>
        </row>
        <row r="2294">
          <cell r="I2294">
            <v>24</v>
          </cell>
        </row>
        <row r="2295">
          <cell r="I2295">
            <v>24</v>
          </cell>
        </row>
        <row r="2296">
          <cell r="I2296">
            <v>24</v>
          </cell>
        </row>
        <row r="2297">
          <cell r="I2297">
            <v>24</v>
          </cell>
        </row>
        <row r="2298">
          <cell r="I2298">
            <v>24</v>
          </cell>
        </row>
        <row r="2299">
          <cell r="I2299">
            <v>24</v>
          </cell>
        </row>
        <row r="2300">
          <cell r="I2300">
            <v>24</v>
          </cell>
        </row>
        <row r="2301">
          <cell r="I2301">
            <v>24</v>
          </cell>
        </row>
        <row r="2302">
          <cell r="I2302">
            <v>24</v>
          </cell>
        </row>
        <row r="2303">
          <cell r="I2303">
            <v>24</v>
          </cell>
        </row>
        <row r="2304">
          <cell r="I2304">
            <v>24</v>
          </cell>
        </row>
        <row r="2305">
          <cell r="I2305">
            <v>24</v>
          </cell>
        </row>
        <row r="2306">
          <cell r="I2306">
            <v>24</v>
          </cell>
        </row>
        <row r="2307">
          <cell r="I2307">
            <v>24</v>
          </cell>
        </row>
        <row r="2308">
          <cell r="I2308">
            <v>24</v>
          </cell>
        </row>
        <row r="2309">
          <cell r="I2309">
            <v>24</v>
          </cell>
        </row>
        <row r="2310">
          <cell r="I2310">
            <v>24</v>
          </cell>
        </row>
        <row r="2311">
          <cell r="I2311">
            <v>24</v>
          </cell>
        </row>
        <row r="2312">
          <cell r="I2312">
            <v>24</v>
          </cell>
        </row>
        <row r="2313">
          <cell r="I2313">
            <v>24</v>
          </cell>
        </row>
        <row r="2314">
          <cell r="I2314">
            <v>24</v>
          </cell>
        </row>
        <row r="2315">
          <cell r="I2315">
            <v>24</v>
          </cell>
        </row>
        <row r="2316">
          <cell r="I2316">
            <v>24</v>
          </cell>
        </row>
        <row r="2317">
          <cell r="I2317">
            <v>24</v>
          </cell>
        </row>
        <row r="2318">
          <cell r="I2318">
            <v>24</v>
          </cell>
        </row>
        <row r="2319">
          <cell r="I2319">
            <v>24</v>
          </cell>
        </row>
        <row r="2320">
          <cell r="I2320">
            <v>24</v>
          </cell>
        </row>
        <row r="2321">
          <cell r="I2321">
            <v>24</v>
          </cell>
        </row>
        <row r="2322">
          <cell r="I2322">
            <v>24</v>
          </cell>
        </row>
        <row r="2323">
          <cell r="I2323">
            <v>24</v>
          </cell>
        </row>
        <row r="2324">
          <cell r="I2324">
            <v>23</v>
          </cell>
        </row>
        <row r="2325">
          <cell r="I2325">
            <v>23</v>
          </cell>
        </row>
        <row r="2326">
          <cell r="I2326">
            <v>23</v>
          </cell>
        </row>
        <row r="2327">
          <cell r="I2327">
            <v>23</v>
          </cell>
        </row>
        <row r="2328">
          <cell r="I2328">
            <v>23</v>
          </cell>
        </row>
        <row r="2329">
          <cell r="I2329">
            <v>23</v>
          </cell>
        </row>
        <row r="2330">
          <cell r="I2330">
            <v>23</v>
          </cell>
        </row>
        <row r="2331">
          <cell r="I2331">
            <v>23</v>
          </cell>
        </row>
        <row r="2332">
          <cell r="I2332">
            <v>23</v>
          </cell>
        </row>
        <row r="2333">
          <cell r="I2333">
            <v>23</v>
          </cell>
        </row>
        <row r="2334">
          <cell r="I2334">
            <v>23</v>
          </cell>
        </row>
        <row r="2335">
          <cell r="I2335">
            <v>23</v>
          </cell>
        </row>
        <row r="2336">
          <cell r="I2336">
            <v>23</v>
          </cell>
        </row>
        <row r="2337">
          <cell r="I2337">
            <v>23</v>
          </cell>
        </row>
        <row r="2338">
          <cell r="I2338">
            <v>23</v>
          </cell>
        </row>
        <row r="2339">
          <cell r="I2339">
            <v>23</v>
          </cell>
        </row>
        <row r="2340">
          <cell r="I2340">
            <v>23</v>
          </cell>
        </row>
        <row r="2341">
          <cell r="I2341">
            <v>23</v>
          </cell>
        </row>
        <row r="2342">
          <cell r="I2342">
            <v>23</v>
          </cell>
        </row>
        <row r="2343">
          <cell r="I2343">
            <v>23</v>
          </cell>
        </row>
        <row r="2344">
          <cell r="I2344">
            <v>22</v>
          </cell>
        </row>
        <row r="2345">
          <cell r="I2345">
            <v>22</v>
          </cell>
        </row>
        <row r="2346">
          <cell r="I2346">
            <v>22</v>
          </cell>
        </row>
        <row r="2347">
          <cell r="I2347">
            <v>22</v>
          </cell>
        </row>
        <row r="2348">
          <cell r="I2348">
            <v>22</v>
          </cell>
        </row>
        <row r="2349">
          <cell r="I2349">
            <v>22</v>
          </cell>
        </row>
        <row r="2350">
          <cell r="I2350">
            <v>22</v>
          </cell>
        </row>
        <row r="2351">
          <cell r="I2351">
            <v>22</v>
          </cell>
        </row>
        <row r="2352">
          <cell r="I2352">
            <v>22</v>
          </cell>
        </row>
        <row r="2353">
          <cell r="I2353">
            <v>22</v>
          </cell>
        </row>
        <row r="2354">
          <cell r="I2354">
            <v>22</v>
          </cell>
        </row>
        <row r="2355">
          <cell r="I2355">
            <v>22</v>
          </cell>
        </row>
        <row r="2356">
          <cell r="I2356">
            <v>22</v>
          </cell>
        </row>
        <row r="2357">
          <cell r="I2357">
            <v>22</v>
          </cell>
        </row>
        <row r="2358">
          <cell r="I2358">
            <v>22</v>
          </cell>
        </row>
        <row r="2359">
          <cell r="I2359">
            <v>22</v>
          </cell>
        </row>
        <row r="2360">
          <cell r="I2360">
            <v>22</v>
          </cell>
        </row>
        <row r="2361">
          <cell r="I2361">
            <v>22</v>
          </cell>
        </row>
        <row r="2362">
          <cell r="I2362">
            <v>22</v>
          </cell>
        </row>
        <row r="2363">
          <cell r="I2363">
            <v>22</v>
          </cell>
        </row>
        <row r="2364">
          <cell r="I2364">
            <v>21</v>
          </cell>
        </row>
        <row r="2365">
          <cell r="I2365">
            <v>21</v>
          </cell>
        </row>
        <row r="2366">
          <cell r="I2366">
            <v>21</v>
          </cell>
        </row>
        <row r="2367">
          <cell r="I2367">
            <v>21</v>
          </cell>
        </row>
        <row r="2368">
          <cell r="I2368">
            <v>21</v>
          </cell>
        </row>
        <row r="2369">
          <cell r="I2369">
            <v>21</v>
          </cell>
        </row>
        <row r="2370">
          <cell r="I2370">
            <v>21</v>
          </cell>
        </row>
        <row r="2371">
          <cell r="I2371">
            <v>21</v>
          </cell>
        </row>
        <row r="2372">
          <cell r="I2372">
            <v>21</v>
          </cell>
        </row>
        <row r="2373">
          <cell r="I2373">
            <v>21</v>
          </cell>
        </row>
        <row r="2374">
          <cell r="I2374">
            <v>21</v>
          </cell>
        </row>
        <row r="2375">
          <cell r="I2375">
            <v>21</v>
          </cell>
        </row>
        <row r="2376">
          <cell r="I2376">
            <v>21</v>
          </cell>
        </row>
        <row r="2377">
          <cell r="I2377">
            <v>21</v>
          </cell>
        </row>
        <row r="2378">
          <cell r="I2378">
            <v>21</v>
          </cell>
        </row>
        <row r="2379">
          <cell r="I2379">
            <v>21</v>
          </cell>
        </row>
        <row r="2380">
          <cell r="I2380">
            <v>21</v>
          </cell>
        </row>
        <row r="2381">
          <cell r="I2381">
            <v>21</v>
          </cell>
        </row>
        <row r="2382">
          <cell r="I2382">
            <v>21</v>
          </cell>
        </row>
        <row r="2383">
          <cell r="I2383">
            <v>21</v>
          </cell>
        </row>
        <row r="2384">
          <cell r="I2384">
            <v>21</v>
          </cell>
        </row>
        <row r="2385">
          <cell r="I2385">
            <v>21</v>
          </cell>
        </row>
        <row r="2386">
          <cell r="I2386">
            <v>18</v>
          </cell>
        </row>
        <row r="2387">
          <cell r="I2387">
            <v>18</v>
          </cell>
        </row>
        <row r="2388">
          <cell r="I2388">
            <v>18</v>
          </cell>
        </row>
        <row r="2389">
          <cell r="I2389">
            <v>18</v>
          </cell>
        </row>
        <row r="2390">
          <cell r="I2390">
            <v>18</v>
          </cell>
        </row>
        <row r="2391">
          <cell r="I2391">
            <v>18</v>
          </cell>
        </row>
        <row r="2392">
          <cell r="I2392">
            <v>18</v>
          </cell>
        </row>
        <row r="2393">
          <cell r="I2393">
            <v>17</v>
          </cell>
        </row>
        <row r="2394">
          <cell r="I2394">
            <v>17</v>
          </cell>
        </row>
        <row r="2395">
          <cell r="I2395">
            <v>17</v>
          </cell>
        </row>
        <row r="2396">
          <cell r="I2396">
            <v>17</v>
          </cell>
        </row>
        <row r="2397">
          <cell r="I2397">
            <v>17</v>
          </cell>
        </row>
        <row r="2398">
          <cell r="I2398">
            <v>17</v>
          </cell>
        </row>
        <row r="2399">
          <cell r="I2399">
            <v>17</v>
          </cell>
        </row>
        <row r="2400">
          <cell r="I2400">
            <v>17</v>
          </cell>
        </row>
        <row r="2401">
          <cell r="I2401">
            <v>17</v>
          </cell>
        </row>
        <row r="2402">
          <cell r="I2402">
            <v>17</v>
          </cell>
        </row>
        <row r="2403">
          <cell r="I2403">
            <v>17</v>
          </cell>
        </row>
        <row r="2404">
          <cell r="I2404">
            <v>17</v>
          </cell>
        </row>
        <row r="2405">
          <cell r="I2405">
            <v>17</v>
          </cell>
        </row>
        <row r="2406">
          <cell r="I2406">
            <v>17</v>
          </cell>
        </row>
        <row r="2407">
          <cell r="I2407">
            <v>17</v>
          </cell>
        </row>
        <row r="2408">
          <cell r="I2408">
            <v>17</v>
          </cell>
        </row>
        <row r="2409">
          <cell r="I2409">
            <v>17</v>
          </cell>
        </row>
        <row r="2410">
          <cell r="I2410">
            <v>17</v>
          </cell>
        </row>
        <row r="2411">
          <cell r="I2411">
            <v>17</v>
          </cell>
        </row>
        <row r="2412">
          <cell r="I2412">
            <v>17</v>
          </cell>
        </row>
        <row r="2413">
          <cell r="I2413">
            <v>17</v>
          </cell>
        </row>
        <row r="2414">
          <cell r="I2414">
            <v>17</v>
          </cell>
        </row>
        <row r="2415">
          <cell r="I2415">
            <v>17</v>
          </cell>
        </row>
        <row r="2416">
          <cell r="I2416">
            <v>17</v>
          </cell>
        </row>
        <row r="2417">
          <cell r="I2417">
            <v>17</v>
          </cell>
        </row>
        <row r="2418">
          <cell r="I2418">
            <v>17</v>
          </cell>
        </row>
        <row r="2419">
          <cell r="I2419">
            <v>17</v>
          </cell>
        </row>
        <row r="2420">
          <cell r="I2420">
            <v>17</v>
          </cell>
        </row>
        <row r="2421">
          <cell r="I2421">
            <v>17</v>
          </cell>
        </row>
        <row r="2422">
          <cell r="I2422">
            <v>17</v>
          </cell>
        </row>
        <row r="2423">
          <cell r="I2423">
            <v>17</v>
          </cell>
        </row>
        <row r="2424">
          <cell r="I2424">
            <v>17</v>
          </cell>
        </row>
        <row r="2425">
          <cell r="I2425">
            <v>17</v>
          </cell>
        </row>
        <row r="2426">
          <cell r="I2426">
            <v>17</v>
          </cell>
        </row>
        <row r="2427">
          <cell r="I2427">
            <v>17</v>
          </cell>
        </row>
        <row r="2428">
          <cell r="I2428">
            <v>17</v>
          </cell>
        </row>
        <row r="2429">
          <cell r="I2429">
            <v>17</v>
          </cell>
        </row>
        <row r="2430">
          <cell r="I2430">
            <v>17</v>
          </cell>
        </row>
        <row r="2431">
          <cell r="I2431">
            <v>17</v>
          </cell>
        </row>
        <row r="2432">
          <cell r="I2432">
            <v>17</v>
          </cell>
        </row>
        <row r="2433">
          <cell r="I2433">
            <v>17</v>
          </cell>
        </row>
        <row r="2434">
          <cell r="I2434">
            <v>16</v>
          </cell>
        </row>
        <row r="2435">
          <cell r="I2435">
            <v>16</v>
          </cell>
        </row>
        <row r="2436">
          <cell r="I2436">
            <v>16</v>
          </cell>
        </row>
        <row r="2437">
          <cell r="I2437">
            <v>16</v>
          </cell>
        </row>
        <row r="2438">
          <cell r="I2438">
            <v>16</v>
          </cell>
        </row>
        <row r="2439">
          <cell r="I2439">
            <v>16</v>
          </cell>
        </row>
        <row r="2440">
          <cell r="I2440">
            <v>16</v>
          </cell>
        </row>
        <row r="2441">
          <cell r="I2441">
            <v>16</v>
          </cell>
        </row>
        <row r="2442">
          <cell r="I2442">
            <v>16</v>
          </cell>
        </row>
        <row r="2443">
          <cell r="I2443">
            <v>16</v>
          </cell>
        </row>
        <row r="2444">
          <cell r="I2444">
            <v>16</v>
          </cell>
        </row>
        <row r="2445">
          <cell r="I2445">
            <v>16</v>
          </cell>
        </row>
        <row r="2446">
          <cell r="I2446">
            <v>16</v>
          </cell>
        </row>
        <row r="2447">
          <cell r="I2447">
            <v>16</v>
          </cell>
        </row>
        <row r="2448">
          <cell r="I2448">
            <v>15</v>
          </cell>
        </row>
        <row r="2449">
          <cell r="I2449">
            <v>15</v>
          </cell>
        </row>
        <row r="2450">
          <cell r="I2450">
            <v>15</v>
          </cell>
        </row>
        <row r="2451">
          <cell r="I2451">
            <v>15</v>
          </cell>
        </row>
        <row r="2452">
          <cell r="I2452">
            <v>15</v>
          </cell>
        </row>
        <row r="2453">
          <cell r="I2453">
            <v>15</v>
          </cell>
        </row>
        <row r="2454">
          <cell r="I2454">
            <v>15</v>
          </cell>
        </row>
        <row r="2455">
          <cell r="I2455">
            <v>15</v>
          </cell>
        </row>
        <row r="2456">
          <cell r="I2456">
            <v>15</v>
          </cell>
        </row>
        <row r="2457">
          <cell r="I2457">
            <v>15</v>
          </cell>
        </row>
        <row r="2458">
          <cell r="I2458">
            <v>15</v>
          </cell>
        </row>
        <row r="2459">
          <cell r="I2459">
            <v>15</v>
          </cell>
        </row>
        <row r="2460">
          <cell r="I2460">
            <v>15</v>
          </cell>
        </row>
        <row r="2461">
          <cell r="I2461">
            <v>14</v>
          </cell>
        </row>
        <row r="2462">
          <cell r="I2462">
            <v>14</v>
          </cell>
        </row>
        <row r="2463">
          <cell r="I2463">
            <v>14</v>
          </cell>
        </row>
        <row r="2464">
          <cell r="I2464">
            <v>14</v>
          </cell>
        </row>
        <row r="2465">
          <cell r="I2465">
            <v>14</v>
          </cell>
        </row>
        <row r="2466">
          <cell r="I2466">
            <v>14</v>
          </cell>
        </row>
        <row r="2467">
          <cell r="I2467">
            <v>10</v>
          </cell>
        </row>
        <row r="2468">
          <cell r="I2468">
            <v>10</v>
          </cell>
        </row>
        <row r="2469">
          <cell r="I2469">
            <v>10</v>
          </cell>
        </row>
        <row r="2470">
          <cell r="I2470">
            <v>10</v>
          </cell>
        </row>
        <row r="2471">
          <cell r="I2471">
            <v>10</v>
          </cell>
        </row>
        <row r="2472">
          <cell r="I2472">
            <v>10</v>
          </cell>
        </row>
        <row r="2473">
          <cell r="I2473">
            <v>10</v>
          </cell>
        </row>
        <row r="2474">
          <cell r="I2474">
            <v>10</v>
          </cell>
        </row>
        <row r="2475">
          <cell r="I2475">
            <v>10</v>
          </cell>
        </row>
        <row r="2476">
          <cell r="I2476">
            <v>10</v>
          </cell>
        </row>
        <row r="2477">
          <cell r="I2477">
            <v>10</v>
          </cell>
        </row>
        <row r="2478">
          <cell r="I2478">
            <v>10</v>
          </cell>
        </row>
        <row r="2479">
          <cell r="I2479">
            <v>9</v>
          </cell>
        </row>
        <row r="2480">
          <cell r="I2480">
            <v>9</v>
          </cell>
        </row>
        <row r="2481">
          <cell r="I2481">
            <v>9</v>
          </cell>
        </row>
        <row r="2482">
          <cell r="I2482">
            <v>9</v>
          </cell>
        </row>
        <row r="2483">
          <cell r="I2483">
            <v>9</v>
          </cell>
        </row>
        <row r="2484">
          <cell r="I2484">
            <v>9</v>
          </cell>
        </row>
        <row r="2485">
          <cell r="I2485">
            <v>9</v>
          </cell>
        </row>
        <row r="2486">
          <cell r="I2486">
            <v>9</v>
          </cell>
        </row>
        <row r="2487">
          <cell r="I2487">
            <v>9</v>
          </cell>
        </row>
        <row r="2488">
          <cell r="I2488">
            <v>9</v>
          </cell>
        </row>
        <row r="2489">
          <cell r="I2489">
            <v>9</v>
          </cell>
        </row>
        <row r="2490">
          <cell r="I2490">
            <v>9</v>
          </cell>
        </row>
        <row r="2491">
          <cell r="I2491">
            <v>9</v>
          </cell>
        </row>
        <row r="2492">
          <cell r="I2492">
            <v>9</v>
          </cell>
        </row>
        <row r="2493">
          <cell r="I2493">
            <v>9</v>
          </cell>
        </row>
        <row r="2494">
          <cell r="I2494">
            <v>9</v>
          </cell>
        </row>
        <row r="2495">
          <cell r="I2495">
            <v>9</v>
          </cell>
        </row>
        <row r="2496">
          <cell r="I2496">
            <v>9</v>
          </cell>
        </row>
        <row r="2497">
          <cell r="I2497">
            <v>9</v>
          </cell>
        </row>
        <row r="2498">
          <cell r="I2498">
            <v>9</v>
          </cell>
        </row>
        <row r="2499">
          <cell r="I2499">
            <v>9</v>
          </cell>
        </row>
        <row r="2500">
          <cell r="I2500">
            <v>9</v>
          </cell>
        </row>
        <row r="2501">
          <cell r="I2501">
            <v>9</v>
          </cell>
        </row>
        <row r="2502">
          <cell r="I2502">
            <v>8</v>
          </cell>
        </row>
        <row r="2503">
          <cell r="I2503">
            <v>8</v>
          </cell>
        </row>
        <row r="2504">
          <cell r="I2504">
            <v>8</v>
          </cell>
        </row>
        <row r="2505">
          <cell r="I2505">
            <v>8</v>
          </cell>
        </row>
        <row r="2506">
          <cell r="I2506">
            <v>8</v>
          </cell>
        </row>
        <row r="2507">
          <cell r="I2507">
            <v>8</v>
          </cell>
        </row>
        <row r="2508">
          <cell r="I2508">
            <v>8</v>
          </cell>
        </row>
        <row r="2509">
          <cell r="I2509">
            <v>7</v>
          </cell>
        </row>
        <row r="2510">
          <cell r="I2510">
            <v>7</v>
          </cell>
        </row>
        <row r="2511">
          <cell r="I2511">
            <v>7</v>
          </cell>
        </row>
        <row r="2512">
          <cell r="I2512">
            <v>7</v>
          </cell>
        </row>
        <row r="2513">
          <cell r="I2513">
            <v>7</v>
          </cell>
        </row>
        <row r="2514">
          <cell r="I2514">
            <v>4</v>
          </cell>
        </row>
        <row r="2515">
          <cell r="I2515">
            <v>4</v>
          </cell>
        </row>
        <row r="2516">
          <cell r="I2516">
            <v>4</v>
          </cell>
        </row>
        <row r="2517">
          <cell r="I2517">
            <v>4</v>
          </cell>
        </row>
        <row r="2518">
          <cell r="I2518">
            <v>4</v>
          </cell>
        </row>
        <row r="2519">
          <cell r="I2519">
            <v>4</v>
          </cell>
        </row>
        <row r="2520">
          <cell r="I2520">
            <v>4</v>
          </cell>
        </row>
        <row r="2521">
          <cell r="I2521">
            <v>4</v>
          </cell>
        </row>
        <row r="2522">
          <cell r="I2522">
            <v>4</v>
          </cell>
        </row>
        <row r="2523">
          <cell r="I2523">
            <v>3</v>
          </cell>
        </row>
        <row r="2524">
          <cell r="I2524">
            <v>3</v>
          </cell>
        </row>
        <row r="2525">
          <cell r="I2525">
            <v>3</v>
          </cell>
        </row>
        <row r="2526">
          <cell r="I2526">
            <v>3</v>
          </cell>
        </row>
        <row r="2527">
          <cell r="I2527">
            <v>3</v>
          </cell>
        </row>
        <row r="2528">
          <cell r="I2528">
            <v>3</v>
          </cell>
        </row>
        <row r="2529">
          <cell r="I2529">
            <v>3</v>
          </cell>
        </row>
        <row r="2530">
          <cell r="I2530">
            <v>3</v>
          </cell>
        </row>
        <row r="2531">
          <cell r="I2531">
            <v>3</v>
          </cell>
        </row>
        <row r="2532">
          <cell r="I2532">
            <v>3</v>
          </cell>
        </row>
        <row r="2533">
          <cell r="I2533">
            <v>3</v>
          </cell>
        </row>
        <row r="2534">
          <cell r="I2534">
            <v>3</v>
          </cell>
        </row>
        <row r="2535">
          <cell r="I2535">
            <v>3</v>
          </cell>
        </row>
        <row r="2536">
          <cell r="I2536">
            <v>3</v>
          </cell>
        </row>
        <row r="2537">
          <cell r="I2537">
            <v>3</v>
          </cell>
        </row>
        <row r="2538">
          <cell r="I2538">
            <v>3</v>
          </cell>
        </row>
        <row r="2539">
          <cell r="I2539">
            <v>3</v>
          </cell>
        </row>
        <row r="2540">
          <cell r="I2540">
            <v>3</v>
          </cell>
        </row>
        <row r="2541">
          <cell r="I2541">
            <v>3</v>
          </cell>
        </row>
        <row r="2542">
          <cell r="I2542">
            <v>3</v>
          </cell>
        </row>
        <row r="2543">
          <cell r="I2543">
            <v>3</v>
          </cell>
        </row>
        <row r="2544">
          <cell r="I2544">
            <v>3</v>
          </cell>
        </row>
        <row r="2545">
          <cell r="I2545">
            <v>3</v>
          </cell>
        </row>
        <row r="2546">
          <cell r="I2546">
            <v>3</v>
          </cell>
        </row>
        <row r="2547">
          <cell r="I2547">
            <v>3</v>
          </cell>
        </row>
        <row r="2548">
          <cell r="I2548">
            <v>3</v>
          </cell>
        </row>
        <row r="2549">
          <cell r="I2549">
            <v>3</v>
          </cell>
        </row>
        <row r="2550">
          <cell r="I2550">
            <v>3</v>
          </cell>
        </row>
        <row r="2551">
          <cell r="I2551">
            <v>3</v>
          </cell>
        </row>
        <row r="2552">
          <cell r="I2552">
            <v>2</v>
          </cell>
        </row>
        <row r="2553">
          <cell r="I2553">
            <v>2</v>
          </cell>
        </row>
        <row r="2554">
          <cell r="I2554">
            <v>2</v>
          </cell>
        </row>
        <row r="2555">
          <cell r="I2555">
            <v>2</v>
          </cell>
        </row>
        <row r="2556">
          <cell r="I2556">
            <v>2</v>
          </cell>
        </row>
        <row r="2557">
          <cell r="I2557">
            <v>2</v>
          </cell>
        </row>
        <row r="2558">
          <cell r="I2558">
            <v>2</v>
          </cell>
        </row>
        <row r="2559">
          <cell r="I2559">
            <v>2</v>
          </cell>
        </row>
        <row r="2560">
          <cell r="I2560">
            <v>2</v>
          </cell>
        </row>
        <row r="2561">
          <cell r="I2561">
            <v>2</v>
          </cell>
        </row>
        <row r="2562">
          <cell r="I2562">
            <v>2</v>
          </cell>
        </row>
        <row r="2563">
          <cell r="I2563">
            <v>2</v>
          </cell>
        </row>
        <row r="2564">
          <cell r="I2564">
            <v>2</v>
          </cell>
        </row>
        <row r="2565">
          <cell r="I2565">
            <v>2</v>
          </cell>
        </row>
        <row r="2566">
          <cell r="I2566">
            <v>2</v>
          </cell>
        </row>
        <row r="2567">
          <cell r="I2567">
            <v>2</v>
          </cell>
        </row>
        <row r="2568">
          <cell r="I2568">
            <v>2</v>
          </cell>
        </row>
        <row r="2569">
          <cell r="I2569">
            <v>2</v>
          </cell>
        </row>
        <row r="2570">
          <cell r="I2570">
            <v>2</v>
          </cell>
        </row>
        <row r="2571">
          <cell r="I2571">
            <v>2</v>
          </cell>
        </row>
        <row r="2572">
          <cell r="I2572">
            <v>1</v>
          </cell>
        </row>
        <row r="2573">
          <cell r="I2573">
            <v>1</v>
          </cell>
        </row>
        <row r="2574">
          <cell r="I2574">
            <v>1</v>
          </cell>
        </row>
        <row r="2575">
          <cell r="I2575">
            <v>1</v>
          </cell>
        </row>
        <row r="2576">
          <cell r="I2576">
            <v>1</v>
          </cell>
        </row>
        <row r="2577">
          <cell r="I2577">
            <v>1</v>
          </cell>
        </row>
        <row r="2578">
          <cell r="I2578">
            <v>1</v>
          </cell>
        </row>
        <row r="2579">
          <cell r="I2579">
            <v>1</v>
          </cell>
        </row>
        <row r="2580">
          <cell r="I2580">
            <v>1</v>
          </cell>
        </row>
        <row r="2581">
          <cell r="I2581">
            <v>1</v>
          </cell>
        </row>
        <row r="2582">
          <cell r="I2582">
            <v>1</v>
          </cell>
        </row>
        <row r="2583">
          <cell r="I2583">
            <v>1</v>
          </cell>
        </row>
        <row r="2584">
          <cell r="I2584">
            <v>1</v>
          </cell>
        </row>
        <row r="2585">
          <cell r="I2585">
            <v>1</v>
          </cell>
        </row>
        <row r="2586">
          <cell r="I2586">
            <v>0</v>
          </cell>
        </row>
        <row r="2587">
          <cell r="I2587">
            <v>0</v>
          </cell>
        </row>
        <row r="2588">
          <cell r="I2588">
            <v>0</v>
          </cell>
        </row>
        <row r="2589">
          <cell r="I2589">
            <v>0</v>
          </cell>
        </row>
        <row r="2590">
          <cell r="I2590">
            <v>0</v>
          </cell>
        </row>
        <row r="2591">
          <cell r="I2591">
            <v>0</v>
          </cell>
        </row>
        <row r="2592">
          <cell r="I2592">
            <v>0</v>
          </cell>
        </row>
        <row r="2593">
          <cell r="I2593">
            <v>0</v>
          </cell>
        </row>
        <row r="2594">
          <cell r="I2594">
            <v>0</v>
          </cell>
        </row>
        <row r="2595">
          <cell r="I2595">
            <v>0</v>
          </cell>
        </row>
        <row r="2596">
          <cell r="I2596">
            <v>0</v>
          </cell>
        </row>
        <row r="2597">
          <cell r="I2597">
            <v>0</v>
          </cell>
        </row>
        <row r="2598">
          <cell r="I2598">
            <v>0</v>
          </cell>
        </row>
        <row r="2599">
          <cell r="I2599">
            <v>0</v>
          </cell>
        </row>
        <row r="2600">
          <cell r="I2600">
            <v>0</v>
          </cell>
        </row>
        <row r="2601">
          <cell r="I2601">
            <v>0</v>
          </cell>
        </row>
        <row r="2602">
          <cell r="I2602">
            <v>0</v>
          </cell>
        </row>
        <row r="2603">
          <cell r="I2603">
            <v>0</v>
          </cell>
        </row>
        <row r="2604">
          <cell r="I2604">
            <v>0</v>
          </cell>
        </row>
        <row r="2605">
          <cell r="I2605">
            <v>0</v>
          </cell>
        </row>
        <row r="2606">
          <cell r="I2606">
            <v>0</v>
          </cell>
        </row>
        <row r="2607">
          <cell r="I2607">
            <v>26</v>
          </cell>
        </row>
        <row r="2608">
          <cell r="I2608">
            <v>26</v>
          </cell>
        </row>
        <row r="2609">
          <cell r="I2609">
            <v>26</v>
          </cell>
        </row>
        <row r="2610">
          <cell r="I2610">
            <v>26</v>
          </cell>
        </row>
        <row r="2611">
          <cell r="I2611">
            <v>26</v>
          </cell>
        </row>
        <row r="2612">
          <cell r="I2612">
            <v>26</v>
          </cell>
        </row>
        <row r="2613">
          <cell r="I2613">
            <v>26</v>
          </cell>
        </row>
        <row r="2614">
          <cell r="I2614">
            <v>26</v>
          </cell>
        </row>
        <row r="2615">
          <cell r="I2615">
            <v>26</v>
          </cell>
        </row>
        <row r="2616">
          <cell r="I2616">
            <v>26</v>
          </cell>
        </row>
        <row r="2617">
          <cell r="I2617">
            <v>26</v>
          </cell>
        </row>
        <row r="2618">
          <cell r="I2618">
            <v>26</v>
          </cell>
        </row>
        <row r="2619">
          <cell r="I2619">
            <v>26</v>
          </cell>
        </row>
        <row r="2620">
          <cell r="I2620">
            <v>26</v>
          </cell>
        </row>
        <row r="2621">
          <cell r="I2621">
            <v>26</v>
          </cell>
        </row>
        <row r="2622">
          <cell r="I2622">
            <v>26</v>
          </cell>
        </row>
        <row r="2623">
          <cell r="I2623">
            <v>26</v>
          </cell>
        </row>
        <row r="2624">
          <cell r="I2624">
            <v>26</v>
          </cell>
        </row>
        <row r="2625">
          <cell r="I2625">
            <v>26</v>
          </cell>
        </row>
        <row r="2626">
          <cell r="I2626">
            <v>26</v>
          </cell>
        </row>
        <row r="2627">
          <cell r="I2627">
            <v>26</v>
          </cell>
        </row>
        <row r="2628">
          <cell r="I2628">
            <v>26</v>
          </cell>
        </row>
        <row r="2629">
          <cell r="I2629">
            <v>26</v>
          </cell>
        </row>
        <row r="2630">
          <cell r="I2630">
            <v>26</v>
          </cell>
        </row>
        <row r="2631">
          <cell r="I2631">
            <v>26</v>
          </cell>
        </row>
        <row r="2632">
          <cell r="I2632">
            <v>26</v>
          </cell>
        </row>
        <row r="2633">
          <cell r="I2633">
            <v>26</v>
          </cell>
        </row>
        <row r="2634">
          <cell r="I2634">
            <v>26</v>
          </cell>
        </row>
        <row r="2635">
          <cell r="I2635">
            <v>26</v>
          </cell>
        </row>
        <row r="2636">
          <cell r="I2636">
            <v>26</v>
          </cell>
        </row>
        <row r="2637">
          <cell r="I2637">
            <v>26</v>
          </cell>
        </row>
        <row r="2638">
          <cell r="I2638">
            <v>26</v>
          </cell>
        </row>
        <row r="2639">
          <cell r="I2639">
            <v>26</v>
          </cell>
        </row>
        <row r="2640">
          <cell r="I2640">
            <v>26</v>
          </cell>
        </row>
        <row r="2641">
          <cell r="I2641">
            <v>26</v>
          </cell>
        </row>
        <row r="2642">
          <cell r="I2642">
            <v>26</v>
          </cell>
        </row>
        <row r="2643">
          <cell r="I2643">
            <v>26</v>
          </cell>
        </row>
        <row r="2644">
          <cell r="I2644">
            <v>26</v>
          </cell>
        </row>
        <row r="2645">
          <cell r="I2645">
            <v>26</v>
          </cell>
        </row>
        <row r="2646">
          <cell r="I2646">
            <v>26</v>
          </cell>
        </row>
        <row r="2647">
          <cell r="I2647">
            <v>26</v>
          </cell>
        </row>
        <row r="2648">
          <cell r="I2648">
            <v>26</v>
          </cell>
        </row>
        <row r="2649">
          <cell r="I2649">
            <v>26</v>
          </cell>
        </row>
        <row r="2650">
          <cell r="I2650">
            <v>26</v>
          </cell>
        </row>
        <row r="2651">
          <cell r="I2651">
            <v>26</v>
          </cell>
        </row>
        <row r="2652">
          <cell r="I2652">
            <v>26</v>
          </cell>
        </row>
        <row r="2653">
          <cell r="I2653">
            <v>26</v>
          </cell>
        </row>
        <row r="2654">
          <cell r="I2654">
            <v>26</v>
          </cell>
        </row>
        <row r="2655">
          <cell r="I2655">
            <v>26</v>
          </cell>
        </row>
        <row r="2656">
          <cell r="I2656">
            <v>26</v>
          </cell>
        </row>
        <row r="2657">
          <cell r="I2657">
            <v>26</v>
          </cell>
        </row>
        <row r="2658">
          <cell r="I2658">
            <v>26</v>
          </cell>
        </row>
        <row r="2659">
          <cell r="I2659">
            <v>26</v>
          </cell>
        </row>
        <row r="2660">
          <cell r="I2660">
            <v>26</v>
          </cell>
        </row>
        <row r="2661">
          <cell r="I2661">
            <v>26</v>
          </cell>
        </row>
        <row r="2662">
          <cell r="I2662">
            <v>26</v>
          </cell>
        </row>
        <row r="2663">
          <cell r="I2663">
            <v>26</v>
          </cell>
        </row>
        <row r="2664">
          <cell r="I2664">
            <v>26</v>
          </cell>
        </row>
        <row r="2665">
          <cell r="I2665">
            <v>26</v>
          </cell>
        </row>
        <row r="2666">
          <cell r="I2666">
            <v>26</v>
          </cell>
        </row>
        <row r="2667">
          <cell r="I2667">
            <v>26</v>
          </cell>
        </row>
        <row r="2668">
          <cell r="I2668">
            <v>26</v>
          </cell>
        </row>
        <row r="2669">
          <cell r="I2669">
            <v>26</v>
          </cell>
        </row>
        <row r="2670">
          <cell r="I2670">
            <v>26</v>
          </cell>
        </row>
        <row r="2671">
          <cell r="I2671">
            <v>26</v>
          </cell>
        </row>
        <row r="2672">
          <cell r="I2672">
            <v>26</v>
          </cell>
        </row>
        <row r="2673">
          <cell r="I2673">
            <v>26</v>
          </cell>
        </row>
        <row r="2674">
          <cell r="I2674">
            <v>26</v>
          </cell>
        </row>
        <row r="2675">
          <cell r="I2675">
            <v>26</v>
          </cell>
        </row>
        <row r="2676">
          <cell r="I2676">
            <v>26</v>
          </cell>
        </row>
        <row r="2677">
          <cell r="I2677">
            <v>26</v>
          </cell>
        </row>
        <row r="2678">
          <cell r="I2678">
            <v>26</v>
          </cell>
        </row>
        <row r="2679">
          <cell r="I2679">
            <v>26</v>
          </cell>
        </row>
        <row r="2680">
          <cell r="I2680">
            <v>26</v>
          </cell>
        </row>
        <row r="2681">
          <cell r="I2681">
            <v>26</v>
          </cell>
        </row>
        <row r="2682">
          <cell r="I2682">
            <v>26</v>
          </cell>
        </row>
        <row r="2683">
          <cell r="I2683">
            <v>26</v>
          </cell>
        </row>
        <row r="2684">
          <cell r="I2684">
            <v>26</v>
          </cell>
        </row>
        <row r="2685">
          <cell r="I2685">
            <v>26</v>
          </cell>
        </row>
        <row r="2686">
          <cell r="I2686">
            <v>26</v>
          </cell>
        </row>
        <row r="2687">
          <cell r="I2687">
            <v>26</v>
          </cell>
        </row>
        <row r="2688">
          <cell r="I2688">
            <v>26</v>
          </cell>
        </row>
        <row r="2689">
          <cell r="I2689">
            <v>26</v>
          </cell>
        </row>
        <row r="2690">
          <cell r="I2690">
            <v>26</v>
          </cell>
        </row>
        <row r="2691">
          <cell r="I2691">
            <v>26</v>
          </cell>
        </row>
        <row r="2692">
          <cell r="I2692">
            <v>26</v>
          </cell>
        </row>
        <row r="2693">
          <cell r="I2693">
            <v>26</v>
          </cell>
        </row>
        <row r="2694">
          <cell r="I2694">
            <v>26</v>
          </cell>
        </row>
        <row r="2695">
          <cell r="I2695">
            <v>26</v>
          </cell>
        </row>
        <row r="2696">
          <cell r="I2696">
            <v>26</v>
          </cell>
        </row>
        <row r="2697">
          <cell r="I2697">
            <v>26</v>
          </cell>
        </row>
        <row r="2698">
          <cell r="I2698">
            <v>26</v>
          </cell>
        </row>
        <row r="2699">
          <cell r="I2699">
            <v>26</v>
          </cell>
        </row>
        <row r="2700">
          <cell r="I2700">
            <v>26</v>
          </cell>
        </row>
        <row r="2701">
          <cell r="I2701">
            <v>25</v>
          </cell>
        </row>
        <row r="2702">
          <cell r="I2702">
            <v>25</v>
          </cell>
        </row>
        <row r="2703">
          <cell r="I2703">
            <v>25</v>
          </cell>
        </row>
        <row r="2704">
          <cell r="I2704">
            <v>25</v>
          </cell>
        </row>
        <row r="2705">
          <cell r="I2705">
            <v>25</v>
          </cell>
        </row>
        <row r="2706">
          <cell r="I2706">
            <v>25</v>
          </cell>
        </row>
        <row r="2707">
          <cell r="I2707">
            <v>25</v>
          </cell>
        </row>
        <row r="2708">
          <cell r="I2708">
            <v>25</v>
          </cell>
        </row>
        <row r="2709">
          <cell r="I2709">
            <v>25</v>
          </cell>
        </row>
        <row r="2710">
          <cell r="I2710">
            <v>25</v>
          </cell>
        </row>
        <row r="2711">
          <cell r="I2711">
            <v>25</v>
          </cell>
        </row>
        <row r="2712">
          <cell r="I2712">
            <v>25</v>
          </cell>
        </row>
        <row r="2713">
          <cell r="I2713">
            <v>25</v>
          </cell>
        </row>
        <row r="2714">
          <cell r="I2714">
            <v>25</v>
          </cell>
        </row>
        <row r="2715">
          <cell r="I2715">
            <v>25</v>
          </cell>
        </row>
        <row r="2716">
          <cell r="I2716">
            <v>25</v>
          </cell>
        </row>
        <row r="2717">
          <cell r="I2717">
            <v>25</v>
          </cell>
        </row>
        <row r="2718">
          <cell r="I2718">
            <v>25</v>
          </cell>
        </row>
        <row r="2719">
          <cell r="I2719">
            <v>25</v>
          </cell>
        </row>
        <row r="2720">
          <cell r="I2720">
            <v>25</v>
          </cell>
        </row>
        <row r="2721">
          <cell r="I2721">
            <v>25</v>
          </cell>
        </row>
        <row r="2722">
          <cell r="I2722">
            <v>25</v>
          </cell>
        </row>
        <row r="2723">
          <cell r="I2723">
            <v>25</v>
          </cell>
        </row>
        <row r="2724">
          <cell r="I2724">
            <v>25</v>
          </cell>
        </row>
        <row r="2725">
          <cell r="I2725">
            <v>25</v>
          </cell>
        </row>
        <row r="2726">
          <cell r="I2726">
            <v>25</v>
          </cell>
        </row>
        <row r="2727">
          <cell r="I2727">
            <v>25</v>
          </cell>
        </row>
        <row r="2728">
          <cell r="I2728">
            <v>25</v>
          </cell>
        </row>
        <row r="2729">
          <cell r="I2729">
            <v>25</v>
          </cell>
        </row>
        <row r="2730">
          <cell r="I2730">
            <v>25</v>
          </cell>
        </row>
        <row r="2731">
          <cell r="I2731">
            <v>25</v>
          </cell>
        </row>
        <row r="2732">
          <cell r="I2732">
            <v>25</v>
          </cell>
        </row>
        <row r="2733">
          <cell r="I2733">
            <v>25</v>
          </cell>
        </row>
        <row r="2734">
          <cell r="I2734">
            <v>25</v>
          </cell>
        </row>
        <row r="2735">
          <cell r="I2735">
            <v>25</v>
          </cell>
        </row>
        <row r="2736">
          <cell r="I2736">
            <v>25</v>
          </cell>
        </row>
        <row r="2737">
          <cell r="I2737">
            <v>25</v>
          </cell>
        </row>
        <row r="2738">
          <cell r="I2738">
            <v>25</v>
          </cell>
        </row>
        <row r="2739">
          <cell r="I2739">
            <v>25</v>
          </cell>
        </row>
        <row r="2740">
          <cell r="I2740">
            <v>25</v>
          </cell>
        </row>
        <row r="2741">
          <cell r="I2741">
            <v>25</v>
          </cell>
        </row>
        <row r="2742">
          <cell r="I2742">
            <v>25</v>
          </cell>
        </row>
        <row r="2743">
          <cell r="I2743">
            <v>25</v>
          </cell>
        </row>
        <row r="2744">
          <cell r="I2744">
            <v>25</v>
          </cell>
        </row>
        <row r="2745">
          <cell r="I2745">
            <v>25</v>
          </cell>
        </row>
        <row r="2746">
          <cell r="I2746">
            <v>25</v>
          </cell>
        </row>
        <row r="2747">
          <cell r="I2747">
            <v>25</v>
          </cell>
        </row>
        <row r="2748">
          <cell r="I2748">
            <v>25</v>
          </cell>
        </row>
        <row r="2749">
          <cell r="I2749">
            <v>25</v>
          </cell>
        </row>
        <row r="2750">
          <cell r="I2750">
            <v>25</v>
          </cell>
        </row>
        <row r="2751">
          <cell r="I2751">
            <v>25</v>
          </cell>
        </row>
        <row r="2752">
          <cell r="I2752">
            <v>25</v>
          </cell>
        </row>
        <row r="2753">
          <cell r="I2753">
            <v>25</v>
          </cell>
        </row>
        <row r="2754">
          <cell r="I2754">
            <v>25</v>
          </cell>
        </row>
        <row r="2755">
          <cell r="I2755">
            <v>25</v>
          </cell>
        </row>
        <row r="2756">
          <cell r="I2756">
            <v>25</v>
          </cell>
        </row>
        <row r="2757">
          <cell r="I2757">
            <v>25</v>
          </cell>
        </row>
        <row r="2758">
          <cell r="I2758">
            <v>25</v>
          </cell>
        </row>
        <row r="2759">
          <cell r="I2759">
            <v>25</v>
          </cell>
        </row>
        <row r="2760">
          <cell r="I2760">
            <v>25</v>
          </cell>
        </row>
        <row r="2761">
          <cell r="I2761">
            <v>25</v>
          </cell>
        </row>
        <row r="2762">
          <cell r="I2762">
            <v>25</v>
          </cell>
        </row>
        <row r="2763">
          <cell r="I2763">
            <v>25</v>
          </cell>
        </row>
        <row r="2764">
          <cell r="I2764">
            <v>25</v>
          </cell>
        </row>
        <row r="2765">
          <cell r="I2765">
            <v>25</v>
          </cell>
        </row>
        <row r="2766">
          <cell r="I2766">
            <v>25</v>
          </cell>
        </row>
        <row r="2767">
          <cell r="I2767">
            <v>25</v>
          </cell>
        </row>
        <row r="2768">
          <cell r="I2768">
            <v>25</v>
          </cell>
        </row>
        <row r="2769">
          <cell r="I2769">
            <v>25</v>
          </cell>
        </row>
        <row r="2770">
          <cell r="I2770">
            <v>25</v>
          </cell>
        </row>
        <row r="2771">
          <cell r="I2771">
            <v>25</v>
          </cell>
        </row>
        <row r="2772">
          <cell r="I2772">
            <v>25</v>
          </cell>
        </row>
        <row r="2773">
          <cell r="I2773">
            <v>25</v>
          </cell>
        </row>
        <row r="2774">
          <cell r="I2774">
            <v>25</v>
          </cell>
        </row>
        <row r="2775">
          <cell r="I2775">
            <v>25</v>
          </cell>
        </row>
        <row r="2776">
          <cell r="I2776">
            <v>25</v>
          </cell>
        </row>
        <row r="2777">
          <cell r="I2777">
            <v>25</v>
          </cell>
        </row>
        <row r="2778">
          <cell r="I2778">
            <v>25</v>
          </cell>
        </row>
        <row r="2779">
          <cell r="I2779">
            <v>25</v>
          </cell>
        </row>
        <row r="2780">
          <cell r="I2780">
            <v>25</v>
          </cell>
        </row>
        <row r="2781">
          <cell r="I2781">
            <v>25</v>
          </cell>
        </row>
        <row r="2782">
          <cell r="I2782">
            <v>25</v>
          </cell>
        </row>
        <row r="2783">
          <cell r="I2783">
            <v>25</v>
          </cell>
        </row>
        <row r="2784">
          <cell r="I2784">
            <v>25</v>
          </cell>
        </row>
        <row r="2785">
          <cell r="I2785">
            <v>25</v>
          </cell>
        </row>
        <row r="2786">
          <cell r="I2786">
            <v>25</v>
          </cell>
        </row>
        <row r="2787">
          <cell r="I2787">
            <v>25</v>
          </cell>
        </row>
        <row r="2788">
          <cell r="I2788">
            <v>25</v>
          </cell>
        </row>
        <row r="2789">
          <cell r="I2789">
            <v>25</v>
          </cell>
        </row>
        <row r="2790">
          <cell r="I2790">
            <v>25</v>
          </cell>
        </row>
        <row r="2791">
          <cell r="I2791">
            <v>25</v>
          </cell>
        </row>
        <row r="2792">
          <cell r="I2792">
            <v>25</v>
          </cell>
        </row>
        <row r="2793">
          <cell r="I2793">
            <v>25</v>
          </cell>
        </row>
        <row r="2794">
          <cell r="I2794">
            <v>25</v>
          </cell>
        </row>
        <row r="2795">
          <cell r="I2795">
            <v>25</v>
          </cell>
        </row>
        <row r="2796">
          <cell r="I2796">
            <v>25</v>
          </cell>
        </row>
        <row r="2797">
          <cell r="I2797">
            <v>25</v>
          </cell>
        </row>
        <row r="2798">
          <cell r="I2798">
            <v>25</v>
          </cell>
        </row>
        <row r="2799">
          <cell r="I2799">
            <v>25</v>
          </cell>
        </row>
        <row r="2800">
          <cell r="I2800">
            <v>25</v>
          </cell>
        </row>
        <row r="2801">
          <cell r="I2801">
            <v>25</v>
          </cell>
        </row>
        <row r="2802">
          <cell r="I2802">
            <v>25</v>
          </cell>
        </row>
        <row r="2803">
          <cell r="I2803">
            <v>25</v>
          </cell>
        </row>
        <row r="2804">
          <cell r="I2804">
            <v>25</v>
          </cell>
        </row>
        <row r="2805">
          <cell r="I2805">
            <v>25</v>
          </cell>
        </row>
        <row r="2806">
          <cell r="I2806">
            <v>25</v>
          </cell>
        </row>
        <row r="2807">
          <cell r="I2807">
            <v>25</v>
          </cell>
        </row>
        <row r="2808">
          <cell r="I2808">
            <v>25</v>
          </cell>
        </row>
        <row r="2809">
          <cell r="I2809">
            <v>25</v>
          </cell>
        </row>
        <row r="2810">
          <cell r="I2810">
            <v>25</v>
          </cell>
        </row>
        <row r="2811">
          <cell r="I2811">
            <v>25</v>
          </cell>
        </row>
        <row r="2812">
          <cell r="I2812">
            <v>25</v>
          </cell>
        </row>
        <row r="2813">
          <cell r="I2813">
            <v>25</v>
          </cell>
        </row>
        <row r="2814">
          <cell r="I2814">
            <v>25</v>
          </cell>
        </row>
        <row r="2815">
          <cell r="I2815">
            <v>25</v>
          </cell>
        </row>
        <row r="2816">
          <cell r="I2816">
            <v>25</v>
          </cell>
        </row>
        <row r="2817">
          <cell r="I2817">
            <v>25</v>
          </cell>
        </row>
        <row r="2818">
          <cell r="I2818">
            <v>25</v>
          </cell>
        </row>
        <row r="2819">
          <cell r="I2819">
            <v>25</v>
          </cell>
        </row>
        <row r="2820">
          <cell r="I2820">
            <v>25</v>
          </cell>
        </row>
        <row r="2821">
          <cell r="I2821">
            <v>25</v>
          </cell>
        </row>
        <row r="2822">
          <cell r="I2822">
            <v>25</v>
          </cell>
        </row>
        <row r="2823">
          <cell r="I2823">
            <v>25</v>
          </cell>
        </row>
        <row r="2824">
          <cell r="I2824">
            <v>25</v>
          </cell>
        </row>
        <row r="2825">
          <cell r="I2825">
            <v>25</v>
          </cell>
        </row>
        <row r="2826">
          <cell r="I2826">
            <v>25</v>
          </cell>
        </row>
        <row r="2827">
          <cell r="I2827">
            <v>25</v>
          </cell>
        </row>
        <row r="2828">
          <cell r="I2828">
            <v>25</v>
          </cell>
        </row>
        <row r="2829">
          <cell r="I2829">
            <v>25</v>
          </cell>
        </row>
        <row r="2830">
          <cell r="I2830">
            <v>25</v>
          </cell>
        </row>
        <row r="2831">
          <cell r="I2831">
            <v>25</v>
          </cell>
        </row>
        <row r="2832">
          <cell r="I2832">
            <v>25</v>
          </cell>
        </row>
        <row r="2833">
          <cell r="I2833">
            <v>25</v>
          </cell>
        </row>
        <row r="2834">
          <cell r="I2834">
            <v>25</v>
          </cell>
        </row>
        <row r="2835">
          <cell r="I2835">
            <v>25</v>
          </cell>
        </row>
        <row r="2836">
          <cell r="I2836">
            <v>25</v>
          </cell>
        </row>
        <row r="2837">
          <cell r="I2837">
            <v>25</v>
          </cell>
        </row>
        <row r="2838">
          <cell r="I2838">
            <v>25</v>
          </cell>
        </row>
        <row r="2839">
          <cell r="I2839">
            <v>25</v>
          </cell>
        </row>
        <row r="2840">
          <cell r="I2840">
            <v>25</v>
          </cell>
        </row>
        <row r="2841">
          <cell r="I2841">
            <v>25</v>
          </cell>
        </row>
        <row r="2842">
          <cell r="I2842">
            <v>25</v>
          </cell>
        </row>
        <row r="2843">
          <cell r="I2843">
            <v>25</v>
          </cell>
        </row>
        <row r="2844">
          <cell r="I2844">
            <v>25</v>
          </cell>
        </row>
        <row r="2845">
          <cell r="I2845">
            <v>25</v>
          </cell>
        </row>
        <row r="2846">
          <cell r="I2846">
            <v>25</v>
          </cell>
        </row>
        <row r="2847">
          <cell r="I2847">
            <v>25</v>
          </cell>
        </row>
        <row r="2848">
          <cell r="I2848">
            <v>25</v>
          </cell>
        </row>
        <row r="2849">
          <cell r="I2849">
            <v>25</v>
          </cell>
        </row>
        <row r="2850">
          <cell r="I2850">
            <v>25</v>
          </cell>
        </row>
        <row r="2851">
          <cell r="I2851">
            <v>25</v>
          </cell>
        </row>
        <row r="2852">
          <cell r="I2852">
            <v>25</v>
          </cell>
        </row>
        <row r="2853">
          <cell r="I2853">
            <v>25</v>
          </cell>
        </row>
        <row r="2854">
          <cell r="I2854">
            <v>25</v>
          </cell>
        </row>
        <row r="2855">
          <cell r="I2855">
            <v>25</v>
          </cell>
        </row>
        <row r="2856">
          <cell r="I2856">
            <v>25</v>
          </cell>
        </row>
        <row r="2857">
          <cell r="I2857">
            <v>25</v>
          </cell>
        </row>
        <row r="2858">
          <cell r="I2858">
            <v>25</v>
          </cell>
        </row>
        <row r="2859">
          <cell r="I2859">
            <v>25</v>
          </cell>
        </row>
        <row r="2860">
          <cell r="I2860">
            <v>25</v>
          </cell>
        </row>
        <row r="2861">
          <cell r="I2861">
            <v>24</v>
          </cell>
        </row>
        <row r="2862">
          <cell r="I2862">
            <v>24</v>
          </cell>
        </row>
        <row r="2863">
          <cell r="I2863">
            <v>24</v>
          </cell>
        </row>
        <row r="2864">
          <cell r="I2864">
            <v>24</v>
          </cell>
        </row>
        <row r="2865">
          <cell r="I2865">
            <v>24</v>
          </cell>
        </row>
        <row r="2866">
          <cell r="I2866">
            <v>24</v>
          </cell>
        </row>
        <row r="2867">
          <cell r="I2867">
            <v>24</v>
          </cell>
        </row>
        <row r="2868">
          <cell r="I2868">
            <v>24</v>
          </cell>
        </row>
        <row r="2869">
          <cell r="I2869">
            <v>24</v>
          </cell>
        </row>
        <row r="2870">
          <cell r="I2870">
            <v>24</v>
          </cell>
        </row>
        <row r="2871">
          <cell r="I2871">
            <v>24</v>
          </cell>
        </row>
        <row r="2872">
          <cell r="I2872">
            <v>24</v>
          </cell>
        </row>
        <row r="2873">
          <cell r="I2873">
            <v>24</v>
          </cell>
        </row>
        <row r="2874">
          <cell r="I2874">
            <v>24</v>
          </cell>
        </row>
        <row r="2875">
          <cell r="I2875">
            <v>24</v>
          </cell>
        </row>
        <row r="2876">
          <cell r="I2876">
            <v>24</v>
          </cell>
        </row>
        <row r="2877">
          <cell r="I2877">
            <v>24</v>
          </cell>
        </row>
        <row r="2878">
          <cell r="I2878">
            <v>24</v>
          </cell>
        </row>
        <row r="2879">
          <cell r="I2879">
            <v>24</v>
          </cell>
        </row>
        <row r="2880">
          <cell r="I2880">
            <v>24</v>
          </cell>
        </row>
        <row r="2881">
          <cell r="I2881">
            <v>24</v>
          </cell>
        </row>
        <row r="2882">
          <cell r="I2882">
            <v>24</v>
          </cell>
        </row>
        <row r="2883">
          <cell r="I2883">
            <v>24</v>
          </cell>
        </row>
        <row r="2884">
          <cell r="I2884">
            <v>24</v>
          </cell>
        </row>
        <row r="2885">
          <cell r="I2885">
            <v>24</v>
          </cell>
        </row>
        <row r="2886">
          <cell r="I2886">
            <v>24</v>
          </cell>
        </row>
        <row r="2887">
          <cell r="I2887">
            <v>24</v>
          </cell>
        </row>
        <row r="2888">
          <cell r="I2888">
            <v>24</v>
          </cell>
        </row>
        <row r="2889">
          <cell r="I2889">
            <v>24</v>
          </cell>
        </row>
        <row r="2890">
          <cell r="I2890">
            <v>24</v>
          </cell>
        </row>
        <row r="2891">
          <cell r="I2891">
            <v>24</v>
          </cell>
        </row>
        <row r="2892">
          <cell r="I2892">
            <v>24</v>
          </cell>
        </row>
        <row r="2893">
          <cell r="I2893">
            <v>24</v>
          </cell>
        </row>
        <row r="2894">
          <cell r="I2894">
            <v>24</v>
          </cell>
        </row>
        <row r="2895">
          <cell r="I2895">
            <v>23</v>
          </cell>
        </row>
        <row r="2896">
          <cell r="I2896">
            <v>23</v>
          </cell>
        </row>
        <row r="2897">
          <cell r="I2897">
            <v>23</v>
          </cell>
        </row>
        <row r="2898">
          <cell r="I2898">
            <v>23</v>
          </cell>
        </row>
        <row r="2899">
          <cell r="I2899">
            <v>23</v>
          </cell>
        </row>
        <row r="2900">
          <cell r="I2900">
            <v>23</v>
          </cell>
        </row>
        <row r="2901">
          <cell r="I2901">
            <v>23</v>
          </cell>
        </row>
        <row r="2902">
          <cell r="I2902">
            <v>23</v>
          </cell>
        </row>
        <row r="2903">
          <cell r="I2903">
            <v>23</v>
          </cell>
        </row>
        <row r="2904">
          <cell r="I2904">
            <v>23</v>
          </cell>
        </row>
        <row r="2905">
          <cell r="I2905">
            <v>23</v>
          </cell>
        </row>
        <row r="2906">
          <cell r="I2906">
            <v>23</v>
          </cell>
        </row>
        <row r="2907">
          <cell r="I2907">
            <v>23</v>
          </cell>
        </row>
        <row r="2908">
          <cell r="I2908">
            <v>23</v>
          </cell>
        </row>
        <row r="2909">
          <cell r="I2909">
            <v>23</v>
          </cell>
        </row>
        <row r="2910">
          <cell r="I2910">
            <v>23</v>
          </cell>
        </row>
        <row r="2911">
          <cell r="I2911">
            <v>23</v>
          </cell>
        </row>
        <row r="2912">
          <cell r="I2912">
            <v>23</v>
          </cell>
        </row>
        <row r="2913">
          <cell r="I2913">
            <v>23</v>
          </cell>
        </row>
        <row r="2914">
          <cell r="I2914">
            <v>23</v>
          </cell>
        </row>
        <row r="2915">
          <cell r="I2915">
            <v>23</v>
          </cell>
        </row>
        <row r="2916">
          <cell r="I2916">
            <v>23</v>
          </cell>
        </row>
        <row r="2917">
          <cell r="I2917">
            <v>23</v>
          </cell>
        </row>
        <row r="2918">
          <cell r="I2918">
            <v>23</v>
          </cell>
        </row>
        <row r="2919">
          <cell r="I2919">
            <v>23</v>
          </cell>
        </row>
        <row r="2920">
          <cell r="I2920">
            <v>23</v>
          </cell>
        </row>
        <row r="2921">
          <cell r="I2921">
            <v>23</v>
          </cell>
        </row>
        <row r="2922">
          <cell r="I2922">
            <v>23</v>
          </cell>
        </row>
        <row r="2923">
          <cell r="I2923">
            <v>23</v>
          </cell>
        </row>
        <row r="2924">
          <cell r="I2924">
            <v>23</v>
          </cell>
        </row>
        <row r="2925">
          <cell r="I2925">
            <v>23</v>
          </cell>
        </row>
        <row r="2926">
          <cell r="I2926">
            <v>23</v>
          </cell>
        </row>
        <row r="2927">
          <cell r="I2927">
            <v>23</v>
          </cell>
        </row>
        <row r="2928">
          <cell r="I2928">
            <v>23</v>
          </cell>
        </row>
        <row r="2929">
          <cell r="I2929">
            <v>23</v>
          </cell>
        </row>
        <row r="2930">
          <cell r="I2930">
            <v>23</v>
          </cell>
        </row>
        <row r="2931">
          <cell r="I2931">
            <v>23</v>
          </cell>
        </row>
        <row r="2932">
          <cell r="I2932">
            <v>23</v>
          </cell>
        </row>
        <row r="2933">
          <cell r="I2933">
            <v>23</v>
          </cell>
        </row>
        <row r="2934">
          <cell r="I2934">
            <v>23</v>
          </cell>
        </row>
        <row r="2935">
          <cell r="I2935">
            <v>23</v>
          </cell>
        </row>
        <row r="2936">
          <cell r="I2936">
            <v>23</v>
          </cell>
        </row>
        <row r="2937">
          <cell r="I2937">
            <v>22</v>
          </cell>
        </row>
        <row r="2938">
          <cell r="I2938">
            <v>22</v>
          </cell>
        </row>
        <row r="2939">
          <cell r="I2939">
            <v>22</v>
          </cell>
        </row>
        <row r="2940">
          <cell r="I2940">
            <v>22</v>
          </cell>
        </row>
        <row r="2941">
          <cell r="I2941">
            <v>22</v>
          </cell>
        </row>
        <row r="2942">
          <cell r="I2942">
            <v>22</v>
          </cell>
        </row>
        <row r="2943">
          <cell r="I2943">
            <v>22</v>
          </cell>
        </row>
        <row r="2944">
          <cell r="I2944">
            <v>22</v>
          </cell>
        </row>
        <row r="2945">
          <cell r="I2945">
            <v>22</v>
          </cell>
        </row>
        <row r="2946">
          <cell r="I2946">
            <v>22</v>
          </cell>
        </row>
        <row r="2947">
          <cell r="I2947">
            <v>22</v>
          </cell>
        </row>
        <row r="2948">
          <cell r="I2948">
            <v>22</v>
          </cell>
        </row>
        <row r="2949">
          <cell r="I2949">
            <v>22</v>
          </cell>
        </row>
        <row r="2950">
          <cell r="I2950">
            <v>22</v>
          </cell>
        </row>
        <row r="2951">
          <cell r="I2951">
            <v>22</v>
          </cell>
        </row>
        <row r="2952">
          <cell r="I2952">
            <v>22</v>
          </cell>
        </row>
        <row r="2953">
          <cell r="I2953">
            <v>22</v>
          </cell>
        </row>
        <row r="2954">
          <cell r="I2954">
            <v>22</v>
          </cell>
        </row>
        <row r="2955">
          <cell r="I2955">
            <v>19</v>
          </cell>
        </row>
        <row r="2956">
          <cell r="I2956">
            <v>19</v>
          </cell>
        </row>
        <row r="2957">
          <cell r="I2957">
            <v>19</v>
          </cell>
        </row>
        <row r="2958">
          <cell r="I2958">
            <v>19</v>
          </cell>
        </row>
        <row r="2959">
          <cell r="I2959">
            <v>19</v>
          </cell>
        </row>
        <row r="2960">
          <cell r="I2960">
            <v>19</v>
          </cell>
        </row>
        <row r="2961">
          <cell r="I2961">
            <v>19</v>
          </cell>
        </row>
        <row r="2962">
          <cell r="I2962">
            <v>19</v>
          </cell>
        </row>
        <row r="2963">
          <cell r="I2963">
            <v>19</v>
          </cell>
        </row>
        <row r="2964">
          <cell r="I2964">
            <v>19</v>
          </cell>
        </row>
        <row r="2965">
          <cell r="I2965">
            <v>19</v>
          </cell>
        </row>
        <row r="2966">
          <cell r="I2966">
            <v>19</v>
          </cell>
        </row>
        <row r="2967">
          <cell r="I2967">
            <v>19</v>
          </cell>
        </row>
        <row r="2968">
          <cell r="I2968">
            <v>19</v>
          </cell>
        </row>
        <row r="2969">
          <cell r="I2969">
            <v>19</v>
          </cell>
        </row>
        <row r="2970">
          <cell r="I2970">
            <v>19</v>
          </cell>
        </row>
        <row r="2971">
          <cell r="I2971">
            <v>18</v>
          </cell>
        </row>
        <row r="2972">
          <cell r="I2972">
            <v>18</v>
          </cell>
        </row>
        <row r="2973">
          <cell r="I2973">
            <v>18</v>
          </cell>
        </row>
        <row r="2974">
          <cell r="I2974">
            <v>18</v>
          </cell>
        </row>
        <row r="2975">
          <cell r="I2975">
            <v>18</v>
          </cell>
        </row>
        <row r="2976">
          <cell r="I2976">
            <v>18</v>
          </cell>
        </row>
        <row r="2977">
          <cell r="I2977">
            <v>18</v>
          </cell>
        </row>
        <row r="2978">
          <cell r="I2978">
            <v>18</v>
          </cell>
        </row>
        <row r="2979">
          <cell r="I2979">
            <v>18</v>
          </cell>
        </row>
        <row r="2980">
          <cell r="I2980">
            <v>18</v>
          </cell>
        </row>
        <row r="2981">
          <cell r="I2981">
            <v>18</v>
          </cell>
        </row>
        <row r="2982">
          <cell r="I2982">
            <v>18</v>
          </cell>
        </row>
        <row r="2983">
          <cell r="I2983">
            <v>18</v>
          </cell>
        </row>
        <row r="2984">
          <cell r="I2984">
            <v>18</v>
          </cell>
        </row>
        <row r="2985">
          <cell r="I2985">
            <v>18</v>
          </cell>
        </row>
        <row r="2986">
          <cell r="I2986">
            <v>18</v>
          </cell>
        </row>
        <row r="2987">
          <cell r="I2987">
            <v>18</v>
          </cell>
        </row>
        <row r="2988">
          <cell r="I2988">
            <v>18</v>
          </cell>
        </row>
        <row r="2989">
          <cell r="I2989">
            <v>18</v>
          </cell>
        </row>
        <row r="2990">
          <cell r="I2990">
            <v>18</v>
          </cell>
        </row>
        <row r="2991">
          <cell r="I2991">
            <v>18</v>
          </cell>
        </row>
        <row r="2992">
          <cell r="I2992">
            <v>18</v>
          </cell>
        </row>
        <row r="2993">
          <cell r="I2993">
            <v>18</v>
          </cell>
        </row>
        <row r="2994">
          <cell r="I2994">
            <v>18</v>
          </cell>
        </row>
        <row r="2995">
          <cell r="I2995">
            <v>18</v>
          </cell>
        </row>
        <row r="2996">
          <cell r="I2996">
            <v>18</v>
          </cell>
        </row>
        <row r="2997">
          <cell r="I2997">
            <v>18</v>
          </cell>
        </row>
        <row r="2998">
          <cell r="I2998">
            <v>18</v>
          </cell>
        </row>
        <row r="2999">
          <cell r="I2999">
            <v>18</v>
          </cell>
        </row>
        <row r="3000">
          <cell r="I3000">
            <v>18</v>
          </cell>
        </row>
        <row r="3001">
          <cell r="I3001">
            <v>18</v>
          </cell>
        </row>
        <row r="3002">
          <cell r="I3002">
            <v>17</v>
          </cell>
        </row>
        <row r="3003">
          <cell r="I3003">
            <v>17</v>
          </cell>
        </row>
        <row r="3004">
          <cell r="I3004">
            <v>17</v>
          </cell>
        </row>
        <row r="3005">
          <cell r="I3005">
            <v>17</v>
          </cell>
        </row>
        <row r="3006">
          <cell r="I3006">
            <v>17</v>
          </cell>
        </row>
        <row r="3007">
          <cell r="I3007">
            <v>17</v>
          </cell>
        </row>
        <row r="3008">
          <cell r="I3008">
            <v>17</v>
          </cell>
        </row>
        <row r="3009">
          <cell r="I3009">
            <v>17</v>
          </cell>
        </row>
        <row r="3010">
          <cell r="I3010">
            <v>17</v>
          </cell>
        </row>
        <row r="3011">
          <cell r="I3011">
            <v>17</v>
          </cell>
        </row>
        <row r="3012">
          <cell r="I3012">
            <v>17</v>
          </cell>
        </row>
        <row r="3013">
          <cell r="I3013">
            <v>16</v>
          </cell>
        </row>
        <row r="3014">
          <cell r="I3014">
            <v>16</v>
          </cell>
        </row>
        <row r="3015">
          <cell r="I3015">
            <v>16</v>
          </cell>
        </row>
        <row r="3016">
          <cell r="I3016">
            <v>16</v>
          </cell>
        </row>
        <row r="3017">
          <cell r="I3017">
            <v>16</v>
          </cell>
        </row>
        <row r="3018">
          <cell r="I3018">
            <v>16</v>
          </cell>
        </row>
        <row r="3019">
          <cell r="I3019">
            <v>16</v>
          </cell>
        </row>
        <row r="3020">
          <cell r="I3020">
            <v>16</v>
          </cell>
        </row>
        <row r="3021">
          <cell r="I3021">
            <v>16</v>
          </cell>
        </row>
        <row r="3022">
          <cell r="I3022">
            <v>16</v>
          </cell>
        </row>
        <row r="3023">
          <cell r="I3023">
            <v>16</v>
          </cell>
        </row>
        <row r="3024">
          <cell r="I3024">
            <v>16</v>
          </cell>
        </row>
        <row r="3025">
          <cell r="I3025">
            <v>16</v>
          </cell>
        </row>
        <row r="3026">
          <cell r="I3026">
            <v>16</v>
          </cell>
        </row>
        <row r="3027">
          <cell r="I3027">
            <v>15</v>
          </cell>
        </row>
        <row r="3028">
          <cell r="I3028">
            <v>15</v>
          </cell>
        </row>
        <row r="3029">
          <cell r="I3029">
            <v>15</v>
          </cell>
        </row>
        <row r="3030">
          <cell r="I3030">
            <v>15</v>
          </cell>
        </row>
        <row r="3031">
          <cell r="I3031">
            <v>15</v>
          </cell>
        </row>
        <row r="3032">
          <cell r="I3032">
            <v>15</v>
          </cell>
        </row>
        <row r="3033">
          <cell r="I3033">
            <v>15</v>
          </cell>
        </row>
        <row r="3034">
          <cell r="I3034">
            <v>15</v>
          </cell>
        </row>
        <row r="3035">
          <cell r="I3035">
            <v>15</v>
          </cell>
        </row>
        <row r="3036">
          <cell r="I3036">
            <v>15</v>
          </cell>
        </row>
        <row r="3037">
          <cell r="I3037">
            <v>15</v>
          </cell>
        </row>
        <row r="3038">
          <cell r="I3038">
            <v>15</v>
          </cell>
        </row>
        <row r="3039">
          <cell r="I3039">
            <v>15</v>
          </cell>
        </row>
        <row r="3040">
          <cell r="I3040">
            <v>11</v>
          </cell>
        </row>
        <row r="3041">
          <cell r="I3041">
            <v>11</v>
          </cell>
        </row>
        <row r="3042">
          <cell r="I3042">
            <v>11</v>
          </cell>
        </row>
        <row r="3043">
          <cell r="I3043">
            <v>11</v>
          </cell>
        </row>
        <row r="3044">
          <cell r="I3044">
            <v>11</v>
          </cell>
        </row>
        <row r="3045">
          <cell r="I3045">
            <v>11</v>
          </cell>
        </row>
        <row r="3046">
          <cell r="I3046">
            <v>11</v>
          </cell>
        </row>
        <row r="3047">
          <cell r="I3047">
            <v>11</v>
          </cell>
        </row>
        <row r="3048">
          <cell r="I3048">
            <v>10</v>
          </cell>
        </row>
        <row r="3049">
          <cell r="I3049">
            <v>10</v>
          </cell>
        </row>
        <row r="3050">
          <cell r="I3050">
            <v>10</v>
          </cell>
        </row>
        <row r="3051">
          <cell r="I3051">
            <v>10</v>
          </cell>
        </row>
        <row r="3052">
          <cell r="I3052">
            <v>10</v>
          </cell>
        </row>
        <row r="3053">
          <cell r="I3053">
            <v>10</v>
          </cell>
        </row>
        <row r="3054">
          <cell r="I3054">
            <v>10</v>
          </cell>
        </row>
        <row r="3055">
          <cell r="I3055">
            <v>10</v>
          </cell>
        </row>
        <row r="3056">
          <cell r="I3056">
            <v>10</v>
          </cell>
        </row>
        <row r="3057">
          <cell r="I3057">
            <v>10</v>
          </cell>
        </row>
        <row r="3058">
          <cell r="I3058">
            <v>10</v>
          </cell>
        </row>
        <row r="3059">
          <cell r="I3059">
            <v>10</v>
          </cell>
        </row>
        <row r="3060">
          <cell r="I3060">
            <v>10</v>
          </cell>
        </row>
        <row r="3061">
          <cell r="I3061">
            <v>10</v>
          </cell>
        </row>
        <row r="3062">
          <cell r="I3062">
            <v>10</v>
          </cell>
        </row>
        <row r="3063">
          <cell r="I3063">
            <v>10</v>
          </cell>
        </row>
        <row r="3064">
          <cell r="I3064">
            <v>10</v>
          </cell>
        </row>
        <row r="3065">
          <cell r="I3065">
            <v>10</v>
          </cell>
        </row>
        <row r="3066">
          <cell r="I3066">
            <v>10</v>
          </cell>
        </row>
        <row r="3067">
          <cell r="I3067">
            <v>10</v>
          </cell>
        </row>
        <row r="3068">
          <cell r="I3068">
            <v>10</v>
          </cell>
        </row>
        <row r="3069">
          <cell r="I3069">
            <v>10</v>
          </cell>
        </row>
        <row r="3070">
          <cell r="I3070">
            <v>10</v>
          </cell>
        </row>
        <row r="3071">
          <cell r="I3071">
            <v>10</v>
          </cell>
        </row>
        <row r="3072">
          <cell r="I3072">
            <v>10</v>
          </cell>
        </row>
        <row r="3073">
          <cell r="I3073">
            <v>10</v>
          </cell>
        </row>
        <row r="3074">
          <cell r="I3074">
            <v>10</v>
          </cell>
        </row>
        <row r="3075">
          <cell r="I3075">
            <v>10</v>
          </cell>
        </row>
        <row r="3076">
          <cell r="I3076">
            <v>10</v>
          </cell>
        </row>
        <row r="3077">
          <cell r="I3077">
            <v>10</v>
          </cell>
        </row>
        <row r="3078">
          <cell r="I3078">
            <v>10</v>
          </cell>
        </row>
        <row r="3079">
          <cell r="I3079">
            <v>10</v>
          </cell>
        </row>
        <row r="3080">
          <cell r="I3080">
            <v>10</v>
          </cell>
        </row>
        <row r="3081">
          <cell r="I3081">
            <v>10</v>
          </cell>
        </row>
        <row r="3082">
          <cell r="I3082">
            <v>10</v>
          </cell>
        </row>
        <row r="3083">
          <cell r="I3083">
            <v>10</v>
          </cell>
        </row>
        <row r="3084">
          <cell r="I3084">
            <v>10</v>
          </cell>
        </row>
        <row r="3085">
          <cell r="I3085">
            <v>10</v>
          </cell>
        </row>
        <row r="3086">
          <cell r="I3086">
            <v>9</v>
          </cell>
        </row>
        <row r="3087">
          <cell r="I3087">
            <v>9</v>
          </cell>
        </row>
        <row r="3088">
          <cell r="I3088">
            <v>9</v>
          </cell>
        </row>
        <row r="3089">
          <cell r="I3089">
            <v>8</v>
          </cell>
        </row>
        <row r="3090">
          <cell r="I3090">
            <v>8</v>
          </cell>
        </row>
        <row r="3091">
          <cell r="I3091">
            <v>8</v>
          </cell>
        </row>
        <row r="3092">
          <cell r="I3092">
            <v>8</v>
          </cell>
        </row>
        <row r="3093">
          <cell r="I3093">
            <v>8</v>
          </cell>
        </row>
        <row r="3094">
          <cell r="I3094">
            <v>8</v>
          </cell>
        </row>
        <row r="3095">
          <cell r="I3095">
            <v>8</v>
          </cell>
        </row>
        <row r="3096">
          <cell r="I3096">
            <v>8</v>
          </cell>
        </row>
        <row r="3097">
          <cell r="I3097">
            <v>8</v>
          </cell>
        </row>
        <row r="3098">
          <cell r="I3098">
            <v>8</v>
          </cell>
        </row>
        <row r="3099">
          <cell r="I3099">
            <v>5</v>
          </cell>
        </row>
        <row r="3100">
          <cell r="I3100">
            <v>5</v>
          </cell>
        </row>
        <row r="3101">
          <cell r="I3101">
            <v>5</v>
          </cell>
        </row>
        <row r="3102">
          <cell r="I3102">
            <v>5</v>
          </cell>
        </row>
        <row r="3103">
          <cell r="I3103">
            <v>5</v>
          </cell>
        </row>
        <row r="3104">
          <cell r="I3104">
            <v>5</v>
          </cell>
        </row>
        <row r="3105">
          <cell r="I3105">
            <v>5</v>
          </cell>
        </row>
        <row r="3106">
          <cell r="I3106">
            <v>5</v>
          </cell>
        </row>
        <row r="3107">
          <cell r="I3107">
            <v>5</v>
          </cell>
        </row>
        <row r="3108">
          <cell r="I3108">
            <v>5</v>
          </cell>
        </row>
        <row r="3109">
          <cell r="I3109">
            <v>5</v>
          </cell>
        </row>
        <row r="3110">
          <cell r="I3110">
            <v>5</v>
          </cell>
        </row>
        <row r="3111">
          <cell r="I3111">
            <v>5</v>
          </cell>
        </row>
        <row r="3112">
          <cell r="I3112">
            <v>4</v>
          </cell>
        </row>
        <row r="3113">
          <cell r="I3113">
            <v>4</v>
          </cell>
        </row>
        <row r="3114">
          <cell r="I3114">
            <v>4</v>
          </cell>
        </row>
        <row r="3115">
          <cell r="I3115">
            <v>4</v>
          </cell>
        </row>
        <row r="3116">
          <cell r="I3116">
            <v>4</v>
          </cell>
        </row>
        <row r="3117">
          <cell r="I3117">
            <v>4</v>
          </cell>
        </row>
        <row r="3118">
          <cell r="I3118">
            <v>4</v>
          </cell>
        </row>
        <row r="3119">
          <cell r="I3119">
            <v>4</v>
          </cell>
        </row>
        <row r="3120">
          <cell r="I3120">
            <v>4</v>
          </cell>
        </row>
        <row r="3121">
          <cell r="I3121">
            <v>4</v>
          </cell>
        </row>
        <row r="3122">
          <cell r="I3122">
            <v>4</v>
          </cell>
        </row>
        <row r="3123">
          <cell r="I3123">
            <v>4</v>
          </cell>
        </row>
        <row r="3124">
          <cell r="I3124">
            <v>4</v>
          </cell>
        </row>
        <row r="3125">
          <cell r="I3125">
            <v>4</v>
          </cell>
        </row>
        <row r="3126">
          <cell r="I3126">
            <v>4</v>
          </cell>
        </row>
        <row r="3127">
          <cell r="I3127">
            <v>4</v>
          </cell>
        </row>
        <row r="3128">
          <cell r="I3128">
            <v>4</v>
          </cell>
        </row>
        <row r="3129">
          <cell r="I3129">
            <v>4</v>
          </cell>
        </row>
        <row r="3130">
          <cell r="I3130">
            <v>4</v>
          </cell>
        </row>
        <row r="3131">
          <cell r="I3131">
            <v>4</v>
          </cell>
        </row>
        <row r="3132">
          <cell r="I3132">
            <v>4</v>
          </cell>
        </row>
        <row r="3133">
          <cell r="I3133">
            <v>4</v>
          </cell>
        </row>
        <row r="3134">
          <cell r="I3134">
            <v>4</v>
          </cell>
        </row>
        <row r="3135">
          <cell r="I3135">
            <v>3</v>
          </cell>
        </row>
        <row r="3136">
          <cell r="I3136">
            <v>3</v>
          </cell>
        </row>
        <row r="3137">
          <cell r="I3137">
            <v>3</v>
          </cell>
        </row>
        <row r="3138">
          <cell r="I3138">
            <v>3</v>
          </cell>
        </row>
        <row r="3139">
          <cell r="I3139">
            <v>3</v>
          </cell>
        </row>
        <row r="3140">
          <cell r="I3140">
            <v>3</v>
          </cell>
        </row>
        <row r="3141">
          <cell r="I3141">
            <v>3</v>
          </cell>
        </row>
        <row r="3142">
          <cell r="I3142">
            <v>3</v>
          </cell>
        </row>
        <row r="3143">
          <cell r="I3143">
            <v>2</v>
          </cell>
        </row>
        <row r="3144">
          <cell r="I3144">
            <v>2</v>
          </cell>
        </row>
        <row r="3145">
          <cell r="I3145">
            <v>2</v>
          </cell>
        </row>
        <row r="3146">
          <cell r="I3146">
            <v>2</v>
          </cell>
        </row>
        <row r="3147">
          <cell r="I3147">
            <v>2</v>
          </cell>
        </row>
        <row r="3148">
          <cell r="I3148">
            <v>2</v>
          </cell>
        </row>
        <row r="3149">
          <cell r="I3149">
            <v>2</v>
          </cell>
        </row>
        <row r="3150">
          <cell r="I3150">
            <v>2</v>
          </cell>
        </row>
        <row r="3151">
          <cell r="I3151">
            <v>2</v>
          </cell>
        </row>
        <row r="3152">
          <cell r="I3152">
            <v>2</v>
          </cell>
        </row>
        <row r="3153">
          <cell r="I3153">
            <v>2</v>
          </cell>
        </row>
        <row r="3154">
          <cell r="I3154">
            <v>1</v>
          </cell>
        </row>
        <row r="3155">
          <cell r="I3155">
            <v>1</v>
          </cell>
        </row>
        <row r="3156">
          <cell r="I3156">
            <v>1</v>
          </cell>
        </row>
        <row r="3157">
          <cell r="I3157">
            <v>1</v>
          </cell>
        </row>
        <row r="3158">
          <cell r="I3158">
            <v>1</v>
          </cell>
        </row>
        <row r="3159">
          <cell r="I3159">
            <v>1</v>
          </cell>
        </row>
        <row r="3160">
          <cell r="I3160">
            <v>1</v>
          </cell>
        </row>
        <row r="3161">
          <cell r="I3161">
            <v>1</v>
          </cell>
        </row>
        <row r="3162">
          <cell r="I3162">
            <v>1</v>
          </cell>
        </row>
        <row r="3163">
          <cell r="I3163">
            <v>1</v>
          </cell>
        </row>
        <row r="3164">
          <cell r="I3164">
            <v>1</v>
          </cell>
        </row>
        <row r="3165">
          <cell r="I3165">
            <v>0</v>
          </cell>
        </row>
        <row r="3166">
          <cell r="I3166">
            <v>0</v>
          </cell>
        </row>
        <row r="3167">
          <cell r="I3167">
            <v>0</v>
          </cell>
        </row>
        <row r="3168">
          <cell r="I3168">
            <v>0</v>
          </cell>
        </row>
        <row r="3169">
          <cell r="I3169">
            <v>0</v>
          </cell>
        </row>
        <row r="3170">
          <cell r="I3170">
            <v>0</v>
          </cell>
        </row>
        <row r="3171">
          <cell r="I3171">
            <v>0</v>
          </cell>
        </row>
        <row r="3172">
          <cell r="I3172">
            <v>0</v>
          </cell>
        </row>
        <row r="3173">
          <cell r="I3173">
            <v>0</v>
          </cell>
        </row>
        <row r="3174">
          <cell r="I3174">
            <v>0</v>
          </cell>
        </row>
        <row r="3175">
          <cell r="I3175">
            <v>0</v>
          </cell>
        </row>
        <row r="3176">
          <cell r="I3176">
            <v>0</v>
          </cell>
        </row>
        <row r="3177">
          <cell r="I3177">
            <v>0</v>
          </cell>
        </row>
        <row r="3178">
          <cell r="I3178">
            <v>0</v>
          </cell>
        </row>
        <row r="3179">
          <cell r="I3179">
            <v>0</v>
          </cell>
        </row>
        <row r="3180">
          <cell r="I3180">
            <v>0</v>
          </cell>
        </row>
        <row r="3181">
          <cell r="I3181">
            <v>0</v>
          </cell>
        </row>
        <row r="3182">
          <cell r="I3182">
            <v>0</v>
          </cell>
        </row>
        <row r="3183">
          <cell r="I3183">
            <v>0</v>
          </cell>
        </row>
        <row r="3184">
          <cell r="I3184">
            <v>0</v>
          </cell>
        </row>
        <row r="3185">
          <cell r="I3185">
            <v>26</v>
          </cell>
        </row>
        <row r="3186">
          <cell r="I3186">
            <v>26</v>
          </cell>
        </row>
        <row r="3187">
          <cell r="I3187">
            <v>26</v>
          </cell>
        </row>
        <row r="3188">
          <cell r="I3188">
            <v>26</v>
          </cell>
        </row>
        <row r="3189">
          <cell r="I3189">
            <v>26</v>
          </cell>
        </row>
        <row r="3190">
          <cell r="I3190">
            <v>26</v>
          </cell>
        </row>
        <row r="3191">
          <cell r="I3191">
            <v>26</v>
          </cell>
        </row>
        <row r="3192">
          <cell r="I3192">
            <v>26</v>
          </cell>
        </row>
        <row r="3193">
          <cell r="I3193">
            <v>26</v>
          </cell>
        </row>
        <row r="3194">
          <cell r="I3194">
            <v>26</v>
          </cell>
        </row>
        <row r="3195">
          <cell r="I3195">
            <v>26</v>
          </cell>
        </row>
        <row r="3196">
          <cell r="I3196">
            <v>26</v>
          </cell>
        </row>
        <row r="3197">
          <cell r="I3197">
            <v>26</v>
          </cell>
        </row>
        <row r="3198">
          <cell r="I3198">
            <v>26</v>
          </cell>
        </row>
        <row r="3199">
          <cell r="I3199">
            <v>26</v>
          </cell>
        </row>
        <row r="3200">
          <cell r="I3200">
            <v>26</v>
          </cell>
        </row>
        <row r="3201">
          <cell r="I3201">
            <v>26</v>
          </cell>
        </row>
        <row r="3202">
          <cell r="I3202">
            <v>26</v>
          </cell>
        </row>
        <row r="3203">
          <cell r="I3203">
            <v>26</v>
          </cell>
        </row>
        <row r="3204">
          <cell r="I3204">
            <v>26</v>
          </cell>
        </row>
        <row r="3205">
          <cell r="I3205">
            <v>26</v>
          </cell>
        </row>
        <row r="3206">
          <cell r="I3206">
            <v>26</v>
          </cell>
        </row>
        <row r="3207">
          <cell r="I3207">
            <v>26</v>
          </cell>
        </row>
        <row r="3208">
          <cell r="I3208">
            <v>26</v>
          </cell>
        </row>
        <row r="3209">
          <cell r="I3209">
            <v>26</v>
          </cell>
        </row>
        <row r="3210">
          <cell r="I3210">
            <v>26</v>
          </cell>
        </row>
        <row r="3211">
          <cell r="I3211">
            <v>26</v>
          </cell>
        </row>
        <row r="3212">
          <cell r="I3212">
            <v>26</v>
          </cell>
        </row>
        <row r="3213">
          <cell r="I3213">
            <v>26</v>
          </cell>
        </row>
        <row r="3214">
          <cell r="I3214">
            <v>26</v>
          </cell>
        </row>
        <row r="3215">
          <cell r="I3215">
            <v>26</v>
          </cell>
        </row>
        <row r="3216">
          <cell r="I3216">
            <v>26</v>
          </cell>
        </row>
        <row r="3217">
          <cell r="I3217">
            <v>26</v>
          </cell>
        </row>
        <row r="3218">
          <cell r="I3218">
            <v>26</v>
          </cell>
        </row>
        <row r="3219">
          <cell r="I3219">
            <v>26</v>
          </cell>
        </row>
        <row r="3220">
          <cell r="I3220">
            <v>26</v>
          </cell>
        </row>
        <row r="3221">
          <cell r="I3221">
            <v>26</v>
          </cell>
        </row>
        <row r="3222">
          <cell r="I3222">
            <v>26</v>
          </cell>
        </row>
        <row r="3223">
          <cell r="I3223">
            <v>26</v>
          </cell>
        </row>
        <row r="3224">
          <cell r="I3224">
            <v>26</v>
          </cell>
        </row>
        <row r="3225">
          <cell r="I3225">
            <v>26</v>
          </cell>
        </row>
        <row r="3226">
          <cell r="I3226">
            <v>26</v>
          </cell>
        </row>
        <row r="3227">
          <cell r="I3227">
            <v>26</v>
          </cell>
        </row>
        <row r="3228">
          <cell r="I3228">
            <v>26</v>
          </cell>
        </row>
        <row r="3229">
          <cell r="I3229">
            <v>26</v>
          </cell>
        </row>
        <row r="3230">
          <cell r="I3230">
            <v>26</v>
          </cell>
        </row>
        <row r="3231">
          <cell r="I3231">
            <v>26</v>
          </cell>
        </row>
        <row r="3232">
          <cell r="I3232">
            <v>26</v>
          </cell>
        </row>
        <row r="3233">
          <cell r="I3233">
            <v>26</v>
          </cell>
        </row>
        <row r="3234">
          <cell r="I3234">
            <v>26</v>
          </cell>
        </row>
        <row r="3235">
          <cell r="I3235">
            <v>26</v>
          </cell>
        </row>
        <row r="3236">
          <cell r="I3236">
            <v>26</v>
          </cell>
        </row>
        <row r="3237">
          <cell r="I3237">
            <v>26</v>
          </cell>
        </row>
        <row r="3238">
          <cell r="I3238">
            <v>26</v>
          </cell>
        </row>
        <row r="3239">
          <cell r="I3239">
            <v>26</v>
          </cell>
        </row>
        <row r="3240">
          <cell r="I3240">
            <v>26</v>
          </cell>
        </row>
        <row r="3241">
          <cell r="I3241">
            <v>26</v>
          </cell>
        </row>
        <row r="3242">
          <cell r="I3242">
            <v>26</v>
          </cell>
        </row>
        <row r="3243">
          <cell r="I3243">
            <v>26</v>
          </cell>
        </row>
        <row r="3244">
          <cell r="I3244">
            <v>26</v>
          </cell>
        </row>
        <row r="3245">
          <cell r="I3245">
            <v>26</v>
          </cell>
        </row>
        <row r="3246">
          <cell r="I3246">
            <v>26</v>
          </cell>
        </row>
        <row r="3247">
          <cell r="I3247">
            <v>26</v>
          </cell>
        </row>
        <row r="3248">
          <cell r="I3248">
            <v>26</v>
          </cell>
        </row>
        <row r="3249">
          <cell r="I3249">
            <v>26</v>
          </cell>
        </row>
        <row r="3250">
          <cell r="I3250">
            <v>26</v>
          </cell>
        </row>
        <row r="3251">
          <cell r="I3251">
            <v>26</v>
          </cell>
        </row>
        <row r="3252">
          <cell r="I3252">
            <v>26</v>
          </cell>
        </row>
        <row r="3253">
          <cell r="I3253">
            <v>26</v>
          </cell>
        </row>
        <row r="3254">
          <cell r="I3254">
            <v>26</v>
          </cell>
        </row>
        <row r="3255">
          <cell r="I3255">
            <v>26</v>
          </cell>
        </row>
        <row r="3256">
          <cell r="I3256">
            <v>26</v>
          </cell>
        </row>
        <row r="3257">
          <cell r="I3257">
            <v>26</v>
          </cell>
        </row>
        <row r="3258">
          <cell r="I3258">
            <v>26</v>
          </cell>
        </row>
        <row r="3259">
          <cell r="I3259">
            <v>26</v>
          </cell>
        </row>
        <row r="3260">
          <cell r="I3260">
            <v>26</v>
          </cell>
        </row>
        <row r="3261">
          <cell r="I3261">
            <v>26</v>
          </cell>
        </row>
        <row r="3262">
          <cell r="I3262">
            <v>26</v>
          </cell>
        </row>
        <row r="3263">
          <cell r="I3263">
            <v>26</v>
          </cell>
        </row>
        <row r="3264">
          <cell r="I3264">
            <v>26</v>
          </cell>
        </row>
        <row r="3265">
          <cell r="I3265">
            <v>26</v>
          </cell>
        </row>
        <row r="3266">
          <cell r="I3266">
            <v>26</v>
          </cell>
        </row>
        <row r="3267">
          <cell r="I3267">
            <v>26</v>
          </cell>
        </row>
        <row r="3268">
          <cell r="I3268">
            <v>26</v>
          </cell>
        </row>
        <row r="3269">
          <cell r="I3269">
            <v>26</v>
          </cell>
        </row>
        <row r="3270">
          <cell r="I3270">
            <v>26</v>
          </cell>
        </row>
        <row r="3271">
          <cell r="I3271">
            <v>26</v>
          </cell>
        </row>
        <row r="3272">
          <cell r="I3272">
            <v>26</v>
          </cell>
        </row>
        <row r="3273">
          <cell r="I3273">
            <v>26</v>
          </cell>
        </row>
        <row r="3274">
          <cell r="I3274">
            <v>26</v>
          </cell>
        </row>
        <row r="3275">
          <cell r="I3275">
            <v>26</v>
          </cell>
        </row>
        <row r="3276">
          <cell r="I3276">
            <v>26</v>
          </cell>
        </row>
        <row r="3277">
          <cell r="I3277">
            <v>26</v>
          </cell>
        </row>
        <row r="3278">
          <cell r="I3278">
            <v>26</v>
          </cell>
        </row>
        <row r="3279">
          <cell r="I3279">
            <v>26</v>
          </cell>
        </row>
        <row r="3280">
          <cell r="I3280">
            <v>26</v>
          </cell>
        </row>
        <row r="3281">
          <cell r="I3281">
            <v>26</v>
          </cell>
        </row>
        <row r="3282">
          <cell r="I3282">
            <v>26</v>
          </cell>
        </row>
        <row r="3283">
          <cell r="I3283">
            <v>26</v>
          </cell>
        </row>
        <row r="3284">
          <cell r="I3284">
            <v>26</v>
          </cell>
        </row>
        <row r="3285">
          <cell r="I3285">
            <v>26</v>
          </cell>
        </row>
        <row r="3286">
          <cell r="I3286">
            <v>26</v>
          </cell>
        </row>
        <row r="3287">
          <cell r="I3287">
            <v>26</v>
          </cell>
        </row>
        <row r="3288">
          <cell r="I3288">
            <v>26</v>
          </cell>
        </row>
        <row r="3289">
          <cell r="I3289">
            <v>26</v>
          </cell>
        </row>
        <row r="3290">
          <cell r="I3290">
            <v>26</v>
          </cell>
        </row>
        <row r="3291">
          <cell r="I3291">
            <v>26</v>
          </cell>
        </row>
        <row r="3292">
          <cell r="I3292">
            <v>26</v>
          </cell>
        </row>
        <row r="3293">
          <cell r="I3293">
            <v>26</v>
          </cell>
        </row>
        <row r="3294">
          <cell r="I3294">
            <v>26</v>
          </cell>
        </row>
        <row r="3295">
          <cell r="I3295">
            <v>26</v>
          </cell>
        </row>
        <row r="3296">
          <cell r="I3296">
            <v>26</v>
          </cell>
        </row>
        <row r="3297">
          <cell r="I3297">
            <v>26</v>
          </cell>
        </row>
        <row r="3298">
          <cell r="I3298">
            <v>26</v>
          </cell>
        </row>
        <row r="3299">
          <cell r="I3299">
            <v>26</v>
          </cell>
        </row>
        <row r="3300">
          <cell r="I3300">
            <v>26</v>
          </cell>
        </row>
        <row r="3301">
          <cell r="I3301">
            <v>26</v>
          </cell>
        </row>
        <row r="3302">
          <cell r="I3302">
            <v>26</v>
          </cell>
        </row>
        <row r="3303">
          <cell r="I3303">
            <v>26</v>
          </cell>
        </row>
        <row r="3304">
          <cell r="I3304">
            <v>26</v>
          </cell>
        </row>
        <row r="3305">
          <cell r="I3305">
            <v>26</v>
          </cell>
        </row>
        <row r="3306">
          <cell r="I3306">
            <v>26</v>
          </cell>
        </row>
        <row r="3307">
          <cell r="I3307">
            <v>26</v>
          </cell>
        </row>
        <row r="3308">
          <cell r="I3308">
            <v>26</v>
          </cell>
        </row>
        <row r="3309">
          <cell r="I3309">
            <v>26</v>
          </cell>
        </row>
        <row r="3310">
          <cell r="I3310">
            <v>26</v>
          </cell>
        </row>
        <row r="3311">
          <cell r="I3311">
            <v>26</v>
          </cell>
        </row>
        <row r="3312">
          <cell r="I3312">
            <v>26</v>
          </cell>
        </row>
        <row r="3313">
          <cell r="I3313">
            <v>26</v>
          </cell>
        </row>
        <row r="3314">
          <cell r="I3314">
            <v>26</v>
          </cell>
        </row>
        <row r="3315">
          <cell r="I3315">
            <v>26</v>
          </cell>
        </row>
        <row r="3316">
          <cell r="I3316">
            <v>26</v>
          </cell>
        </row>
        <row r="3317">
          <cell r="I3317">
            <v>26</v>
          </cell>
        </row>
        <row r="3318">
          <cell r="I3318">
            <v>26</v>
          </cell>
        </row>
        <row r="3319">
          <cell r="I3319">
            <v>26</v>
          </cell>
        </row>
        <row r="3320">
          <cell r="I3320">
            <v>26</v>
          </cell>
        </row>
        <row r="3321">
          <cell r="I3321">
            <v>26</v>
          </cell>
        </row>
        <row r="3322">
          <cell r="I3322">
            <v>26</v>
          </cell>
        </row>
        <row r="3323">
          <cell r="I3323">
            <v>26</v>
          </cell>
        </row>
        <row r="3324">
          <cell r="I3324">
            <v>26</v>
          </cell>
        </row>
        <row r="3325">
          <cell r="I3325">
            <v>26</v>
          </cell>
        </row>
        <row r="3326">
          <cell r="I3326">
            <v>26</v>
          </cell>
        </row>
        <row r="3327">
          <cell r="I3327">
            <v>26</v>
          </cell>
        </row>
        <row r="3328">
          <cell r="I3328">
            <v>26</v>
          </cell>
        </row>
        <row r="3329">
          <cell r="I3329">
            <v>26</v>
          </cell>
        </row>
        <row r="3330">
          <cell r="I3330">
            <v>26</v>
          </cell>
        </row>
        <row r="3331">
          <cell r="I3331">
            <v>26</v>
          </cell>
        </row>
        <row r="3332">
          <cell r="I3332">
            <v>26</v>
          </cell>
        </row>
        <row r="3333">
          <cell r="I3333">
            <v>26</v>
          </cell>
        </row>
        <row r="3334">
          <cell r="I3334">
            <v>26</v>
          </cell>
        </row>
        <row r="3335">
          <cell r="I3335">
            <v>26</v>
          </cell>
        </row>
        <row r="3336">
          <cell r="I3336">
            <v>26</v>
          </cell>
        </row>
        <row r="3337">
          <cell r="I3337">
            <v>26</v>
          </cell>
        </row>
        <row r="3338">
          <cell r="I3338">
            <v>26</v>
          </cell>
        </row>
        <row r="3339">
          <cell r="I3339">
            <v>26</v>
          </cell>
        </row>
        <row r="3340">
          <cell r="I3340">
            <v>26</v>
          </cell>
        </row>
        <row r="3341">
          <cell r="I3341">
            <v>26</v>
          </cell>
        </row>
        <row r="3342">
          <cell r="I3342">
            <v>26</v>
          </cell>
        </row>
        <row r="3343">
          <cell r="I3343">
            <v>26</v>
          </cell>
        </row>
        <row r="3344">
          <cell r="I3344">
            <v>26</v>
          </cell>
        </row>
        <row r="3345">
          <cell r="I3345">
            <v>26</v>
          </cell>
        </row>
        <row r="3346">
          <cell r="I3346">
            <v>26</v>
          </cell>
        </row>
        <row r="3347">
          <cell r="I3347">
            <v>26</v>
          </cell>
        </row>
        <row r="3348">
          <cell r="I3348">
            <v>26</v>
          </cell>
        </row>
        <row r="3349">
          <cell r="I3349">
            <v>26</v>
          </cell>
        </row>
        <row r="3350">
          <cell r="I3350">
            <v>26</v>
          </cell>
        </row>
        <row r="3351">
          <cell r="I3351">
            <v>26</v>
          </cell>
        </row>
        <row r="3352">
          <cell r="I3352">
            <v>26</v>
          </cell>
        </row>
        <row r="3353">
          <cell r="I3353">
            <v>26</v>
          </cell>
        </row>
        <row r="3354">
          <cell r="I3354">
            <v>26</v>
          </cell>
        </row>
        <row r="3355">
          <cell r="I3355">
            <v>26</v>
          </cell>
        </row>
        <row r="3356">
          <cell r="I3356">
            <v>26</v>
          </cell>
        </row>
        <row r="3357">
          <cell r="I3357">
            <v>26</v>
          </cell>
        </row>
        <row r="3358">
          <cell r="I3358">
            <v>26</v>
          </cell>
        </row>
        <row r="3359">
          <cell r="I3359">
            <v>26</v>
          </cell>
        </row>
        <row r="3360">
          <cell r="I3360">
            <v>26</v>
          </cell>
        </row>
        <row r="3361">
          <cell r="I3361">
            <v>26</v>
          </cell>
        </row>
        <row r="3362">
          <cell r="I3362">
            <v>26</v>
          </cell>
        </row>
        <row r="3363">
          <cell r="I3363">
            <v>26</v>
          </cell>
        </row>
        <row r="3364">
          <cell r="I3364">
            <v>26</v>
          </cell>
        </row>
        <row r="3365">
          <cell r="I3365">
            <v>26</v>
          </cell>
        </row>
        <row r="3366">
          <cell r="I3366">
            <v>26</v>
          </cell>
        </row>
        <row r="3367">
          <cell r="I3367">
            <v>26</v>
          </cell>
        </row>
        <row r="3368">
          <cell r="I3368">
            <v>26</v>
          </cell>
        </row>
        <row r="3369">
          <cell r="I3369">
            <v>26</v>
          </cell>
        </row>
        <row r="3370">
          <cell r="I3370">
            <v>26</v>
          </cell>
        </row>
        <row r="3371">
          <cell r="I3371">
            <v>26</v>
          </cell>
        </row>
        <row r="3372">
          <cell r="I3372">
            <v>26</v>
          </cell>
        </row>
        <row r="3373">
          <cell r="I3373">
            <v>26</v>
          </cell>
        </row>
        <row r="3374">
          <cell r="I3374">
            <v>26</v>
          </cell>
        </row>
        <row r="3375">
          <cell r="I3375">
            <v>26</v>
          </cell>
        </row>
        <row r="3376">
          <cell r="I3376">
            <v>26</v>
          </cell>
        </row>
        <row r="3377">
          <cell r="I3377">
            <v>26</v>
          </cell>
        </row>
        <row r="3378">
          <cell r="I3378">
            <v>26</v>
          </cell>
        </row>
        <row r="3379">
          <cell r="I3379">
            <v>26</v>
          </cell>
        </row>
        <row r="3380">
          <cell r="I3380">
            <v>26</v>
          </cell>
        </row>
        <row r="3381">
          <cell r="I3381">
            <v>26</v>
          </cell>
        </row>
        <row r="3382">
          <cell r="I3382">
            <v>26</v>
          </cell>
        </row>
        <row r="3383">
          <cell r="I3383">
            <v>26</v>
          </cell>
        </row>
        <row r="3384">
          <cell r="I3384">
            <v>26</v>
          </cell>
        </row>
        <row r="3385">
          <cell r="I3385">
            <v>26</v>
          </cell>
        </row>
        <row r="3386">
          <cell r="I3386">
            <v>26</v>
          </cell>
        </row>
        <row r="3387">
          <cell r="I3387">
            <v>26</v>
          </cell>
        </row>
        <row r="3388">
          <cell r="I3388">
            <v>26</v>
          </cell>
        </row>
        <row r="3389">
          <cell r="I3389">
            <v>26</v>
          </cell>
        </row>
        <row r="3390">
          <cell r="I3390">
            <v>26</v>
          </cell>
        </row>
        <row r="3391">
          <cell r="I3391">
            <v>26</v>
          </cell>
        </row>
        <row r="3392">
          <cell r="I3392">
            <v>26</v>
          </cell>
        </row>
        <row r="3393">
          <cell r="I3393">
            <v>26</v>
          </cell>
        </row>
        <row r="3394">
          <cell r="I3394">
            <v>26</v>
          </cell>
        </row>
        <row r="3395">
          <cell r="I3395">
            <v>26</v>
          </cell>
        </row>
        <row r="3396">
          <cell r="I3396">
            <v>26</v>
          </cell>
        </row>
        <row r="3397">
          <cell r="I3397">
            <v>26</v>
          </cell>
        </row>
        <row r="3398">
          <cell r="I3398">
            <v>26</v>
          </cell>
        </row>
        <row r="3399">
          <cell r="I3399">
            <v>26</v>
          </cell>
        </row>
        <row r="3400">
          <cell r="I3400">
            <v>26</v>
          </cell>
        </row>
        <row r="3401">
          <cell r="I3401">
            <v>26</v>
          </cell>
        </row>
        <row r="3402">
          <cell r="I3402">
            <v>26</v>
          </cell>
        </row>
        <row r="3403">
          <cell r="I3403">
            <v>26</v>
          </cell>
        </row>
        <row r="3404">
          <cell r="I3404">
            <v>26</v>
          </cell>
        </row>
        <row r="3405">
          <cell r="I3405">
            <v>26</v>
          </cell>
        </row>
        <row r="3406">
          <cell r="I3406">
            <v>26</v>
          </cell>
        </row>
        <row r="3407">
          <cell r="I3407">
            <v>26</v>
          </cell>
        </row>
        <row r="3408">
          <cell r="I3408">
            <v>26</v>
          </cell>
        </row>
        <row r="3409">
          <cell r="I3409">
            <v>26</v>
          </cell>
        </row>
        <row r="3410">
          <cell r="I3410">
            <v>26</v>
          </cell>
        </row>
        <row r="3411">
          <cell r="I3411">
            <v>26</v>
          </cell>
        </row>
        <row r="3412">
          <cell r="I3412">
            <v>26</v>
          </cell>
        </row>
        <row r="3413">
          <cell r="I3413">
            <v>26</v>
          </cell>
        </row>
        <row r="3414">
          <cell r="I3414">
            <v>26</v>
          </cell>
        </row>
        <row r="3415">
          <cell r="I3415">
            <v>26</v>
          </cell>
        </row>
        <row r="3416">
          <cell r="I3416">
            <v>26</v>
          </cell>
        </row>
        <row r="3417">
          <cell r="I3417">
            <v>26</v>
          </cell>
        </row>
        <row r="3418">
          <cell r="I3418">
            <v>26</v>
          </cell>
        </row>
        <row r="3419">
          <cell r="I3419">
            <v>26</v>
          </cell>
        </row>
        <row r="3420">
          <cell r="I3420">
            <v>26</v>
          </cell>
        </row>
        <row r="3421">
          <cell r="I3421">
            <v>26</v>
          </cell>
        </row>
        <row r="3422">
          <cell r="I3422">
            <v>26</v>
          </cell>
        </row>
        <row r="3423">
          <cell r="I3423">
            <v>25</v>
          </cell>
        </row>
        <row r="3424">
          <cell r="I3424">
            <v>25</v>
          </cell>
        </row>
        <row r="3425">
          <cell r="I3425">
            <v>25</v>
          </cell>
        </row>
        <row r="3426">
          <cell r="I3426">
            <v>25</v>
          </cell>
        </row>
        <row r="3427">
          <cell r="I3427">
            <v>25</v>
          </cell>
        </row>
        <row r="3428">
          <cell r="I3428">
            <v>25</v>
          </cell>
        </row>
        <row r="3429">
          <cell r="I3429">
            <v>25</v>
          </cell>
        </row>
        <row r="3430">
          <cell r="I3430">
            <v>25</v>
          </cell>
        </row>
        <row r="3431">
          <cell r="I3431">
            <v>25</v>
          </cell>
        </row>
        <row r="3432">
          <cell r="I3432">
            <v>25</v>
          </cell>
        </row>
        <row r="3433">
          <cell r="I3433">
            <v>25</v>
          </cell>
        </row>
        <row r="3434">
          <cell r="I3434">
            <v>25</v>
          </cell>
        </row>
        <row r="3435">
          <cell r="I3435">
            <v>25</v>
          </cell>
        </row>
        <row r="3436">
          <cell r="I3436">
            <v>25</v>
          </cell>
        </row>
        <row r="3437">
          <cell r="I3437">
            <v>25</v>
          </cell>
        </row>
        <row r="3438">
          <cell r="I3438">
            <v>25</v>
          </cell>
        </row>
        <row r="3439">
          <cell r="I3439">
            <v>25</v>
          </cell>
        </row>
        <row r="3440">
          <cell r="I3440">
            <v>25</v>
          </cell>
        </row>
        <row r="3441">
          <cell r="I3441">
            <v>25</v>
          </cell>
        </row>
        <row r="3442">
          <cell r="I3442">
            <v>25</v>
          </cell>
        </row>
        <row r="3443">
          <cell r="I3443">
            <v>25</v>
          </cell>
        </row>
        <row r="3444">
          <cell r="I3444">
            <v>25</v>
          </cell>
        </row>
        <row r="3445">
          <cell r="I3445">
            <v>25</v>
          </cell>
        </row>
        <row r="3446">
          <cell r="I3446">
            <v>25</v>
          </cell>
        </row>
        <row r="3447">
          <cell r="I3447">
            <v>25</v>
          </cell>
        </row>
        <row r="3448">
          <cell r="I3448">
            <v>25</v>
          </cell>
        </row>
        <row r="3449">
          <cell r="I3449">
            <v>25</v>
          </cell>
        </row>
        <row r="3450">
          <cell r="I3450">
            <v>25</v>
          </cell>
        </row>
        <row r="3451">
          <cell r="I3451">
            <v>25</v>
          </cell>
        </row>
        <row r="3452">
          <cell r="I3452">
            <v>25</v>
          </cell>
        </row>
        <row r="3453">
          <cell r="I3453">
            <v>25</v>
          </cell>
        </row>
        <row r="3454">
          <cell r="I3454">
            <v>25</v>
          </cell>
        </row>
        <row r="3455">
          <cell r="I3455">
            <v>25</v>
          </cell>
        </row>
        <row r="3456">
          <cell r="I3456">
            <v>25</v>
          </cell>
        </row>
        <row r="3457">
          <cell r="I3457">
            <v>25</v>
          </cell>
        </row>
        <row r="3458">
          <cell r="I3458">
            <v>25</v>
          </cell>
        </row>
        <row r="3459">
          <cell r="I3459">
            <v>25</v>
          </cell>
        </row>
        <row r="3460">
          <cell r="I3460">
            <v>25</v>
          </cell>
        </row>
        <row r="3461">
          <cell r="I3461">
            <v>25</v>
          </cell>
        </row>
        <row r="3462">
          <cell r="I3462">
            <v>25</v>
          </cell>
        </row>
        <row r="3463">
          <cell r="I3463">
            <v>25</v>
          </cell>
        </row>
        <row r="3464">
          <cell r="I3464">
            <v>25</v>
          </cell>
        </row>
        <row r="3465">
          <cell r="I3465">
            <v>25</v>
          </cell>
        </row>
        <row r="3466">
          <cell r="I3466">
            <v>25</v>
          </cell>
        </row>
        <row r="3467">
          <cell r="I3467">
            <v>25</v>
          </cell>
        </row>
        <row r="3468">
          <cell r="I3468">
            <v>25</v>
          </cell>
        </row>
        <row r="3469">
          <cell r="I3469">
            <v>25</v>
          </cell>
        </row>
        <row r="3470">
          <cell r="I3470">
            <v>25</v>
          </cell>
        </row>
        <row r="3471">
          <cell r="I3471">
            <v>25</v>
          </cell>
        </row>
        <row r="3472">
          <cell r="I3472">
            <v>25</v>
          </cell>
        </row>
        <row r="3473">
          <cell r="I3473">
            <v>25</v>
          </cell>
        </row>
        <row r="3474">
          <cell r="I3474">
            <v>25</v>
          </cell>
        </row>
        <row r="3475">
          <cell r="I3475">
            <v>25</v>
          </cell>
        </row>
        <row r="3476">
          <cell r="I3476">
            <v>25</v>
          </cell>
        </row>
        <row r="3477">
          <cell r="I3477">
            <v>24</v>
          </cell>
        </row>
        <row r="3478">
          <cell r="I3478">
            <v>24</v>
          </cell>
        </row>
        <row r="3479">
          <cell r="I3479">
            <v>24</v>
          </cell>
        </row>
        <row r="3480">
          <cell r="I3480">
            <v>24</v>
          </cell>
        </row>
        <row r="3481">
          <cell r="I3481">
            <v>24</v>
          </cell>
        </row>
        <row r="3482">
          <cell r="I3482">
            <v>24</v>
          </cell>
        </row>
        <row r="3483">
          <cell r="I3483">
            <v>24</v>
          </cell>
        </row>
        <row r="3484">
          <cell r="I3484">
            <v>24</v>
          </cell>
        </row>
        <row r="3485">
          <cell r="I3485">
            <v>24</v>
          </cell>
        </row>
        <row r="3486">
          <cell r="I3486">
            <v>24</v>
          </cell>
        </row>
        <row r="3487">
          <cell r="I3487">
            <v>24</v>
          </cell>
        </row>
        <row r="3488">
          <cell r="I3488">
            <v>24</v>
          </cell>
        </row>
        <row r="3489">
          <cell r="I3489">
            <v>24</v>
          </cell>
        </row>
        <row r="3490">
          <cell r="I3490">
            <v>24</v>
          </cell>
        </row>
        <row r="3491">
          <cell r="I3491">
            <v>24</v>
          </cell>
        </row>
        <row r="3492">
          <cell r="I3492">
            <v>24</v>
          </cell>
        </row>
        <row r="3493">
          <cell r="I3493">
            <v>24</v>
          </cell>
        </row>
        <row r="3494">
          <cell r="I3494">
            <v>24</v>
          </cell>
        </row>
        <row r="3495">
          <cell r="I3495">
            <v>24</v>
          </cell>
        </row>
        <row r="3496">
          <cell r="I3496">
            <v>24</v>
          </cell>
        </row>
        <row r="3497">
          <cell r="I3497">
            <v>24</v>
          </cell>
        </row>
        <row r="3498">
          <cell r="I3498">
            <v>24</v>
          </cell>
        </row>
        <row r="3499">
          <cell r="I3499">
            <v>24</v>
          </cell>
        </row>
        <row r="3500">
          <cell r="I3500">
            <v>24</v>
          </cell>
        </row>
        <row r="3501">
          <cell r="I3501">
            <v>24</v>
          </cell>
        </row>
        <row r="3502">
          <cell r="I3502">
            <v>24</v>
          </cell>
        </row>
        <row r="3503">
          <cell r="I3503">
            <v>24</v>
          </cell>
        </row>
        <row r="3504">
          <cell r="I3504">
            <v>24</v>
          </cell>
        </row>
        <row r="3505">
          <cell r="I3505">
            <v>24</v>
          </cell>
        </row>
        <row r="3506">
          <cell r="I3506">
            <v>24</v>
          </cell>
        </row>
        <row r="3507">
          <cell r="I3507">
            <v>24</v>
          </cell>
        </row>
        <row r="3508">
          <cell r="I3508">
            <v>24</v>
          </cell>
        </row>
        <row r="3509">
          <cell r="I3509">
            <v>24</v>
          </cell>
        </row>
        <row r="3510">
          <cell r="I3510">
            <v>24</v>
          </cell>
        </row>
        <row r="3511">
          <cell r="I3511">
            <v>24</v>
          </cell>
        </row>
        <row r="3512">
          <cell r="I3512">
            <v>23</v>
          </cell>
        </row>
        <row r="3513">
          <cell r="I3513">
            <v>23</v>
          </cell>
        </row>
        <row r="3514">
          <cell r="I3514">
            <v>23</v>
          </cell>
        </row>
        <row r="3515">
          <cell r="I3515">
            <v>23</v>
          </cell>
        </row>
        <row r="3516">
          <cell r="I3516">
            <v>23</v>
          </cell>
        </row>
        <row r="3517">
          <cell r="I3517">
            <v>23</v>
          </cell>
        </row>
        <row r="3518">
          <cell r="I3518">
            <v>23</v>
          </cell>
        </row>
        <row r="3519">
          <cell r="I3519">
            <v>23</v>
          </cell>
        </row>
        <row r="3520">
          <cell r="I3520">
            <v>23</v>
          </cell>
        </row>
        <row r="3521">
          <cell r="I3521">
            <v>23</v>
          </cell>
        </row>
        <row r="3522">
          <cell r="I3522">
            <v>23</v>
          </cell>
        </row>
        <row r="3523">
          <cell r="I3523">
            <v>23</v>
          </cell>
        </row>
        <row r="3524">
          <cell r="I3524">
            <v>23</v>
          </cell>
        </row>
        <row r="3525">
          <cell r="I3525">
            <v>23</v>
          </cell>
        </row>
        <row r="3526">
          <cell r="I3526">
            <v>23</v>
          </cell>
        </row>
        <row r="3527">
          <cell r="I3527">
            <v>23</v>
          </cell>
        </row>
        <row r="3528">
          <cell r="I3528">
            <v>23</v>
          </cell>
        </row>
        <row r="3529">
          <cell r="I3529">
            <v>23</v>
          </cell>
        </row>
        <row r="3530">
          <cell r="I3530">
            <v>23</v>
          </cell>
        </row>
        <row r="3531">
          <cell r="I3531">
            <v>23</v>
          </cell>
        </row>
        <row r="3532">
          <cell r="I3532">
            <v>23</v>
          </cell>
        </row>
        <row r="3533">
          <cell r="I3533">
            <v>23</v>
          </cell>
        </row>
        <row r="3534">
          <cell r="I3534">
            <v>23</v>
          </cell>
        </row>
        <row r="3535">
          <cell r="I3535">
            <v>23</v>
          </cell>
        </row>
        <row r="3536">
          <cell r="I3536">
            <v>23</v>
          </cell>
        </row>
        <row r="3537">
          <cell r="I3537">
            <v>20</v>
          </cell>
        </row>
        <row r="3538">
          <cell r="I3538">
            <v>20</v>
          </cell>
        </row>
        <row r="3539">
          <cell r="I3539">
            <v>20</v>
          </cell>
        </row>
        <row r="3540">
          <cell r="I3540">
            <v>20</v>
          </cell>
        </row>
        <row r="3541">
          <cell r="I3541">
            <v>20</v>
          </cell>
        </row>
        <row r="3542">
          <cell r="I3542">
            <v>20</v>
          </cell>
        </row>
        <row r="3543">
          <cell r="I3543">
            <v>20</v>
          </cell>
        </row>
        <row r="3544">
          <cell r="I3544">
            <v>20</v>
          </cell>
        </row>
        <row r="3545">
          <cell r="I3545">
            <v>20</v>
          </cell>
        </row>
        <row r="3546">
          <cell r="I3546">
            <v>20</v>
          </cell>
        </row>
        <row r="3547">
          <cell r="I3547">
            <v>20</v>
          </cell>
        </row>
        <row r="3548">
          <cell r="I3548">
            <v>20</v>
          </cell>
        </row>
        <row r="3549">
          <cell r="I3549">
            <v>20</v>
          </cell>
        </row>
        <row r="3550">
          <cell r="I3550">
            <v>20</v>
          </cell>
        </row>
        <row r="3551">
          <cell r="I3551">
            <v>20</v>
          </cell>
        </row>
        <row r="3552">
          <cell r="I3552">
            <v>20</v>
          </cell>
        </row>
        <row r="3553">
          <cell r="I3553">
            <v>20</v>
          </cell>
        </row>
        <row r="3554">
          <cell r="I3554">
            <v>20</v>
          </cell>
        </row>
        <row r="3555">
          <cell r="I3555">
            <v>20</v>
          </cell>
        </row>
        <row r="3556">
          <cell r="I3556">
            <v>19</v>
          </cell>
        </row>
        <row r="3557">
          <cell r="I3557">
            <v>19</v>
          </cell>
        </row>
        <row r="3558">
          <cell r="I3558">
            <v>19</v>
          </cell>
        </row>
        <row r="3559">
          <cell r="I3559">
            <v>19</v>
          </cell>
        </row>
        <row r="3560">
          <cell r="I3560">
            <v>19</v>
          </cell>
        </row>
        <row r="3561">
          <cell r="I3561">
            <v>19</v>
          </cell>
        </row>
        <row r="3562">
          <cell r="I3562">
            <v>19</v>
          </cell>
        </row>
        <row r="3563">
          <cell r="I3563">
            <v>19</v>
          </cell>
        </row>
        <row r="3564">
          <cell r="I3564">
            <v>19</v>
          </cell>
        </row>
        <row r="3565">
          <cell r="I3565">
            <v>19</v>
          </cell>
        </row>
        <row r="3566">
          <cell r="I3566">
            <v>19</v>
          </cell>
        </row>
        <row r="3567">
          <cell r="I3567">
            <v>19</v>
          </cell>
        </row>
        <row r="3568">
          <cell r="I3568">
            <v>19</v>
          </cell>
        </row>
        <row r="3569">
          <cell r="I3569">
            <v>19</v>
          </cell>
        </row>
        <row r="3570">
          <cell r="I3570">
            <v>19</v>
          </cell>
        </row>
        <row r="3571">
          <cell r="I3571">
            <v>19</v>
          </cell>
        </row>
        <row r="3572">
          <cell r="I3572">
            <v>19</v>
          </cell>
        </row>
        <row r="3573">
          <cell r="I3573">
            <v>19</v>
          </cell>
        </row>
        <row r="3574">
          <cell r="I3574">
            <v>19</v>
          </cell>
        </row>
        <row r="3575">
          <cell r="I3575">
            <v>19</v>
          </cell>
        </row>
        <row r="3576">
          <cell r="I3576">
            <v>19</v>
          </cell>
        </row>
        <row r="3577">
          <cell r="I3577">
            <v>19</v>
          </cell>
        </row>
        <row r="3578">
          <cell r="I3578">
            <v>19</v>
          </cell>
        </row>
        <row r="3579">
          <cell r="I3579">
            <v>19</v>
          </cell>
        </row>
        <row r="3580">
          <cell r="I3580">
            <v>19</v>
          </cell>
        </row>
        <row r="3581">
          <cell r="I3581">
            <v>19</v>
          </cell>
        </row>
        <row r="3582">
          <cell r="I3582">
            <v>19</v>
          </cell>
        </row>
        <row r="3583">
          <cell r="I3583">
            <v>19</v>
          </cell>
        </row>
        <row r="3584">
          <cell r="I3584">
            <v>19</v>
          </cell>
        </row>
        <row r="3585">
          <cell r="I3585">
            <v>19</v>
          </cell>
        </row>
        <row r="3586">
          <cell r="I3586">
            <v>19</v>
          </cell>
        </row>
        <row r="3587">
          <cell r="I3587">
            <v>19</v>
          </cell>
        </row>
        <row r="3588">
          <cell r="I3588">
            <v>19</v>
          </cell>
        </row>
        <row r="3589">
          <cell r="I3589">
            <v>19</v>
          </cell>
        </row>
        <row r="3590">
          <cell r="I3590">
            <v>19</v>
          </cell>
        </row>
        <row r="3591">
          <cell r="I3591">
            <v>19</v>
          </cell>
        </row>
        <row r="3592">
          <cell r="I3592">
            <v>19</v>
          </cell>
        </row>
        <row r="3593">
          <cell r="I3593">
            <v>19</v>
          </cell>
        </row>
        <row r="3594">
          <cell r="I3594">
            <v>19</v>
          </cell>
        </row>
        <row r="3595">
          <cell r="I3595">
            <v>19</v>
          </cell>
        </row>
        <row r="3596">
          <cell r="I3596">
            <v>19</v>
          </cell>
        </row>
        <row r="3597">
          <cell r="I3597">
            <v>19</v>
          </cell>
        </row>
        <row r="3598">
          <cell r="I3598">
            <v>18</v>
          </cell>
        </row>
        <row r="3599">
          <cell r="I3599">
            <v>18</v>
          </cell>
        </row>
        <row r="3600">
          <cell r="I3600">
            <v>18</v>
          </cell>
        </row>
        <row r="3601">
          <cell r="I3601">
            <v>18</v>
          </cell>
        </row>
        <row r="3602">
          <cell r="I3602">
            <v>18</v>
          </cell>
        </row>
        <row r="3603">
          <cell r="I3603">
            <v>18</v>
          </cell>
        </row>
        <row r="3604">
          <cell r="I3604">
            <v>18</v>
          </cell>
        </row>
        <row r="3605">
          <cell r="I3605">
            <v>18</v>
          </cell>
        </row>
        <row r="3606">
          <cell r="I3606">
            <v>18</v>
          </cell>
        </row>
        <row r="3607">
          <cell r="I3607">
            <v>18</v>
          </cell>
        </row>
        <row r="3608">
          <cell r="I3608">
            <v>18</v>
          </cell>
        </row>
        <row r="3609">
          <cell r="I3609">
            <v>18</v>
          </cell>
        </row>
        <row r="3610">
          <cell r="I3610">
            <v>18</v>
          </cell>
        </row>
        <row r="3611">
          <cell r="I3611">
            <v>18</v>
          </cell>
        </row>
        <row r="3612">
          <cell r="I3612">
            <v>18</v>
          </cell>
        </row>
        <row r="3613">
          <cell r="I3613">
            <v>18</v>
          </cell>
        </row>
        <row r="3614">
          <cell r="I3614">
            <v>18</v>
          </cell>
        </row>
        <row r="3615">
          <cell r="I3615">
            <v>18</v>
          </cell>
        </row>
        <row r="3616">
          <cell r="I3616">
            <v>17</v>
          </cell>
        </row>
        <row r="3617">
          <cell r="I3617">
            <v>17</v>
          </cell>
        </row>
        <row r="3618">
          <cell r="I3618">
            <v>17</v>
          </cell>
        </row>
        <row r="3619">
          <cell r="I3619">
            <v>17</v>
          </cell>
        </row>
        <row r="3620">
          <cell r="I3620">
            <v>17</v>
          </cell>
        </row>
        <row r="3621">
          <cell r="I3621">
            <v>17</v>
          </cell>
        </row>
        <row r="3622">
          <cell r="I3622">
            <v>17</v>
          </cell>
        </row>
        <row r="3623">
          <cell r="I3623">
            <v>17</v>
          </cell>
        </row>
        <row r="3624">
          <cell r="I3624">
            <v>16</v>
          </cell>
        </row>
        <row r="3625">
          <cell r="I3625">
            <v>16</v>
          </cell>
        </row>
        <row r="3626">
          <cell r="I3626">
            <v>16</v>
          </cell>
        </row>
        <row r="3627">
          <cell r="I3627">
            <v>16</v>
          </cell>
        </row>
        <row r="3628">
          <cell r="I3628">
            <v>16</v>
          </cell>
        </row>
        <row r="3629">
          <cell r="I3629">
            <v>12</v>
          </cell>
        </row>
        <row r="3630">
          <cell r="I3630">
            <v>12</v>
          </cell>
        </row>
        <row r="3631">
          <cell r="I3631">
            <v>12</v>
          </cell>
        </row>
        <row r="3632">
          <cell r="I3632">
            <v>12</v>
          </cell>
        </row>
        <row r="3633">
          <cell r="I3633">
            <v>12</v>
          </cell>
        </row>
        <row r="3634">
          <cell r="I3634">
            <v>12</v>
          </cell>
        </row>
        <row r="3635">
          <cell r="I3635">
            <v>12</v>
          </cell>
        </row>
        <row r="3636">
          <cell r="I3636">
            <v>12</v>
          </cell>
        </row>
        <row r="3637">
          <cell r="I3637">
            <v>12</v>
          </cell>
        </row>
        <row r="3638">
          <cell r="I3638">
            <v>12</v>
          </cell>
        </row>
        <row r="3639">
          <cell r="I3639">
            <v>12</v>
          </cell>
        </row>
        <row r="3640">
          <cell r="I3640">
            <v>12</v>
          </cell>
        </row>
        <row r="3641">
          <cell r="I3641">
            <v>12</v>
          </cell>
        </row>
        <row r="3642">
          <cell r="I3642">
            <v>11</v>
          </cell>
        </row>
        <row r="3643">
          <cell r="I3643">
            <v>11</v>
          </cell>
        </row>
        <row r="3644">
          <cell r="I3644">
            <v>11</v>
          </cell>
        </row>
        <row r="3645">
          <cell r="I3645">
            <v>11</v>
          </cell>
        </row>
        <row r="3646">
          <cell r="I3646">
            <v>11</v>
          </cell>
        </row>
        <row r="3647">
          <cell r="I3647">
            <v>11</v>
          </cell>
        </row>
        <row r="3648">
          <cell r="I3648">
            <v>11</v>
          </cell>
        </row>
        <row r="3649">
          <cell r="I3649">
            <v>11</v>
          </cell>
        </row>
        <row r="3650">
          <cell r="I3650">
            <v>11</v>
          </cell>
        </row>
        <row r="3651">
          <cell r="I3651">
            <v>11</v>
          </cell>
        </row>
        <row r="3652">
          <cell r="I3652">
            <v>11</v>
          </cell>
        </row>
        <row r="3653">
          <cell r="I3653">
            <v>11</v>
          </cell>
        </row>
        <row r="3654">
          <cell r="I3654">
            <v>11</v>
          </cell>
        </row>
        <row r="3655">
          <cell r="I3655">
            <v>11</v>
          </cell>
        </row>
        <row r="3656">
          <cell r="I3656">
            <v>11</v>
          </cell>
        </row>
        <row r="3657">
          <cell r="I3657">
            <v>11</v>
          </cell>
        </row>
        <row r="3658">
          <cell r="I3658">
            <v>11</v>
          </cell>
        </row>
        <row r="3659">
          <cell r="I3659">
            <v>11</v>
          </cell>
        </row>
        <row r="3660">
          <cell r="I3660">
            <v>11</v>
          </cell>
        </row>
        <row r="3661">
          <cell r="I3661">
            <v>11</v>
          </cell>
        </row>
        <row r="3662">
          <cell r="I3662">
            <v>11</v>
          </cell>
        </row>
        <row r="3663">
          <cell r="I3663">
            <v>11</v>
          </cell>
        </row>
        <row r="3664">
          <cell r="I3664">
            <v>11</v>
          </cell>
        </row>
        <row r="3665">
          <cell r="I3665">
            <v>10</v>
          </cell>
        </row>
        <row r="3666">
          <cell r="I3666">
            <v>10</v>
          </cell>
        </row>
        <row r="3667">
          <cell r="I3667">
            <v>10</v>
          </cell>
        </row>
        <row r="3668">
          <cell r="I3668">
            <v>10</v>
          </cell>
        </row>
        <row r="3669">
          <cell r="I3669">
            <v>9</v>
          </cell>
        </row>
        <row r="3670">
          <cell r="I3670">
            <v>9</v>
          </cell>
        </row>
        <row r="3671">
          <cell r="I3671">
            <v>9</v>
          </cell>
        </row>
        <row r="3672">
          <cell r="I3672">
            <v>9</v>
          </cell>
        </row>
        <row r="3673">
          <cell r="I3673">
            <v>9</v>
          </cell>
        </row>
        <row r="3674">
          <cell r="I3674">
            <v>6</v>
          </cell>
        </row>
        <row r="3675">
          <cell r="I3675">
            <v>6</v>
          </cell>
        </row>
        <row r="3676">
          <cell r="I3676">
            <v>6</v>
          </cell>
        </row>
        <row r="3677">
          <cell r="I3677">
            <v>6</v>
          </cell>
        </row>
        <row r="3678">
          <cell r="I3678">
            <v>6</v>
          </cell>
        </row>
        <row r="3679">
          <cell r="I3679">
            <v>6</v>
          </cell>
        </row>
        <row r="3680">
          <cell r="I3680">
            <v>6</v>
          </cell>
        </row>
        <row r="3681">
          <cell r="I3681">
            <v>6</v>
          </cell>
        </row>
        <row r="3682">
          <cell r="I3682">
            <v>6</v>
          </cell>
        </row>
        <row r="3683">
          <cell r="I3683">
            <v>5</v>
          </cell>
        </row>
        <row r="3684">
          <cell r="I3684">
            <v>5</v>
          </cell>
        </row>
        <row r="3685">
          <cell r="I3685">
            <v>5</v>
          </cell>
        </row>
        <row r="3686">
          <cell r="I3686">
            <v>5</v>
          </cell>
        </row>
        <row r="3687">
          <cell r="I3687">
            <v>5</v>
          </cell>
        </row>
        <row r="3688">
          <cell r="I3688">
            <v>5</v>
          </cell>
        </row>
        <row r="3689">
          <cell r="I3689">
            <v>5</v>
          </cell>
        </row>
        <row r="3690">
          <cell r="I3690">
            <v>5</v>
          </cell>
        </row>
        <row r="3691">
          <cell r="I3691">
            <v>5</v>
          </cell>
        </row>
        <row r="3692">
          <cell r="I3692">
            <v>5</v>
          </cell>
        </row>
        <row r="3693">
          <cell r="I3693">
            <v>5</v>
          </cell>
        </row>
        <row r="3694">
          <cell r="I3694">
            <v>5</v>
          </cell>
        </row>
        <row r="3695">
          <cell r="I3695">
            <v>5</v>
          </cell>
        </row>
        <row r="3696">
          <cell r="I3696">
            <v>5</v>
          </cell>
        </row>
        <row r="3697">
          <cell r="I3697">
            <v>5</v>
          </cell>
        </row>
        <row r="3698">
          <cell r="I3698">
            <v>5</v>
          </cell>
        </row>
        <row r="3699">
          <cell r="I3699">
            <v>5</v>
          </cell>
        </row>
        <row r="3700">
          <cell r="I3700">
            <v>5</v>
          </cell>
        </row>
        <row r="3701">
          <cell r="I3701">
            <v>5</v>
          </cell>
        </row>
        <row r="3702">
          <cell r="I3702">
            <v>4</v>
          </cell>
        </row>
        <row r="3703">
          <cell r="I3703">
            <v>4</v>
          </cell>
        </row>
        <row r="3704">
          <cell r="I3704">
            <v>4</v>
          </cell>
        </row>
        <row r="3705">
          <cell r="I3705">
            <v>4</v>
          </cell>
        </row>
        <row r="3706">
          <cell r="I3706">
            <v>4</v>
          </cell>
        </row>
        <row r="3707">
          <cell r="I3707">
            <v>4</v>
          </cell>
        </row>
        <row r="3708">
          <cell r="I3708">
            <v>4</v>
          </cell>
        </row>
        <row r="3709">
          <cell r="I3709">
            <v>4</v>
          </cell>
        </row>
        <row r="3710">
          <cell r="I3710">
            <v>4</v>
          </cell>
        </row>
        <row r="3711">
          <cell r="I3711">
            <v>4</v>
          </cell>
        </row>
        <row r="3712">
          <cell r="I3712">
            <v>3</v>
          </cell>
        </row>
        <row r="3713">
          <cell r="I3713">
            <v>3</v>
          </cell>
        </row>
        <row r="3714">
          <cell r="I3714">
            <v>3</v>
          </cell>
        </row>
        <row r="3715">
          <cell r="I3715">
            <v>3</v>
          </cell>
        </row>
        <row r="3716">
          <cell r="I3716">
            <v>3</v>
          </cell>
        </row>
        <row r="3717">
          <cell r="I3717">
            <v>2</v>
          </cell>
        </row>
        <row r="3718">
          <cell r="I3718">
            <v>2</v>
          </cell>
        </row>
        <row r="3719">
          <cell r="I3719">
            <v>2</v>
          </cell>
        </row>
        <row r="3720">
          <cell r="I3720">
            <v>2</v>
          </cell>
        </row>
        <row r="3721">
          <cell r="I3721">
            <v>2</v>
          </cell>
        </row>
        <row r="3722">
          <cell r="I3722">
            <v>2</v>
          </cell>
        </row>
        <row r="3723">
          <cell r="I3723">
            <v>2</v>
          </cell>
        </row>
        <row r="3724">
          <cell r="I3724">
            <v>2</v>
          </cell>
        </row>
        <row r="3725">
          <cell r="I3725">
            <v>2</v>
          </cell>
        </row>
        <row r="3726">
          <cell r="I3726">
            <v>2</v>
          </cell>
        </row>
        <row r="3727">
          <cell r="I3727">
            <v>2</v>
          </cell>
        </row>
        <row r="3728">
          <cell r="I3728">
            <v>2</v>
          </cell>
        </row>
        <row r="3729">
          <cell r="I3729">
            <v>2</v>
          </cell>
        </row>
        <row r="3730">
          <cell r="I3730">
            <v>2</v>
          </cell>
        </row>
        <row r="3731">
          <cell r="I3731">
            <v>2</v>
          </cell>
        </row>
        <row r="3732">
          <cell r="I3732">
            <v>2</v>
          </cell>
        </row>
        <row r="3733">
          <cell r="I3733">
            <v>0</v>
          </cell>
        </row>
        <row r="3734">
          <cell r="I3734">
            <v>0</v>
          </cell>
        </row>
        <row r="3735">
          <cell r="I3735">
            <v>0</v>
          </cell>
        </row>
        <row r="3736">
          <cell r="I3736">
            <v>0</v>
          </cell>
        </row>
        <row r="3737">
          <cell r="I3737">
            <v>0</v>
          </cell>
        </row>
        <row r="3738">
          <cell r="I3738">
            <v>0</v>
          </cell>
        </row>
        <row r="3739">
          <cell r="I3739">
            <v>0</v>
          </cell>
        </row>
        <row r="3740">
          <cell r="I3740">
            <v>0</v>
          </cell>
        </row>
        <row r="3741">
          <cell r="I3741">
            <v>0</v>
          </cell>
        </row>
        <row r="3742">
          <cell r="I3742">
            <v>0</v>
          </cell>
        </row>
        <row r="3743">
          <cell r="I3743">
            <v>0</v>
          </cell>
        </row>
        <row r="3744">
          <cell r="I3744">
            <v>0</v>
          </cell>
        </row>
        <row r="3745">
          <cell r="I3745">
            <v>0</v>
          </cell>
        </row>
        <row r="3746">
          <cell r="I3746">
            <v>0</v>
          </cell>
        </row>
        <row r="3747">
          <cell r="I3747">
            <v>0</v>
          </cell>
        </row>
        <row r="3748">
          <cell r="I3748">
            <v>0</v>
          </cell>
        </row>
        <row r="3749">
          <cell r="I3749">
            <v>0</v>
          </cell>
        </row>
        <row r="3750">
          <cell r="I3750">
            <v>0</v>
          </cell>
        </row>
        <row r="3751">
          <cell r="I3751">
            <v>0</v>
          </cell>
        </row>
        <row r="3752">
          <cell r="I3752">
            <v>0</v>
          </cell>
        </row>
        <row r="3753">
          <cell r="I3753">
            <v>0</v>
          </cell>
        </row>
        <row r="3754">
          <cell r="I3754">
            <v>0</v>
          </cell>
        </row>
        <row r="3755">
          <cell r="I3755">
            <v>0</v>
          </cell>
        </row>
        <row r="3756">
          <cell r="I3756">
            <v>0</v>
          </cell>
        </row>
        <row r="3757">
          <cell r="I3757">
            <v>27</v>
          </cell>
        </row>
        <row r="3758">
          <cell r="I3758">
            <v>27</v>
          </cell>
        </row>
        <row r="3759">
          <cell r="I3759">
            <v>27</v>
          </cell>
        </row>
        <row r="3760">
          <cell r="I3760">
            <v>27</v>
          </cell>
        </row>
        <row r="3761">
          <cell r="I3761">
            <v>27</v>
          </cell>
        </row>
        <row r="3762">
          <cell r="I3762">
            <v>27</v>
          </cell>
        </row>
        <row r="3763">
          <cell r="I3763">
            <v>27</v>
          </cell>
        </row>
        <row r="3764">
          <cell r="I3764">
            <v>27</v>
          </cell>
        </row>
        <row r="3765">
          <cell r="I3765">
            <v>27</v>
          </cell>
        </row>
        <row r="3766">
          <cell r="I3766">
            <v>27</v>
          </cell>
        </row>
        <row r="3767">
          <cell r="I3767">
            <v>27</v>
          </cell>
        </row>
        <row r="3768">
          <cell r="I3768">
            <v>27</v>
          </cell>
        </row>
        <row r="3769">
          <cell r="I3769">
            <v>27</v>
          </cell>
        </row>
        <row r="3770">
          <cell r="I3770">
            <v>27</v>
          </cell>
        </row>
        <row r="3771">
          <cell r="I3771">
            <v>27</v>
          </cell>
        </row>
        <row r="3772">
          <cell r="I3772">
            <v>27</v>
          </cell>
        </row>
        <row r="3773">
          <cell r="I3773">
            <v>27</v>
          </cell>
        </row>
        <row r="3774">
          <cell r="I3774">
            <v>27</v>
          </cell>
        </row>
        <row r="3775">
          <cell r="I3775">
            <v>27</v>
          </cell>
        </row>
        <row r="3776">
          <cell r="I3776">
            <v>27</v>
          </cell>
        </row>
        <row r="3777">
          <cell r="I3777">
            <v>27</v>
          </cell>
        </row>
        <row r="3778">
          <cell r="I3778">
            <v>27</v>
          </cell>
        </row>
        <row r="3779">
          <cell r="I3779">
            <v>27</v>
          </cell>
        </row>
        <row r="3780">
          <cell r="I3780">
            <v>27</v>
          </cell>
        </row>
        <row r="3781">
          <cell r="I3781">
            <v>27</v>
          </cell>
        </row>
        <row r="3782">
          <cell r="I3782">
            <v>27</v>
          </cell>
        </row>
        <row r="3783">
          <cell r="I3783">
            <v>27</v>
          </cell>
        </row>
        <row r="3784">
          <cell r="I3784">
            <v>27</v>
          </cell>
        </row>
        <row r="3785">
          <cell r="I3785">
            <v>27</v>
          </cell>
        </row>
        <row r="3786">
          <cell r="I3786">
            <v>27</v>
          </cell>
        </row>
        <row r="3787">
          <cell r="I3787">
            <v>27</v>
          </cell>
        </row>
        <row r="3788">
          <cell r="I3788">
            <v>27</v>
          </cell>
        </row>
        <row r="3789">
          <cell r="I3789">
            <v>27</v>
          </cell>
        </row>
        <row r="3790">
          <cell r="I3790">
            <v>27</v>
          </cell>
        </row>
        <row r="3791">
          <cell r="I3791">
            <v>27</v>
          </cell>
        </row>
        <row r="3792">
          <cell r="I3792">
            <v>27</v>
          </cell>
        </row>
        <row r="3793">
          <cell r="I3793">
            <v>27</v>
          </cell>
        </row>
        <row r="3794">
          <cell r="I3794">
            <v>27</v>
          </cell>
        </row>
        <row r="3795">
          <cell r="I3795">
            <v>27</v>
          </cell>
        </row>
        <row r="3796">
          <cell r="I3796">
            <v>27</v>
          </cell>
        </row>
        <row r="3797">
          <cell r="I3797">
            <v>27</v>
          </cell>
        </row>
        <row r="3798">
          <cell r="I3798">
            <v>27</v>
          </cell>
        </row>
        <row r="3799">
          <cell r="I3799">
            <v>27</v>
          </cell>
        </row>
        <row r="3800">
          <cell r="I3800">
            <v>27</v>
          </cell>
        </row>
        <row r="3801">
          <cell r="I3801">
            <v>27</v>
          </cell>
        </row>
        <row r="3802">
          <cell r="I3802">
            <v>27</v>
          </cell>
        </row>
        <row r="3803">
          <cell r="I3803">
            <v>27</v>
          </cell>
        </row>
        <row r="3804">
          <cell r="I3804">
            <v>27</v>
          </cell>
        </row>
        <row r="3805">
          <cell r="I3805">
            <v>27</v>
          </cell>
        </row>
        <row r="3806">
          <cell r="I3806">
            <v>27</v>
          </cell>
        </row>
        <row r="3807">
          <cell r="I3807">
            <v>27</v>
          </cell>
        </row>
        <row r="3808">
          <cell r="I3808">
            <v>27</v>
          </cell>
        </row>
        <row r="3809">
          <cell r="I3809">
            <v>27</v>
          </cell>
        </row>
        <row r="3810">
          <cell r="I3810">
            <v>27</v>
          </cell>
        </row>
        <row r="3811">
          <cell r="I3811">
            <v>27</v>
          </cell>
        </row>
        <row r="3812">
          <cell r="I3812">
            <v>27</v>
          </cell>
        </row>
        <row r="3813">
          <cell r="I3813">
            <v>27</v>
          </cell>
        </row>
        <row r="3814">
          <cell r="I3814">
            <v>27</v>
          </cell>
        </row>
        <row r="3815">
          <cell r="I3815">
            <v>27</v>
          </cell>
        </row>
        <row r="3816">
          <cell r="I3816">
            <v>27</v>
          </cell>
        </row>
        <row r="3817">
          <cell r="I3817">
            <v>27</v>
          </cell>
        </row>
        <row r="3818">
          <cell r="I3818">
            <v>27</v>
          </cell>
        </row>
        <row r="3819">
          <cell r="I3819">
            <v>27</v>
          </cell>
        </row>
        <row r="3820">
          <cell r="I3820">
            <v>27</v>
          </cell>
        </row>
        <row r="3821">
          <cell r="I3821">
            <v>27</v>
          </cell>
        </row>
        <row r="3822">
          <cell r="I3822">
            <v>27</v>
          </cell>
        </row>
        <row r="3823">
          <cell r="I3823">
            <v>27</v>
          </cell>
        </row>
        <row r="3824">
          <cell r="I3824">
            <v>27</v>
          </cell>
        </row>
        <row r="3825">
          <cell r="I3825">
            <v>27</v>
          </cell>
        </row>
        <row r="3826">
          <cell r="I3826">
            <v>27</v>
          </cell>
        </row>
        <row r="3827">
          <cell r="I3827">
            <v>27</v>
          </cell>
        </row>
        <row r="3828">
          <cell r="I3828">
            <v>27</v>
          </cell>
        </row>
        <row r="3829">
          <cell r="I3829">
            <v>27</v>
          </cell>
        </row>
        <row r="3830">
          <cell r="I3830">
            <v>27</v>
          </cell>
        </row>
        <row r="3831">
          <cell r="I3831">
            <v>27</v>
          </cell>
        </row>
        <row r="3832">
          <cell r="I3832">
            <v>27</v>
          </cell>
        </row>
        <row r="3833">
          <cell r="I3833">
            <v>27</v>
          </cell>
        </row>
        <row r="3834">
          <cell r="I3834">
            <v>27</v>
          </cell>
        </row>
        <row r="3835">
          <cell r="I3835">
            <v>27</v>
          </cell>
        </row>
        <row r="3836">
          <cell r="I3836">
            <v>27</v>
          </cell>
        </row>
        <row r="3837">
          <cell r="I3837">
            <v>27</v>
          </cell>
        </row>
        <row r="3838">
          <cell r="I3838">
            <v>27</v>
          </cell>
        </row>
        <row r="3839">
          <cell r="I3839">
            <v>27</v>
          </cell>
        </row>
        <row r="3840">
          <cell r="I3840">
            <v>27</v>
          </cell>
        </row>
        <row r="3841">
          <cell r="I3841">
            <v>27</v>
          </cell>
        </row>
        <row r="3842">
          <cell r="I3842">
            <v>27</v>
          </cell>
        </row>
        <row r="3843">
          <cell r="I3843">
            <v>27</v>
          </cell>
        </row>
        <row r="3844">
          <cell r="I3844">
            <v>27</v>
          </cell>
        </row>
        <row r="3845">
          <cell r="I3845">
            <v>27</v>
          </cell>
        </row>
        <row r="3846">
          <cell r="I3846">
            <v>27</v>
          </cell>
        </row>
        <row r="3847">
          <cell r="I3847">
            <v>27</v>
          </cell>
        </row>
        <row r="3848">
          <cell r="I3848">
            <v>27</v>
          </cell>
        </row>
        <row r="3849">
          <cell r="I3849">
            <v>27</v>
          </cell>
        </row>
        <row r="3850">
          <cell r="I3850">
            <v>27</v>
          </cell>
        </row>
        <row r="3851">
          <cell r="I3851">
            <v>27</v>
          </cell>
        </row>
        <row r="3852">
          <cell r="I3852">
            <v>27</v>
          </cell>
        </row>
        <row r="3853">
          <cell r="I3853">
            <v>27</v>
          </cell>
        </row>
        <row r="3854">
          <cell r="I3854">
            <v>27</v>
          </cell>
        </row>
        <row r="3855">
          <cell r="I3855">
            <v>27</v>
          </cell>
        </row>
        <row r="3856">
          <cell r="I3856">
            <v>27</v>
          </cell>
        </row>
        <row r="3857">
          <cell r="I3857">
            <v>27</v>
          </cell>
        </row>
        <row r="3858">
          <cell r="I3858">
            <v>27</v>
          </cell>
        </row>
        <row r="3859">
          <cell r="I3859">
            <v>27</v>
          </cell>
        </row>
        <row r="3860">
          <cell r="I3860">
            <v>27</v>
          </cell>
        </row>
        <row r="3861">
          <cell r="I3861">
            <v>27</v>
          </cell>
        </row>
        <row r="3862">
          <cell r="I3862">
            <v>27</v>
          </cell>
        </row>
        <row r="3863">
          <cell r="I3863">
            <v>27</v>
          </cell>
        </row>
        <row r="3864">
          <cell r="I3864">
            <v>27</v>
          </cell>
        </row>
        <row r="3865">
          <cell r="I3865">
            <v>27</v>
          </cell>
        </row>
        <row r="3866">
          <cell r="I3866">
            <v>27</v>
          </cell>
        </row>
        <row r="3867">
          <cell r="I3867">
            <v>27</v>
          </cell>
        </row>
        <row r="3868">
          <cell r="I3868">
            <v>27</v>
          </cell>
        </row>
        <row r="3869">
          <cell r="I3869">
            <v>27</v>
          </cell>
        </row>
        <row r="3870">
          <cell r="I3870">
            <v>27</v>
          </cell>
        </row>
        <row r="3871">
          <cell r="I3871">
            <v>27</v>
          </cell>
        </row>
        <row r="3872">
          <cell r="I3872">
            <v>27</v>
          </cell>
        </row>
        <row r="3873">
          <cell r="I3873">
            <v>27</v>
          </cell>
        </row>
        <row r="3874">
          <cell r="I3874">
            <v>27</v>
          </cell>
        </row>
        <row r="3875">
          <cell r="I3875">
            <v>27</v>
          </cell>
        </row>
        <row r="3876">
          <cell r="I3876">
            <v>27</v>
          </cell>
        </row>
        <row r="3877">
          <cell r="I3877">
            <v>27</v>
          </cell>
        </row>
        <row r="3878">
          <cell r="I3878">
            <v>27</v>
          </cell>
        </row>
        <row r="3879">
          <cell r="I3879">
            <v>27</v>
          </cell>
        </row>
        <row r="3880">
          <cell r="I3880">
            <v>27</v>
          </cell>
        </row>
        <row r="3881">
          <cell r="I3881">
            <v>27</v>
          </cell>
        </row>
        <row r="3882">
          <cell r="I3882">
            <v>27</v>
          </cell>
        </row>
        <row r="3883">
          <cell r="I3883">
            <v>27</v>
          </cell>
        </row>
        <row r="3884">
          <cell r="I3884">
            <v>27</v>
          </cell>
        </row>
        <row r="3885">
          <cell r="I3885">
            <v>27</v>
          </cell>
        </row>
        <row r="3886">
          <cell r="I3886">
            <v>27</v>
          </cell>
        </row>
        <row r="3887">
          <cell r="I3887">
            <v>27</v>
          </cell>
        </row>
        <row r="3888">
          <cell r="I3888">
            <v>27</v>
          </cell>
        </row>
        <row r="3889">
          <cell r="I3889">
            <v>27</v>
          </cell>
        </row>
        <row r="3890">
          <cell r="I3890">
            <v>27</v>
          </cell>
        </row>
        <row r="3891">
          <cell r="I3891">
            <v>27</v>
          </cell>
        </row>
        <row r="3892">
          <cell r="I3892">
            <v>26</v>
          </cell>
        </row>
        <row r="3893">
          <cell r="I3893">
            <v>26</v>
          </cell>
        </row>
        <row r="3894">
          <cell r="I3894">
            <v>26</v>
          </cell>
        </row>
        <row r="3895">
          <cell r="I3895">
            <v>26</v>
          </cell>
        </row>
        <row r="3896">
          <cell r="I3896">
            <v>26</v>
          </cell>
        </row>
        <row r="3897">
          <cell r="I3897">
            <v>26</v>
          </cell>
        </row>
        <row r="3898">
          <cell r="I3898">
            <v>26</v>
          </cell>
        </row>
        <row r="3899">
          <cell r="I3899">
            <v>26</v>
          </cell>
        </row>
        <row r="3900">
          <cell r="I3900">
            <v>26</v>
          </cell>
        </row>
        <row r="3901">
          <cell r="I3901">
            <v>26</v>
          </cell>
        </row>
        <row r="3902">
          <cell r="I3902">
            <v>26</v>
          </cell>
        </row>
        <row r="3903">
          <cell r="I3903">
            <v>26</v>
          </cell>
        </row>
        <row r="3904">
          <cell r="I3904">
            <v>26</v>
          </cell>
        </row>
        <row r="3905">
          <cell r="I3905">
            <v>26</v>
          </cell>
        </row>
        <row r="3906">
          <cell r="I3906">
            <v>26</v>
          </cell>
        </row>
        <row r="3907">
          <cell r="I3907">
            <v>26</v>
          </cell>
        </row>
        <row r="3908">
          <cell r="I3908">
            <v>26</v>
          </cell>
        </row>
        <row r="3909">
          <cell r="I3909">
            <v>26</v>
          </cell>
        </row>
        <row r="3910">
          <cell r="I3910">
            <v>26</v>
          </cell>
        </row>
        <row r="3911">
          <cell r="I3911">
            <v>26</v>
          </cell>
        </row>
        <row r="3912">
          <cell r="I3912">
            <v>26</v>
          </cell>
        </row>
        <row r="3913">
          <cell r="I3913">
            <v>26</v>
          </cell>
        </row>
        <row r="3914">
          <cell r="I3914">
            <v>26</v>
          </cell>
        </row>
        <row r="3915">
          <cell r="I3915">
            <v>26</v>
          </cell>
        </row>
        <row r="3916">
          <cell r="I3916">
            <v>26</v>
          </cell>
        </row>
        <row r="3917">
          <cell r="I3917">
            <v>26</v>
          </cell>
        </row>
        <row r="3918">
          <cell r="I3918">
            <v>26</v>
          </cell>
        </row>
        <row r="3919">
          <cell r="I3919">
            <v>26</v>
          </cell>
        </row>
        <row r="3920">
          <cell r="I3920">
            <v>26</v>
          </cell>
        </row>
        <row r="3921">
          <cell r="I3921">
            <v>26</v>
          </cell>
        </row>
        <row r="3922">
          <cell r="I3922">
            <v>26</v>
          </cell>
        </row>
        <row r="3923">
          <cell r="I3923">
            <v>25</v>
          </cell>
        </row>
        <row r="3924">
          <cell r="I3924">
            <v>25</v>
          </cell>
        </row>
        <row r="3925">
          <cell r="I3925">
            <v>25</v>
          </cell>
        </row>
        <row r="3926">
          <cell r="I3926">
            <v>25</v>
          </cell>
        </row>
        <row r="3927">
          <cell r="I3927">
            <v>25</v>
          </cell>
        </row>
        <row r="3928">
          <cell r="I3928">
            <v>25</v>
          </cell>
        </row>
        <row r="3929">
          <cell r="I3929">
            <v>25</v>
          </cell>
        </row>
        <row r="3930">
          <cell r="I3930">
            <v>25</v>
          </cell>
        </row>
        <row r="3931">
          <cell r="I3931">
            <v>25</v>
          </cell>
        </row>
        <row r="3932">
          <cell r="I3932">
            <v>25</v>
          </cell>
        </row>
        <row r="3933">
          <cell r="I3933">
            <v>25</v>
          </cell>
        </row>
        <row r="3934">
          <cell r="I3934">
            <v>25</v>
          </cell>
        </row>
        <row r="3935">
          <cell r="I3935">
            <v>25</v>
          </cell>
        </row>
        <row r="3936">
          <cell r="I3936">
            <v>25</v>
          </cell>
        </row>
        <row r="3937">
          <cell r="I3937">
            <v>25</v>
          </cell>
        </row>
        <row r="3938">
          <cell r="I3938">
            <v>25</v>
          </cell>
        </row>
        <row r="3939">
          <cell r="I3939">
            <v>25</v>
          </cell>
        </row>
        <row r="3940">
          <cell r="I3940">
            <v>25</v>
          </cell>
        </row>
        <row r="3941">
          <cell r="I3941">
            <v>25</v>
          </cell>
        </row>
        <row r="3942">
          <cell r="I3942">
            <v>25</v>
          </cell>
        </row>
        <row r="3943">
          <cell r="I3943">
            <v>25</v>
          </cell>
        </row>
        <row r="3944">
          <cell r="I3944">
            <v>25</v>
          </cell>
        </row>
        <row r="3945">
          <cell r="I3945">
            <v>25</v>
          </cell>
        </row>
        <row r="3946">
          <cell r="I3946">
            <v>25</v>
          </cell>
        </row>
        <row r="3947">
          <cell r="I3947">
            <v>25</v>
          </cell>
        </row>
        <row r="3948">
          <cell r="I3948">
            <v>25</v>
          </cell>
        </row>
        <row r="3949">
          <cell r="I3949">
            <v>25</v>
          </cell>
        </row>
        <row r="3950">
          <cell r="I3950">
            <v>25</v>
          </cell>
        </row>
        <row r="3951">
          <cell r="I3951">
            <v>25</v>
          </cell>
        </row>
        <row r="3952">
          <cell r="I3952">
            <v>25</v>
          </cell>
        </row>
        <row r="3953">
          <cell r="I3953">
            <v>25</v>
          </cell>
        </row>
        <row r="3954">
          <cell r="I3954">
            <v>25</v>
          </cell>
        </row>
        <row r="3955">
          <cell r="I3955">
            <v>25</v>
          </cell>
        </row>
        <row r="3956">
          <cell r="I3956">
            <v>24</v>
          </cell>
        </row>
        <row r="3957">
          <cell r="I3957">
            <v>24</v>
          </cell>
        </row>
        <row r="3958">
          <cell r="I3958">
            <v>24</v>
          </cell>
        </row>
        <row r="3959">
          <cell r="I3959">
            <v>24</v>
          </cell>
        </row>
        <row r="3960">
          <cell r="I3960">
            <v>24</v>
          </cell>
        </row>
        <row r="3961">
          <cell r="I3961">
            <v>24</v>
          </cell>
        </row>
        <row r="3962">
          <cell r="I3962">
            <v>24</v>
          </cell>
        </row>
        <row r="3963">
          <cell r="I3963">
            <v>24</v>
          </cell>
        </row>
        <row r="3964">
          <cell r="I3964">
            <v>24</v>
          </cell>
        </row>
        <row r="3965">
          <cell r="I3965">
            <v>24</v>
          </cell>
        </row>
        <row r="3966">
          <cell r="I3966">
            <v>24</v>
          </cell>
        </row>
        <row r="3967">
          <cell r="I3967">
            <v>24</v>
          </cell>
        </row>
        <row r="3968">
          <cell r="I3968">
            <v>24</v>
          </cell>
        </row>
        <row r="3969">
          <cell r="I3969">
            <v>24</v>
          </cell>
        </row>
        <row r="3970">
          <cell r="I3970">
            <v>24</v>
          </cell>
        </row>
        <row r="3971">
          <cell r="I3971">
            <v>24</v>
          </cell>
        </row>
        <row r="3972">
          <cell r="I3972">
            <v>24</v>
          </cell>
        </row>
        <row r="3973">
          <cell r="I3973">
            <v>21</v>
          </cell>
        </row>
        <row r="3974">
          <cell r="I3974">
            <v>21</v>
          </cell>
        </row>
        <row r="3975">
          <cell r="I3975">
            <v>21</v>
          </cell>
        </row>
        <row r="3976">
          <cell r="I3976">
            <v>21</v>
          </cell>
        </row>
        <row r="3977">
          <cell r="I3977">
            <v>21</v>
          </cell>
        </row>
        <row r="3978">
          <cell r="I3978">
            <v>21</v>
          </cell>
        </row>
        <row r="3979">
          <cell r="I3979">
            <v>21</v>
          </cell>
        </row>
        <row r="3980">
          <cell r="I3980">
            <v>21</v>
          </cell>
        </row>
        <row r="3981">
          <cell r="I3981">
            <v>21</v>
          </cell>
        </row>
        <row r="3982">
          <cell r="I3982">
            <v>21</v>
          </cell>
        </row>
        <row r="3983">
          <cell r="I3983">
            <v>21</v>
          </cell>
        </row>
        <row r="3984">
          <cell r="I3984">
            <v>21</v>
          </cell>
        </row>
        <row r="3985">
          <cell r="I3985">
            <v>21</v>
          </cell>
        </row>
        <row r="3986">
          <cell r="I3986">
            <v>21</v>
          </cell>
        </row>
        <row r="3987">
          <cell r="I3987">
            <v>21</v>
          </cell>
        </row>
        <row r="3988">
          <cell r="I3988">
            <v>20</v>
          </cell>
        </row>
        <row r="3989">
          <cell r="I3989">
            <v>20</v>
          </cell>
        </row>
        <row r="3990">
          <cell r="I3990">
            <v>20</v>
          </cell>
        </row>
        <row r="3991">
          <cell r="I3991">
            <v>20</v>
          </cell>
        </row>
        <row r="3992">
          <cell r="I3992">
            <v>20</v>
          </cell>
        </row>
        <row r="3993">
          <cell r="I3993">
            <v>20</v>
          </cell>
        </row>
        <row r="3994">
          <cell r="I3994">
            <v>20</v>
          </cell>
        </row>
        <row r="3995">
          <cell r="I3995">
            <v>20</v>
          </cell>
        </row>
        <row r="3996">
          <cell r="I3996">
            <v>20</v>
          </cell>
        </row>
        <row r="3997">
          <cell r="I3997">
            <v>20</v>
          </cell>
        </row>
        <row r="3998">
          <cell r="I3998">
            <v>20</v>
          </cell>
        </row>
        <row r="3999">
          <cell r="I3999">
            <v>20</v>
          </cell>
        </row>
        <row r="4000">
          <cell r="I4000">
            <v>20</v>
          </cell>
        </row>
        <row r="4001">
          <cell r="I4001">
            <v>20</v>
          </cell>
        </row>
        <row r="4002">
          <cell r="I4002">
            <v>20</v>
          </cell>
        </row>
        <row r="4003">
          <cell r="I4003">
            <v>20</v>
          </cell>
        </row>
        <row r="4004">
          <cell r="I4004">
            <v>20</v>
          </cell>
        </row>
        <row r="4005">
          <cell r="I4005">
            <v>20</v>
          </cell>
        </row>
        <row r="4006">
          <cell r="I4006">
            <v>20</v>
          </cell>
        </row>
        <row r="4007">
          <cell r="I4007">
            <v>20</v>
          </cell>
        </row>
        <row r="4008">
          <cell r="I4008">
            <v>20</v>
          </cell>
        </row>
        <row r="4009">
          <cell r="I4009">
            <v>20</v>
          </cell>
        </row>
        <row r="4010">
          <cell r="I4010">
            <v>20</v>
          </cell>
        </row>
        <row r="4011">
          <cell r="I4011">
            <v>20</v>
          </cell>
        </row>
        <row r="4012">
          <cell r="I4012">
            <v>20</v>
          </cell>
        </row>
        <row r="4013">
          <cell r="I4013">
            <v>20</v>
          </cell>
        </row>
        <row r="4014">
          <cell r="I4014">
            <v>20</v>
          </cell>
        </row>
        <row r="4015">
          <cell r="I4015">
            <v>20</v>
          </cell>
        </row>
        <row r="4016">
          <cell r="I4016">
            <v>20</v>
          </cell>
        </row>
        <row r="4017">
          <cell r="I4017">
            <v>20</v>
          </cell>
        </row>
        <row r="4018">
          <cell r="I4018">
            <v>20</v>
          </cell>
        </row>
        <row r="4019">
          <cell r="I4019">
            <v>20</v>
          </cell>
        </row>
        <row r="4020">
          <cell r="I4020">
            <v>20</v>
          </cell>
        </row>
        <row r="4021">
          <cell r="I4021">
            <v>20</v>
          </cell>
        </row>
        <row r="4022">
          <cell r="I4022">
            <v>20</v>
          </cell>
        </row>
        <row r="4023">
          <cell r="I4023">
            <v>20</v>
          </cell>
        </row>
        <row r="4024">
          <cell r="I4024">
            <v>20</v>
          </cell>
        </row>
        <row r="4025">
          <cell r="I4025">
            <v>20</v>
          </cell>
        </row>
        <row r="4026">
          <cell r="I4026">
            <v>20</v>
          </cell>
        </row>
        <row r="4027">
          <cell r="I4027">
            <v>20</v>
          </cell>
        </row>
        <row r="4028">
          <cell r="I4028">
            <v>19</v>
          </cell>
        </row>
        <row r="4029">
          <cell r="I4029">
            <v>19</v>
          </cell>
        </row>
        <row r="4030">
          <cell r="I4030">
            <v>19</v>
          </cell>
        </row>
        <row r="4031">
          <cell r="I4031">
            <v>19</v>
          </cell>
        </row>
        <row r="4032">
          <cell r="I4032">
            <v>19</v>
          </cell>
        </row>
        <row r="4033">
          <cell r="I4033">
            <v>19</v>
          </cell>
        </row>
        <row r="4034">
          <cell r="I4034">
            <v>19</v>
          </cell>
        </row>
        <row r="4035">
          <cell r="I4035">
            <v>18</v>
          </cell>
        </row>
        <row r="4036">
          <cell r="I4036">
            <v>18</v>
          </cell>
        </row>
        <row r="4037">
          <cell r="I4037">
            <v>18</v>
          </cell>
        </row>
        <row r="4038">
          <cell r="I4038">
            <v>18</v>
          </cell>
        </row>
        <row r="4039">
          <cell r="I4039">
            <v>18</v>
          </cell>
        </row>
        <row r="4040">
          <cell r="I4040">
            <v>18</v>
          </cell>
        </row>
        <row r="4041">
          <cell r="I4041">
            <v>18</v>
          </cell>
        </row>
        <row r="4042">
          <cell r="I4042">
            <v>18</v>
          </cell>
        </row>
        <row r="4043">
          <cell r="I4043">
            <v>17</v>
          </cell>
        </row>
        <row r="4044">
          <cell r="I4044">
            <v>17</v>
          </cell>
        </row>
        <row r="4045">
          <cell r="I4045">
            <v>17</v>
          </cell>
        </row>
        <row r="4046">
          <cell r="I4046">
            <v>17</v>
          </cell>
        </row>
        <row r="4047">
          <cell r="I4047">
            <v>17</v>
          </cell>
        </row>
        <row r="4048">
          <cell r="I4048">
            <v>17</v>
          </cell>
        </row>
        <row r="4049">
          <cell r="I4049">
            <v>13</v>
          </cell>
        </row>
        <row r="4050">
          <cell r="I4050">
            <v>13</v>
          </cell>
        </row>
        <row r="4051">
          <cell r="I4051">
            <v>13</v>
          </cell>
        </row>
        <row r="4052">
          <cell r="I4052">
            <v>13</v>
          </cell>
        </row>
        <row r="4053">
          <cell r="I4053">
            <v>12</v>
          </cell>
        </row>
        <row r="4054">
          <cell r="I4054">
            <v>12</v>
          </cell>
        </row>
        <row r="4055">
          <cell r="I4055">
            <v>12</v>
          </cell>
        </row>
        <row r="4056">
          <cell r="I4056">
            <v>12</v>
          </cell>
        </row>
        <row r="4057">
          <cell r="I4057">
            <v>12</v>
          </cell>
        </row>
        <row r="4058">
          <cell r="I4058">
            <v>12</v>
          </cell>
        </row>
        <row r="4059">
          <cell r="I4059">
            <v>12</v>
          </cell>
        </row>
        <row r="4060">
          <cell r="I4060">
            <v>12</v>
          </cell>
        </row>
        <row r="4061">
          <cell r="I4061">
            <v>12</v>
          </cell>
        </row>
        <row r="4062">
          <cell r="I4062">
            <v>12</v>
          </cell>
        </row>
        <row r="4063">
          <cell r="I4063">
            <v>12</v>
          </cell>
        </row>
        <row r="4064">
          <cell r="I4064">
            <v>12</v>
          </cell>
        </row>
        <row r="4065">
          <cell r="I4065">
            <v>12</v>
          </cell>
        </row>
        <row r="4066">
          <cell r="I4066">
            <v>12</v>
          </cell>
        </row>
        <row r="4067">
          <cell r="I4067">
            <v>12</v>
          </cell>
        </row>
        <row r="4068">
          <cell r="I4068">
            <v>11</v>
          </cell>
        </row>
        <row r="4069">
          <cell r="I4069">
            <v>11</v>
          </cell>
        </row>
        <row r="4070">
          <cell r="I4070">
            <v>11</v>
          </cell>
        </row>
        <row r="4071">
          <cell r="I4071">
            <v>11</v>
          </cell>
        </row>
        <row r="4072">
          <cell r="I4072">
            <v>10</v>
          </cell>
        </row>
        <row r="4073">
          <cell r="I4073">
            <v>10</v>
          </cell>
        </row>
        <row r="4074">
          <cell r="I4074">
            <v>10</v>
          </cell>
        </row>
        <row r="4075">
          <cell r="I4075">
            <v>10</v>
          </cell>
        </row>
        <row r="4076">
          <cell r="I4076">
            <v>10</v>
          </cell>
        </row>
        <row r="4077">
          <cell r="I4077">
            <v>7</v>
          </cell>
        </row>
        <row r="4078">
          <cell r="I4078">
            <v>7</v>
          </cell>
        </row>
        <row r="4079">
          <cell r="I4079">
            <v>7</v>
          </cell>
        </row>
        <row r="4080">
          <cell r="I4080">
            <v>7</v>
          </cell>
        </row>
        <row r="4081">
          <cell r="I4081">
            <v>7</v>
          </cell>
        </row>
        <row r="4082">
          <cell r="I4082">
            <v>7</v>
          </cell>
        </row>
        <row r="4083">
          <cell r="I4083">
            <v>6</v>
          </cell>
        </row>
        <row r="4084">
          <cell r="I4084">
            <v>6</v>
          </cell>
        </row>
        <row r="4085">
          <cell r="I4085">
            <v>6</v>
          </cell>
        </row>
        <row r="4086">
          <cell r="I4086">
            <v>6</v>
          </cell>
        </row>
        <row r="4087">
          <cell r="I4087">
            <v>6</v>
          </cell>
        </row>
        <row r="4088">
          <cell r="I4088">
            <v>6</v>
          </cell>
        </row>
        <row r="4089">
          <cell r="I4089">
            <v>6</v>
          </cell>
        </row>
        <row r="4090">
          <cell r="I4090">
            <v>6</v>
          </cell>
        </row>
        <row r="4091">
          <cell r="I4091">
            <v>6</v>
          </cell>
        </row>
        <row r="4092">
          <cell r="I4092">
            <v>6</v>
          </cell>
        </row>
        <row r="4093">
          <cell r="I4093">
            <v>6</v>
          </cell>
        </row>
        <row r="4094">
          <cell r="I4094">
            <v>5</v>
          </cell>
        </row>
        <row r="4095">
          <cell r="I4095">
            <v>5</v>
          </cell>
        </row>
        <row r="4096">
          <cell r="I4096">
            <v>4</v>
          </cell>
        </row>
        <row r="4097">
          <cell r="I4097">
            <v>4</v>
          </cell>
        </row>
        <row r="4098">
          <cell r="I4098">
            <v>4</v>
          </cell>
        </row>
        <row r="4099">
          <cell r="I4099">
            <v>4</v>
          </cell>
        </row>
        <row r="4100">
          <cell r="I4100">
            <v>3</v>
          </cell>
        </row>
        <row r="4101">
          <cell r="I4101">
            <v>3</v>
          </cell>
        </row>
        <row r="4102">
          <cell r="I4102">
            <v>3</v>
          </cell>
        </row>
        <row r="4103">
          <cell r="I4103">
            <v>3</v>
          </cell>
        </row>
        <row r="4104">
          <cell r="I4104">
            <v>3</v>
          </cell>
        </row>
        <row r="4105">
          <cell r="I4105">
            <v>0</v>
          </cell>
        </row>
        <row r="4106">
          <cell r="I4106">
            <v>0</v>
          </cell>
        </row>
        <row r="4107">
          <cell r="I4107">
            <v>0</v>
          </cell>
        </row>
        <row r="4108">
          <cell r="I4108">
            <v>0</v>
          </cell>
        </row>
        <row r="4109">
          <cell r="I4109">
            <v>0</v>
          </cell>
        </row>
        <row r="4110">
          <cell r="I4110">
            <v>0</v>
          </cell>
        </row>
        <row r="4111">
          <cell r="I4111">
            <v>0</v>
          </cell>
        </row>
        <row r="4112">
          <cell r="I4112">
            <v>0</v>
          </cell>
        </row>
        <row r="4113">
          <cell r="I4113">
            <v>0</v>
          </cell>
        </row>
        <row r="4114">
          <cell r="I4114">
            <v>0</v>
          </cell>
        </row>
        <row r="4115">
          <cell r="I4115">
            <v>0</v>
          </cell>
        </row>
        <row r="4116">
          <cell r="I4116">
            <v>0</v>
          </cell>
        </row>
        <row r="4117">
          <cell r="I4117">
            <v>0</v>
          </cell>
        </row>
        <row r="4118">
          <cell r="I4118">
            <v>0</v>
          </cell>
        </row>
        <row r="4119">
          <cell r="I4119">
            <v>0</v>
          </cell>
        </row>
        <row r="4120">
          <cell r="I4120">
            <v>0</v>
          </cell>
        </row>
        <row r="4121">
          <cell r="I4121">
            <v>0</v>
          </cell>
        </row>
        <row r="4122">
          <cell r="I4122">
            <v>0</v>
          </cell>
        </row>
        <row r="4123">
          <cell r="I4123">
            <v>0</v>
          </cell>
        </row>
        <row r="4124">
          <cell r="I4124">
            <v>0</v>
          </cell>
        </row>
        <row r="4125">
          <cell r="I4125">
            <v>28</v>
          </cell>
        </row>
        <row r="4126">
          <cell r="I4126">
            <v>28</v>
          </cell>
        </row>
        <row r="4127">
          <cell r="I4127">
            <v>28</v>
          </cell>
        </row>
        <row r="4128">
          <cell r="I4128">
            <v>28</v>
          </cell>
        </row>
        <row r="4129">
          <cell r="I4129">
            <v>28</v>
          </cell>
        </row>
        <row r="4130">
          <cell r="I4130">
            <v>28</v>
          </cell>
        </row>
        <row r="4131">
          <cell r="I4131">
            <v>28</v>
          </cell>
        </row>
        <row r="4132">
          <cell r="I4132">
            <v>28</v>
          </cell>
        </row>
        <row r="4133">
          <cell r="I4133">
            <v>28</v>
          </cell>
        </row>
        <row r="4134">
          <cell r="I4134">
            <v>28</v>
          </cell>
        </row>
        <row r="4135">
          <cell r="I4135">
            <v>28</v>
          </cell>
        </row>
        <row r="4136">
          <cell r="I4136">
            <v>28</v>
          </cell>
        </row>
        <row r="4137">
          <cell r="I4137">
            <v>28</v>
          </cell>
        </row>
        <row r="4138">
          <cell r="I4138">
            <v>28</v>
          </cell>
        </row>
        <row r="4139">
          <cell r="I4139">
            <v>28</v>
          </cell>
        </row>
        <row r="4140">
          <cell r="I4140">
            <v>28</v>
          </cell>
        </row>
        <row r="4141">
          <cell r="I4141">
            <v>28</v>
          </cell>
        </row>
        <row r="4142">
          <cell r="I4142">
            <v>28</v>
          </cell>
        </row>
        <row r="4143">
          <cell r="I4143">
            <v>28</v>
          </cell>
        </row>
        <row r="4144">
          <cell r="I4144">
            <v>28</v>
          </cell>
        </row>
        <row r="4145">
          <cell r="I4145">
            <v>28</v>
          </cell>
        </row>
        <row r="4146">
          <cell r="I4146">
            <v>28</v>
          </cell>
        </row>
        <row r="4147">
          <cell r="I4147">
            <v>28</v>
          </cell>
        </row>
        <row r="4148">
          <cell r="I4148">
            <v>28</v>
          </cell>
        </row>
        <row r="4149">
          <cell r="I4149">
            <v>28</v>
          </cell>
        </row>
        <row r="4150">
          <cell r="I4150">
            <v>28</v>
          </cell>
        </row>
        <row r="4151">
          <cell r="I4151">
            <v>28</v>
          </cell>
        </row>
        <row r="4152">
          <cell r="I4152">
            <v>28</v>
          </cell>
        </row>
        <row r="4153">
          <cell r="I4153">
            <v>28</v>
          </cell>
        </row>
        <row r="4154">
          <cell r="I4154">
            <v>28</v>
          </cell>
        </row>
        <row r="4155">
          <cell r="I4155">
            <v>28</v>
          </cell>
        </row>
        <row r="4156">
          <cell r="I4156">
            <v>28</v>
          </cell>
        </row>
        <row r="4157">
          <cell r="I4157">
            <v>28</v>
          </cell>
        </row>
        <row r="4158">
          <cell r="I4158">
            <v>28</v>
          </cell>
        </row>
        <row r="4159">
          <cell r="I4159">
            <v>28</v>
          </cell>
        </row>
        <row r="4160">
          <cell r="I4160">
            <v>28</v>
          </cell>
        </row>
        <row r="4161">
          <cell r="I4161">
            <v>28</v>
          </cell>
        </row>
        <row r="4162">
          <cell r="I4162">
            <v>28</v>
          </cell>
        </row>
        <row r="4163">
          <cell r="I4163">
            <v>28</v>
          </cell>
        </row>
        <row r="4164">
          <cell r="I4164">
            <v>28</v>
          </cell>
        </row>
        <row r="4165">
          <cell r="I4165">
            <v>28</v>
          </cell>
        </row>
        <row r="4166">
          <cell r="I4166">
            <v>28</v>
          </cell>
        </row>
        <row r="4167">
          <cell r="I4167">
            <v>28</v>
          </cell>
        </row>
        <row r="4168">
          <cell r="I4168">
            <v>28</v>
          </cell>
        </row>
        <row r="4169">
          <cell r="I4169">
            <v>28</v>
          </cell>
        </row>
        <row r="4170">
          <cell r="I4170">
            <v>28</v>
          </cell>
        </row>
        <row r="4171">
          <cell r="I4171">
            <v>28</v>
          </cell>
        </row>
        <row r="4172">
          <cell r="I4172">
            <v>27</v>
          </cell>
        </row>
        <row r="4173">
          <cell r="I4173">
            <v>27</v>
          </cell>
        </row>
        <row r="4174">
          <cell r="I4174">
            <v>27</v>
          </cell>
        </row>
        <row r="4175">
          <cell r="I4175">
            <v>27</v>
          </cell>
        </row>
        <row r="4176">
          <cell r="I4176">
            <v>27</v>
          </cell>
        </row>
        <row r="4177">
          <cell r="I4177">
            <v>27</v>
          </cell>
        </row>
        <row r="4178">
          <cell r="I4178">
            <v>27</v>
          </cell>
        </row>
        <row r="4179">
          <cell r="I4179">
            <v>27</v>
          </cell>
        </row>
        <row r="4180">
          <cell r="I4180">
            <v>27</v>
          </cell>
        </row>
        <row r="4181">
          <cell r="I4181">
            <v>27</v>
          </cell>
        </row>
        <row r="4182">
          <cell r="I4182">
            <v>27</v>
          </cell>
        </row>
        <row r="4183">
          <cell r="I4183">
            <v>27</v>
          </cell>
        </row>
        <row r="4184">
          <cell r="I4184">
            <v>27</v>
          </cell>
        </row>
        <row r="4185">
          <cell r="I4185">
            <v>27</v>
          </cell>
        </row>
        <row r="4186">
          <cell r="I4186">
            <v>27</v>
          </cell>
        </row>
        <row r="4187">
          <cell r="I4187">
            <v>27</v>
          </cell>
        </row>
        <row r="4188">
          <cell r="I4188">
            <v>27</v>
          </cell>
        </row>
        <row r="4189">
          <cell r="I4189">
            <v>27</v>
          </cell>
        </row>
        <row r="4190">
          <cell r="I4190">
            <v>27</v>
          </cell>
        </row>
        <row r="4191">
          <cell r="I4191">
            <v>27</v>
          </cell>
        </row>
        <row r="4192">
          <cell r="I4192">
            <v>27</v>
          </cell>
        </row>
        <row r="4193">
          <cell r="I4193">
            <v>27</v>
          </cell>
        </row>
        <row r="4194">
          <cell r="I4194">
            <v>27</v>
          </cell>
        </row>
        <row r="4195">
          <cell r="I4195">
            <v>27</v>
          </cell>
        </row>
        <row r="4196">
          <cell r="I4196">
            <v>27</v>
          </cell>
        </row>
        <row r="4197">
          <cell r="I4197">
            <v>27</v>
          </cell>
        </row>
        <row r="4198">
          <cell r="I4198">
            <v>27</v>
          </cell>
        </row>
        <row r="4199">
          <cell r="I4199">
            <v>27</v>
          </cell>
        </row>
        <row r="4200">
          <cell r="I4200">
            <v>27</v>
          </cell>
        </row>
        <row r="4201">
          <cell r="I4201">
            <v>27</v>
          </cell>
        </row>
        <row r="4202">
          <cell r="I4202">
            <v>27</v>
          </cell>
        </row>
        <row r="4203">
          <cell r="I4203">
            <v>27</v>
          </cell>
        </row>
        <row r="4204">
          <cell r="I4204">
            <v>27</v>
          </cell>
        </row>
        <row r="4205">
          <cell r="I4205">
            <v>27</v>
          </cell>
        </row>
        <row r="4206">
          <cell r="I4206">
            <v>27</v>
          </cell>
        </row>
        <row r="4207">
          <cell r="I4207">
            <v>27</v>
          </cell>
        </row>
        <row r="4208">
          <cell r="I4208">
            <v>27</v>
          </cell>
        </row>
        <row r="4209">
          <cell r="I4209">
            <v>27</v>
          </cell>
        </row>
        <row r="4210">
          <cell r="I4210">
            <v>27</v>
          </cell>
        </row>
        <row r="4211">
          <cell r="I4211">
            <v>27</v>
          </cell>
        </row>
        <row r="4212">
          <cell r="I4212">
            <v>27</v>
          </cell>
        </row>
        <row r="4213">
          <cell r="I4213">
            <v>27</v>
          </cell>
        </row>
        <row r="4214">
          <cell r="I4214">
            <v>27</v>
          </cell>
        </row>
        <row r="4215">
          <cell r="I4215">
            <v>27</v>
          </cell>
        </row>
        <row r="4216">
          <cell r="I4216">
            <v>27</v>
          </cell>
        </row>
        <row r="4217">
          <cell r="I4217">
            <v>27</v>
          </cell>
        </row>
        <row r="4218">
          <cell r="I4218">
            <v>27</v>
          </cell>
        </row>
        <row r="4219">
          <cell r="I4219">
            <v>26</v>
          </cell>
        </row>
        <row r="4220">
          <cell r="I4220">
            <v>26</v>
          </cell>
        </row>
        <row r="4221">
          <cell r="I4221">
            <v>26</v>
          </cell>
        </row>
        <row r="4222">
          <cell r="I4222">
            <v>26</v>
          </cell>
        </row>
        <row r="4223">
          <cell r="I4223">
            <v>26</v>
          </cell>
        </row>
        <row r="4224">
          <cell r="I4224">
            <v>26</v>
          </cell>
        </row>
        <row r="4225">
          <cell r="I4225">
            <v>26</v>
          </cell>
        </row>
        <row r="4226">
          <cell r="I4226">
            <v>26</v>
          </cell>
        </row>
        <row r="4227">
          <cell r="I4227">
            <v>26</v>
          </cell>
        </row>
        <row r="4228">
          <cell r="I4228">
            <v>26</v>
          </cell>
        </row>
        <row r="4229">
          <cell r="I4229">
            <v>26</v>
          </cell>
        </row>
        <row r="4230">
          <cell r="I4230">
            <v>26</v>
          </cell>
        </row>
        <row r="4231">
          <cell r="I4231">
            <v>26</v>
          </cell>
        </row>
        <row r="4232">
          <cell r="I4232">
            <v>26</v>
          </cell>
        </row>
        <row r="4233">
          <cell r="I4233">
            <v>26</v>
          </cell>
        </row>
        <row r="4234">
          <cell r="I4234">
            <v>26</v>
          </cell>
        </row>
        <row r="4235">
          <cell r="I4235">
            <v>26</v>
          </cell>
        </row>
        <row r="4236">
          <cell r="I4236">
            <v>26</v>
          </cell>
        </row>
        <row r="4237">
          <cell r="I4237">
            <v>26</v>
          </cell>
        </row>
        <row r="4238">
          <cell r="I4238">
            <v>26</v>
          </cell>
        </row>
        <row r="4239">
          <cell r="I4239">
            <v>26</v>
          </cell>
        </row>
        <row r="4240">
          <cell r="I4240">
            <v>26</v>
          </cell>
        </row>
        <row r="4241">
          <cell r="I4241">
            <v>26</v>
          </cell>
        </row>
        <row r="4242">
          <cell r="I4242">
            <v>26</v>
          </cell>
        </row>
        <row r="4243">
          <cell r="I4243">
            <v>25</v>
          </cell>
        </row>
        <row r="4244">
          <cell r="I4244">
            <v>25</v>
          </cell>
        </row>
        <row r="4245">
          <cell r="I4245">
            <v>25</v>
          </cell>
        </row>
        <row r="4246">
          <cell r="I4246">
            <v>25</v>
          </cell>
        </row>
        <row r="4247">
          <cell r="I4247">
            <v>25</v>
          </cell>
        </row>
        <row r="4248">
          <cell r="I4248">
            <v>25</v>
          </cell>
        </row>
        <row r="4249">
          <cell r="I4249">
            <v>25</v>
          </cell>
        </row>
        <row r="4250">
          <cell r="I4250">
            <v>25</v>
          </cell>
        </row>
        <row r="4251">
          <cell r="I4251">
            <v>25</v>
          </cell>
        </row>
        <row r="4252">
          <cell r="I4252">
            <v>25</v>
          </cell>
        </row>
        <row r="4253">
          <cell r="I4253">
            <v>25</v>
          </cell>
        </row>
        <row r="4254">
          <cell r="I4254">
            <v>25</v>
          </cell>
        </row>
        <row r="4255">
          <cell r="I4255">
            <v>25</v>
          </cell>
        </row>
        <row r="4256">
          <cell r="I4256">
            <v>25</v>
          </cell>
        </row>
        <row r="4257">
          <cell r="I4257">
            <v>25</v>
          </cell>
        </row>
        <row r="4258">
          <cell r="I4258">
            <v>25</v>
          </cell>
        </row>
        <row r="4259">
          <cell r="I4259">
            <v>25</v>
          </cell>
        </row>
        <row r="4260">
          <cell r="I4260">
            <v>25</v>
          </cell>
        </row>
        <row r="4261">
          <cell r="I4261">
            <v>25</v>
          </cell>
        </row>
        <row r="4262">
          <cell r="I4262">
            <v>25</v>
          </cell>
        </row>
        <row r="4263">
          <cell r="I4263">
            <v>25</v>
          </cell>
        </row>
        <row r="4264">
          <cell r="I4264">
            <v>25</v>
          </cell>
        </row>
        <row r="4265">
          <cell r="I4265">
            <v>22</v>
          </cell>
        </row>
        <row r="4266">
          <cell r="I4266">
            <v>22</v>
          </cell>
        </row>
        <row r="4267">
          <cell r="I4267">
            <v>22</v>
          </cell>
        </row>
        <row r="4268">
          <cell r="I4268">
            <v>22</v>
          </cell>
        </row>
        <row r="4269">
          <cell r="I4269">
            <v>22</v>
          </cell>
        </row>
        <row r="4270">
          <cell r="I4270">
            <v>22</v>
          </cell>
        </row>
        <row r="4271">
          <cell r="I4271">
            <v>22</v>
          </cell>
        </row>
        <row r="4272">
          <cell r="I4272">
            <v>22</v>
          </cell>
        </row>
        <row r="4273">
          <cell r="I4273">
            <v>22</v>
          </cell>
        </row>
        <row r="4274">
          <cell r="I4274">
            <v>22</v>
          </cell>
        </row>
        <row r="4275">
          <cell r="I4275">
            <v>22</v>
          </cell>
        </row>
        <row r="4276">
          <cell r="I4276">
            <v>22</v>
          </cell>
        </row>
        <row r="4277">
          <cell r="I4277">
            <v>22</v>
          </cell>
        </row>
        <row r="4278">
          <cell r="I4278">
            <v>21</v>
          </cell>
        </row>
        <row r="4279">
          <cell r="I4279">
            <v>21</v>
          </cell>
        </row>
        <row r="4280">
          <cell r="I4280">
            <v>21</v>
          </cell>
        </row>
        <row r="4281">
          <cell r="I4281">
            <v>21</v>
          </cell>
        </row>
        <row r="4282">
          <cell r="I4282">
            <v>21</v>
          </cell>
        </row>
        <row r="4283">
          <cell r="I4283">
            <v>21</v>
          </cell>
        </row>
        <row r="4284">
          <cell r="I4284">
            <v>21</v>
          </cell>
        </row>
        <row r="4285">
          <cell r="I4285">
            <v>21</v>
          </cell>
        </row>
        <row r="4286">
          <cell r="I4286">
            <v>21</v>
          </cell>
        </row>
        <row r="4287">
          <cell r="I4287">
            <v>21</v>
          </cell>
        </row>
        <row r="4288">
          <cell r="I4288">
            <v>21</v>
          </cell>
        </row>
        <row r="4289">
          <cell r="I4289">
            <v>21</v>
          </cell>
        </row>
        <row r="4290">
          <cell r="I4290">
            <v>21</v>
          </cell>
        </row>
        <row r="4291">
          <cell r="I4291">
            <v>21</v>
          </cell>
        </row>
        <row r="4292">
          <cell r="I4292">
            <v>21</v>
          </cell>
        </row>
        <row r="4293">
          <cell r="I4293">
            <v>21</v>
          </cell>
        </row>
        <row r="4294">
          <cell r="I4294">
            <v>21</v>
          </cell>
        </row>
        <row r="4295">
          <cell r="I4295">
            <v>21</v>
          </cell>
        </row>
        <row r="4296">
          <cell r="I4296">
            <v>21</v>
          </cell>
        </row>
        <row r="4297">
          <cell r="I4297">
            <v>21</v>
          </cell>
        </row>
        <row r="4298">
          <cell r="I4298">
            <v>21</v>
          </cell>
        </row>
        <row r="4299">
          <cell r="I4299">
            <v>21</v>
          </cell>
        </row>
        <row r="4300">
          <cell r="I4300">
            <v>21</v>
          </cell>
        </row>
        <row r="4301">
          <cell r="I4301">
            <v>21</v>
          </cell>
        </row>
        <row r="4302">
          <cell r="I4302">
            <v>21</v>
          </cell>
        </row>
        <row r="4303">
          <cell r="I4303">
            <v>21</v>
          </cell>
        </row>
        <row r="4304">
          <cell r="I4304">
            <v>21</v>
          </cell>
        </row>
        <row r="4305">
          <cell r="I4305">
            <v>21</v>
          </cell>
        </row>
        <row r="4306">
          <cell r="I4306">
            <v>21</v>
          </cell>
        </row>
        <row r="4307">
          <cell r="I4307">
            <v>21</v>
          </cell>
        </row>
        <row r="4308">
          <cell r="I4308">
            <v>21</v>
          </cell>
        </row>
        <row r="4309">
          <cell r="I4309">
            <v>20</v>
          </cell>
        </row>
        <row r="4310">
          <cell r="I4310">
            <v>20</v>
          </cell>
        </row>
        <row r="4311">
          <cell r="I4311">
            <v>20</v>
          </cell>
        </row>
        <row r="4312">
          <cell r="I4312">
            <v>20</v>
          </cell>
        </row>
        <row r="4313">
          <cell r="I4313">
            <v>19</v>
          </cell>
        </row>
        <row r="4314">
          <cell r="I4314">
            <v>19</v>
          </cell>
        </row>
        <row r="4315">
          <cell r="I4315">
            <v>19</v>
          </cell>
        </row>
        <row r="4316">
          <cell r="I4316">
            <v>19</v>
          </cell>
        </row>
        <row r="4317">
          <cell r="I4317">
            <v>19</v>
          </cell>
        </row>
        <row r="4318">
          <cell r="I4318">
            <v>19</v>
          </cell>
        </row>
        <row r="4319">
          <cell r="I4319">
            <v>19</v>
          </cell>
        </row>
        <row r="4320">
          <cell r="I4320">
            <v>19</v>
          </cell>
        </row>
        <row r="4321">
          <cell r="I4321">
            <v>19</v>
          </cell>
        </row>
        <row r="4322">
          <cell r="I4322">
            <v>19</v>
          </cell>
        </row>
        <row r="4323">
          <cell r="I4323">
            <v>18</v>
          </cell>
        </row>
        <row r="4324">
          <cell r="I4324">
            <v>18</v>
          </cell>
        </row>
        <row r="4325">
          <cell r="I4325">
            <v>18</v>
          </cell>
        </row>
        <row r="4326">
          <cell r="I4326">
            <v>18</v>
          </cell>
        </row>
        <row r="4327">
          <cell r="I4327">
            <v>18</v>
          </cell>
        </row>
        <row r="4328">
          <cell r="I4328">
            <v>18</v>
          </cell>
        </row>
        <row r="4329">
          <cell r="I4329">
            <v>18</v>
          </cell>
        </row>
        <row r="4330">
          <cell r="I4330">
            <v>18</v>
          </cell>
        </row>
        <row r="4331">
          <cell r="I4331">
            <v>18</v>
          </cell>
        </row>
        <row r="4332">
          <cell r="I4332">
            <v>15</v>
          </cell>
        </row>
        <row r="4333">
          <cell r="I4333">
            <v>15</v>
          </cell>
        </row>
        <row r="4334">
          <cell r="I4334">
            <v>15</v>
          </cell>
        </row>
        <row r="4335">
          <cell r="I4335">
            <v>15</v>
          </cell>
        </row>
        <row r="4336">
          <cell r="I4336">
            <v>15</v>
          </cell>
        </row>
        <row r="4337">
          <cell r="I4337">
            <v>15</v>
          </cell>
        </row>
        <row r="4338">
          <cell r="I4338">
            <v>15</v>
          </cell>
        </row>
        <row r="4339">
          <cell r="I4339">
            <v>15</v>
          </cell>
        </row>
        <row r="4340">
          <cell r="I4340">
            <v>15</v>
          </cell>
        </row>
        <row r="4341">
          <cell r="I4341">
            <v>14</v>
          </cell>
        </row>
        <row r="4342">
          <cell r="I4342">
            <v>14</v>
          </cell>
        </row>
        <row r="4343">
          <cell r="I4343">
            <v>14</v>
          </cell>
        </row>
        <row r="4344">
          <cell r="I4344">
            <v>14</v>
          </cell>
        </row>
        <row r="4345">
          <cell r="I4345">
            <v>14</v>
          </cell>
        </row>
        <row r="4346">
          <cell r="I4346">
            <v>14</v>
          </cell>
        </row>
        <row r="4347">
          <cell r="I4347">
            <v>14</v>
          </cell>
        </row>
        <row r="4348">
          <cell r="I4348">
            <v>14</v>
          </cell>
        </row>
        <row r="4349">
          <cell r="I4349">
            <v>14</v>
          </cell>
        </row>
        <row r="4350">
          <cell r="I4350">
            <v>14</v>
          </cell>
        </row>
        <row r="4351">
          <cell r="I4351">
            <v>14</v>
          </cell>
        </row>
        <row r="4352">
          <cell r="I4352">
            <v>14</v>
          </cell>
        </row>
        <row r="4353">
          <cell r="I4353">
            <v>14</v>
          </cell>
        </row>
        <row r="4354">
          <cell r="I4354">
            <v>14</v>
          </cell>
        </row>
        <row r="4355">
          <cell r="I4355">
            <v>13</v>
          </cell>
        </row>
        <row r="4356">
          <cell r="I4356">
            <v>13</v>
          </cell>
        </row>
        <row r="4357">
          <cell r="I4357">
            <v>13</v>
          </cell>
        </row>
        <row r="4358">
          <cell r="I4358">
            <v>13</v>
          </cell>
        </row>
        <row r="4359">
          <cell r="I4359">
            <v>13</v>
          </cell>
        </row>
        <row r="4360">
          <cell r="I4360">
            <v>12</v>
          </cell>
        </row>
        <row r="4361">
          <cell r="I4361">
            <v>12</v>
          </cell>
        </row>
        <row r="4362">
          <cell r="I4362">
            <v>12</v>
          </cell>
        </row>
        <row r="4363">
          <cell r="I4363">
            <v>12</v>
          </cell>
        </row>
        <row r="4364">
          <cell r="I4364">
            <v>12</v>
          </cell>
        </row>
        <row r="4365">
          <cell r="I4365">
            <v>11</v>
          </cell>
        </row>
        <row r="4366">
          <cell r="I4366">
            <v>11</v>
          </cell>
        </row>
        <row r="4367">
          <cell r="I4367">
            <v>11</v>
          </cell>
        </row>
        <row r="4368">
          <cell r="I4368">
            <v>7</v>
          </cell>
        </row>
        <row r="4369">
          <cell r="I4369">
            <v>7</v>
          </cell>
        </row>
        <row r="4370">
          <cell r="I4370">
            <v>7</v>
          </cell>
        </row>
        <row r="4371">
          <cell r="I4371">
            <v>7</v>
          </cell>
        </row>
        <row r="4372">
          <cell r="I4372">
            <v>7</v>
          </cell>
        </row>
        <row r="4373">
          <cell r="I4373">
            <v>6</v>
          </cell>
        </row>
        <row r="4374">
          <cell r="I4374">
            <v>6</v>
          </cell>
        </row>
        <row r="4375">
          <cell r="I4375">
            <v>6</v>
          </cell>
        </row>
        <row r="4376">
          <cell r="I4376">
            <v>6</v>
          </cell>
        </row>
        <row r="4377">
          <cell r="I4377">
            <v>6</v>
          </cell>
        </row>
        <row r="4378">
          <cell r="I4378">
            <v>6</v>
          </cell>
        </row>
        <row r="4379">
          <cell r="I4379">
            <v>6</v>
          </cell>
        </row>
        <row r="4380">
          <cell r="I4380">
            <v>6</v>
          </cell>
        </row>
        <row r="4381">
          <cell r="I4381">
            <v>5</v>
          </cell>
        </row>
        <row r="4382">
          <cell r="I4382">
            <v>5</v>
          </cell>
        </row>
        <row r="4383">
          <cell r="I4383">
            <v>5</v>
          </cell>
        </row>
        <row r="4384">
          <cell r="I4384">
            <v>5</v>
          </cell>
        </row>
        <row r="4385">
          <cell r="I4385">
            <v>5</v>
          </cell>
        </row>
        <row r="4386">
          <cell r="I4386">
            <v>5</v>
          </cell>
        </row>
        <row r="4387">
          <cell r="I4387">
            <v>5</v>
          </cell>
        </row>
        <row r="4388">
          <cell r="I4388">
            <v>5</v>
          </cell>
        </row>
        <row r="4389">
          <cell r="I4389">
            <v>4</v>
          </cell>
        </row>
        <row r="4390">
          <cell r="I4390">
            <v>4</v>
          </cell>
        </row>
        <row r="4391">
          <cell r="I4391">
            <v>4</v>
          </cell>
        </row>
        <row r="4392">
          <cell r="I4392">
            <v>4</v>
          </cell>
        </row>
        <row r="4393">
          <cell r="I4393">
            <v>4</v>
          </cell>
        </row>
        <row r="4394">
          <cell r="I4394">
            <v>4</v>
          </cell>
        </row>
        <row r="4395">
          <cell r="I4395">
            <v>1</v>
          </cell>
        </row>
        <row r="4396">
          <cell r="I4396">
            <v>1</v>
          </cell>
        </row>
        <row r="4397">
          <cell r="I4397">
            <v>1</v>
          </cell>
        </row>
        <row r="4398">
          <cell r="I4398">
            <v>1</v>
          </cell>
        </row>
        <row r="4399">
          <cell r="I4399">
            <v>1</v>
          </cell>
        </row>
        <row r="4400">
          <cell r="I4400">
            <v>1</v>
          </cell>
        </row>
        <row r="4401">
          <cell r="I4401">
            <v>0</v>
          </cell>
        </row>
        <row r="4402">
          <cell r="I4402">
            <v>0</v>
          </cell>
        </row>
        <row r="4403">
          <cell r="I4403">
            <v>0</v>
          </cell>
        </row>
        <row r="4404">
          <cell r="I4404">
            <v>0</v>
          </cell>
        </row>
        <row r="4405">
          <cell r="I4405">
            <v>0</v>
          </cell>
        </row>
        <row r="4406">
          <cell r="I4406">
            <v>0</v>
          </cell>
        </row>
        <row r="4407">
          <cell r="I4407">
            <v>0</v>
          </cell>
        </row>
        <row r="4408">
          <cell r="I4408">
            <v>0</v>
          </cell>
        </row>
        <row r="4409">
          <cell r="I4409">
            <v>0</v>
          </cell>
        </row>
        <row r="4410">
          <cell r="I4410">
            <v>28</v>
          </cell>
        </row>
        <row r="4411">
          <cell r="I4411">
            <v>28</v>
          </cell>
        </row>
        <row r="4412">
          <cell r="I4412">
            <v>28</v>
          </cell>
        </row>
        <row r="4413">
          <cell r="I4413">
            <v>28</v>
          </cell>
        </row>
        <row r="4414">
          <cell r="I4414">
            <v>28</v>
          </cell>
        </row>
        <row r="4415">
          <cell r="I4415">
            <v>28</v>
          </cell>
        </row>
        <row r="4416">
          <cell r="I4416">
            <v>28</v>
          </cell>
        </row>
        <row r="4417">
          <cell r="I4417">
            <v>28</v>
          </cell>
        </row>
        <row r="4418">
          <cell r="I4418">
            <v>28</v>
          </cell>
        </row>
        <row r="4419">
          <cell r="I4419">
            <v>28</v>
          </cell>
        </row>
        <row r="4420">
          <cell r="I4420">
            <v>28</v>
          </cell>
        </row>
        <row r="4421">
          <cell r="I4421">
            <v>28</v>
          </cell>
        </row>
        <row r="4422">
          <cell r="I4422">
            <v>28</v>
          </cell>
        </row>
        <row r="4423">
          <cell r="I4423">
            <v>28</v>
          </cell>
        </row>
        <row r="4424">
          <cell r="I4424">
            <v>28</v>
          </cell>
        </row>
        <row r="4425">
          <cell r="I4425">
            <v>28</v>
          </cell>
        </row>
        <row r="4426">
          <cell r="I4426">
            <v>28</v>
          </cell>
        </row>
        <row r="4427">
          <cell r="I4427">
            <v>28</v>
          </cell>
        </row>
        <row r="4428">
          <cell r="I4428">
            <v>28</v>
          </cell>
        </row>
        <row r="4429">
          <cell r="I4429">
            <v>28</v>
          </cell>
        </row>
        <row r="4430">
          <cell r="I4430">
            <v>28</v>
          </cell>
        </row>
        <row r="4431">
          <cell r="I4431">
            <v>28</v>
          </cell>
        </row>
        <row r="4432">
          <cell r="I4432">
            <v>28</v>
          </cell>
        </row>
        <row r="4433">
          <cell r="I4433">
            <v>28</v>
          </cell>
        </row>
        <row r="4434">
          <cell r="I4434">
            <v>28</v>
          </cell>
        </row>
        <row r="4435">
          <cell r="I4435">
            <v>28</v>
          </cell>
        </row>
        <row r="4436">
          <cell r="I4436">
            <v>28</v>
          </cell>
        </row>
        <row r="4437">
          <cell r="I4437">
            <v>28</v>
          </cell>
        </row>
        <row r="4438">
          <cell r="I4438">
            <v>28</v>
          </cell>
        </row>
        <row r="4439">
          <cell r="I4439">
            <v>28</v>
          </cell>
        </row>
        <row r="4440">
          <cell r="I4440">
            <v>28</v>
          </cell>
        </row>
        <row r="4441">
          <cell r="I4441">
            <v>28</v>
          </cell>
        </row>
        <row r="4442">
          <cell r="I4442">
            <v>28</v>
          </cell>
        </row>
        <row r="4443">
          <cell r="I4443">
            <v>28</v>
          </cell>
        </row>
        <row r="4444">
          <cell r="I4444">
            <v>28</v>
          </cell>
        </row>
        <row r="4445">
          <cell r="I4445">
            <v>28</v>
          </cell>
        </row>
        <row r="4446">
          <cell r="I4446">
            <v>28</v>
          </cell>
        </row>
        <row r="4447">
          <cell r="I4447">
            <v>28</v>
          </cell>
        </row>
        <row r="4448">
          <cell r="I4448">
            <v>28</v>
          </cell>
        </row>
        <row r="4449">
          <cell r="I4449">
            <v>28</v>
          </cell>
        </row>
        <row r="4450">
          <cell r="I4450">
            <v>28</v>
          </cell>
        </row>
        <row r="4451">
          <cell r="I4451">
            <v>28</v>
          </cell>
        </row>
        <row r="4452">
          <cell r="I4452">
            <v>28</v>
          </cell>
        </row>
        <row r="4453">
          <cell r="I4453">
            <v>28</v>
          </cell>
        </row>
        <row r="4454">
          <cell r="I4454">
            <v>28</v>
          </cell>
        </row>
        <row r="4455">
          <cell r="I4455">
            <v>28</v>
          </cell>
        </row>
        <row r="4456">
          <cell r="I4456">
            <v>28</v>
          </cell>
        </row>
        <row r="4457">
          <cell r="I4457">
            <v>28</v>
          </cell>
        </row>
        <row r="4458">
          <cell r="I4458">
            <v>27</v>
          </cell>
        </row>
        <row r="4459">
          <cell r="I4459">
            <v>27</v>
          </cell>
        </row>
        <row r="4460">
          <cell r="I4460">
            <v>27</v>
          </cell>
        </row>
        <row r="4461">
          <cell r="I4461">
            <v>27</v>
          </cell>
        </row>
        <row r="4462">
          <cell r="I4462">
            <v>27</v>
          </cell>
        </row>
        <row r="4463">
          <cell r="I4463">
            <v>27</v>
          </cell>
        </row>
        <row r="4464">
          <cell r="I4464">
            <v>27</v>
          </cell>
        </row>
        <row r="4465">
          <cell r="I4465">
            <v>27</v>
          </cell>
        </row>
        <row r="4466">
          <cell r="I4466">
            <v>27</v>
          </cell>
        </row>
        <row r="4467">
          <cell r="I4467">
            <v>27</v>
          </cell>
        </row>
        <row r="4468">
          <cell r="I4468">
            <v>27</v>
          </cell>
        </row>
        <row r="4469">
          <cell r="I4469">
            <v>27</v>
          </cell>
        </row>
        <row r="4470">
          <cell r="I4470">
            <v>27</v>
          </cell>
        </row>
        <row r="4471">
          <cell r="I4471">
            <v>27</v>
          </cell>
        </row>
        <row r="4472">
          <cell r="I4472">
            <v>27</v>
          </cell>
        </row>
        <row r="4473">
          <cell r="I4473">
            <v>27</v>
          </cell>
        </row>
        <row r="4474">
          <cell r="I4474">
            <v>27</v>
          </cell>
        </row>
        <row r="4475">
          <cell r="I4475">
            <v>27</v>
          </cell>
        </row>
        <row r="4476">
          <cell r="I4476">
            <v>27</v>
          </cell>
        </row>
        <row r="4477">
          <cell r="I4477">
            <v>27</v>
          </cell>
        </row>
        <row r="4478">
          <cell r="I4478">
            <v>27</v>
          </cell>
        </row>
        <row r="4479">
          <cell r="I4479">
            <v>27</v>
          </cell>
        </row>
        <row r="4480">
          <cell r="I4480">
            <v>27</v>
          </cell>
        </row>
        <row r="4481">
          <cell r="I4481">
            <v>27</v>
          </cell>
        </row>
        <row r="4482">
          <cell r="I4482">
            <v>27</v>
          </cell>
        </row>
        <row r="4483">
          <cell r="I4483">
            <v>27</v>
          </cell>
        </row>
        <row r="4484">
          <cell r="I4484">
            <v>27</v>
          </cell>
        </row>
        <row r="4485">
          <cell r="I4485">
            <v>27</v>
          </cell>
        </row>
        <row r="4486">
          <cell r="I4486">
            <v>27</v>
          </cell>
        </row>
        <row r="4487">
          <cell r="I4487">
            <v>27</v>
          </cell>
        </row>
        <row r="4488">
          <cell r="I4488">
            <v>27</v>
          </cell>
        </row>
        <row r="4489">
          <cell r="I4489">
            <v>27</v>
          </cell>
        </row>
        <row r="4490">
          <cell r="I4490">
            <v>27</v>
          </cell>
        </row>
        <row r="4491">
          <cell r="I4491">
            <v>27</v>
          </cell>
        </row>
        <row r="4492">
          <cell r="I4492">
            <v>27</v>
          </cell>
        </row>
        <row r="4493">
          <cell r="I4493">
            <v>27</v>
          </cell>
        </row>
        <row r="4494">
          <cell r="I4494">
            <v>27</v>
          </cell>
        </row>
        <row r="4495">
          <cell r="I4495">
            <v>27</v>
          </cell>
        </row>
        <row r="4496">
          <cell r="I4496">
            <v>27</v>
          </cell>
        </row>
        <row r="4497">
          <cell r="I4497">
            <v>27</v>
          </cell>
        </row>
        <row r="4498">
          <cell r="I4498">
            <v>27</v>
          </cell>
        </row>
        <row r="4499">
          <cell r="I4499">
            <v>27</v>
          </cell>
        </row>
        <row r="4500">
          <cell r="I4500">
            <v>27</v>
          </cell>
        </row>
        <row r="4501">
          <cell r="I4501">
            <v>27</v>
          </cell>
        </row>
        <row r="4502">
          <cell r="I4502">
            <v>27</v>
          </cell>
        </row>
        <row r="4503">
          <cell r="I4503">
            <v>27</v>
          </cell>
        </row>
        <row r="4504">
          <cell r="I4504">
            <v>27</v>
          </cell>
        </row>
        <row r="4505">
          <cell r="I4505">
            <v>27</v>
          </cell>
        </row>
        <row r="4506">
          <cell r="I4506">
            <v>27</v>
          </cell>
        </row>
        <row r="4507">
          <cell r="I4507">
            <v>27</v>
          </cell>
        </row>
        <row r="4508">
          <cell r="I4508">
            <v>27</v>
          </cell>
        </row>
        <row r="4509">
          <cell r="I4509">
            <v>27</v>
          </cell>
        </row>
        <row r="4510">
          <cell r="I4510">
            <v>27</v>
          </cell>
        </row>
        <row r="4511">
          <cell r="I4511">
            <v>27</v>
          </cell>
        </row>
        <row r="4512">
          <cell r="I4512">
            <v>26</v>
          </cell>
        </row>
        <row r="4513">
          <cell r="I4513">
            <v>26</v>
          </cell>
        </row>
        <row r="4514">
          <cell r="I4514">
            <v>26</v>
          </cell>
        </row>
        <row r="4515">
          <cell r="I4515">
            <v>26</v>
          </cell>
        </row>
        <row r="4516">
          <cell r="I4516">
            <v>26</v>
          </cell>
        </row>
        <row r="4517">
          <cell r="I4517">
            <v>26</v>
          </cell>
        </row>
        <row r="4518">
          <cell r="I4518">
            <v>26</v>
          </cell>
        </row>
        <row r="4519">
          <cell r="I4519">
            <v>26</v>
          </cell>
        </row>
        <row r="4520">
          <cell r="I4520">
            <v>26</v>
          </cell>
        </row>
        <row r="4521">
          <cell r="I4521">
            <v>26</v>
          </cell>
        </row>
        <row r="4522">
          <cell r="I4522">
            <v>26</v>
          </cell>
        </row>
        <row r="4523">
          <cell r="I4523">
            <v>26</v>
          </cell>
        </row>
        <row r="4524">
          <cell r="I4524">
            <v>26</v>
          </cell>
        </row>
        <row r="4525">
          <cell r="I4525">
            <v>26</v>
          </cell>
        </row>
        <row r="4526">
          <cell r="I4526">
            <v>26</v>
          </cell>
        </row>
        <row r="4527">
          <cell r="I4527">
            <v>26</v>
          </cell>
        </row>
        <row r="4528">
          <cell r="I4528">
            <v>26</v>
          </cell>
        </row>
        <row r="4529">
          <cell r="I4529">
            <v>26</v>
          </cell>
        </row>
        <row r="4530">
          <cell r="I4530">
            <v>26</v>
          </cell>
        </row>
        <row r="4531">
          <cell r="I4531">
            <v>26</v>
          </cell>
        </row>
        <row r="4532">
          <cell r="I4532">
            <v>26</v>
          </cell>
        </row>
        <row r="4533">
          <cell r="I4533">
            <v>26</v>
          </cell>
        </row>
        <row r="4534">
          <cell r="I4534">
            <v>23</v>
          </cell>
        </row>
        <row r="4535">
          <cell r="I4535">
            <v>23</v>
          </cell>
        </row>
        <row r="4536">
          <cell r="I4536">
            <v>23</v>
          </cell>
        </row>
        <row r="4537">
          <cell r="I4537">
            <v>23</v>
          </cell>
        </row>
        <row r="4538">
          <cell r="I4538">
            <v>23</v>
          </cell>
        </row>
        <row r="4539">
          <cell r="I4539">
            <v>23</v>
          </cell>
        </row>
        <row r="4540">
          <cell r="I4540">
            <v>23</v>
          </cell>
        </row>
        <row r="4541">
          <cell r="I4541">
            <v>23</v>
          </cell>
        </row>
        <row r="4542">
          <cell r="I4542">
            <v>23</v>
          </cell>
        </row>
        <row r="4543">
          <cell r="I4543">
            <v>23</v>
          </cell>
        </row>
        <row r="4544">
          <cell r="I4544">
            <v>23</v>
          </cell>
        </row>
        <row r="4545">
          <cell r="I4545">
            <v>23</v>
          </cell>
        </row>
        <row r="4546">
          <cell r="I4546">
            <v>23</v>
          </cell>
        </row>
        <row r="4547">
          <cell r="I4547">
            <v>23</v>
          </cell>
        </row>
        <row r="4548">
          <cell r="I4548">
            <v>23</v>
          </cell>
        </row>
        <row r="4549">
          <cell r="I4549">
            <v>22</v>
          </cell>
        </row>
        <row r="4550">
          <cell r="I4550">
            <v>22</v>
          </cell>
        </row>
        <row r="4551">
          <cell r="I4551">
            <v>22</v>
          </cell>
        </row>
        <row r="4552">
          <cell r="I4552">
            <v>22</v>
          </cell>
        </row>
        <row r="4553">
          <cell r="I4553">
            <v>22</v>
          </cell>
        </row>
        <row r="4554">
          <cell r="I4554">
            <v>22</v>
          </cell>
        </row>
        <row r="4555">
          <cell r="I4555">
            <v>22</v>
          </cell>
        </row>
        <row r="4556">
          <cell r="I4556">
            <v>22</v>
          </cell>
        </row>
        <row r="4557">
          <cell r="I4557">
            <v>22</v>
          </cell>
        </row>
        <row r="4558">
          <cell r="I4558">
            <v>22</v>
          </cell>
        </row>
        <row r="4559">
          <cell r="I4559">
            <v>22</v>
          </cell>
        </row>
        <row r="4560">
          <cell r="I4560">
            <v>22</v>
          </cell>
        </row>
        <row r="4561">
          <cell r="I4561">
            <v>22</v>
          </cell>
        </row>
        <row r="4562">
          <cell r="I4562">
            <v>22</v>
          </cell>
        </row>
        <row r="4563">
          <cell r="I4563">
            <v>22</v>
          </cell>
        </row>
        <row r="4564">
          <cell r="I4564">
            <v>22</v>
          </cell>
        </row>
        <row r="4565">
          <cell r="I4565">
            <v>22</v>
          </cell>
        </row>
        <row r="4566">
          <cell r="I4566">
            <v>22</v>
          </cell>
        </row>
        <row r="4567">
          <cell r="I4567">
            <v>22</v>
          </cell>
        </row>
        <row r="4568">
          <cell r="I4568">
            <v>22</v>
          </cell>
        </row>
        <row r="4569">
          <cell r="I4569">
            <v>22</v>
          </cell>
        </row>
        <row r="4570">
          <cell r="I4570">
            <v>22</v>
          </cell>
        </row>
        <row r="4571">
          <cell r="I4571">
            <v>22</v>
          </cell>
        </row>
        <row r="4572">
          <cell r="I4572">
            <v>22</v>
          </cell>
        </row>
        <row r="4573">
          <cell r="I4573">
            <v>22</v>
          </cell>
        </row>
        <row r="4574">
          <cell r="I4574">
            <v>22</v>
          </cell>
        </row>
        <row r="4575">
          <cell r="I4575">
            <v>22</v>
          </cell>
        </row>
        <row r="4576">
          <cell r="I4576">
            <v>21</v>
          </cell>
        </row>
        <row r="4577">
          <cell r="I4577">
            <v>21</v>
          </cell>
        </row>
        <row r="4578">
          <cell r="I4578">
            <v>21</v>
          </cell>
        </row>
        <row r="4579">
          <cell r="I4579">
            <v>21</v>
          </cell>
        </row>
        <row r="4580">
          <cell r="I4580">
            <v>21</v>
          </cell>
        </row>
        <row r="4581">
          <cell r="I4581">
            <v>21</v>
          </cell>
        </row>
        <row r="4582">
          <cell r="I4582">
            <v>21</v>
          </cell>
        </row>
        <row r="4583">
          <cell r="I4583">
            <v>21</v>
          </cell>
        </row>
        <row r="4584">
          <cell r="I4584">
            <v>20</v>
          </cell>
        </row>
        <row r="4585">
          <cell r="I4585">
            <v>20</v>
          </cell>
        </row>
        <row r="4586">
          <cell r="I4586">
            <v>20</v>
          </cell>
        </row>
        <row r="4587">
          <cell r="I4587">
            <v>20</v>
          </cell>
        </row>
        <row r="4588">
          <cell r="I4588">
            <v>19</v>
          </cell>
        </row>
        <row r="4589">
          <cell r="I4589">
            <v>19</v>
          </cell>
        </row>
        <row r="4590">
          <cell r="I4590">
            <v>19</v>
          </cell>
        </row>
        <row r="4591">
          <cell r="I4591">
            <v>19</v>
          </cell>
        </row>
        <row r="4592">
          <cell r="I4592">
            <v>16</v>
          </cell>
        </row>
        <row r="4593">
          <cell r="I4593">
            <v>16</v>
          </cell>
        </row>
        <row r="4594">
          <cell r="I4594">
            <v>16</v>
          </cell>
        </row>
        <row r="4595">
          <cell r="I4595">
            <v>16</v>
          </cell>
        </row>
        <row r="4596">
          <cell r="I4596">
            <v>16</v>
          </cell>
        </row>
        <row r="4597">
          <cell r="I4597">
            <v>15</v>
          </cell>
        </row>
        <row r="4598">
          <cell r="I4598">
            <v>15</v>
          </cell>
        </row>
        <row r="4599">
          <cell r="I4599">
            <v>15</v>
          </cell>
        </row>
        <row r="4600">
          <cell r="I4600">
            <v>15</v>
          </cell>
        </row>
        <row r="4601">
          <cell r="I4601">
            <v>15</v>
          </cell>
        </row>
        <row r="4602">
          <cell r="I4602">
            <v>15</v>
          </cell>
        </row>
        <row r="4603">
          <cell r="I4603">
            <v>15</v>
          </cell>
        </row>
        <row r="4604">
          <cell r="I4604">
            <v>15</v>
          </cell>
        </row>
        <row r="4605">
          <cell r="I4605">
            <v>15</v>
          </cell>
        </row>
        <row r="4606">
          <cell r="I4606">
            <v>14</v>
          </cell>
        </row>
        <row r="4607">
          <cell r="I4607">
            <v>14</v>
          </cell>
        </row>
        <row r="4608">
          <cell r="I4608">
            <v>14</v>
          </cell>
        </row>
        <row r="4609">
          <cell r="I4609">
            <v>14</v>
          </cell>
        </row>
        <row r="4610">
          <cell r="I4610">
            <v>13</v>
          </cell>
        </row>
        <row r="4611">
          <cell r="I4611">
            <v>13</v>
          </cell>
        </row>
        <row r="4612">
          <cell r="I4612">
            <v>13</v>
          </cell>
        </row>
        <row r="4613">
          <cell r="I4613">
            <v>13</v>
          </cell>
        </row>
        <row r="4614">
          <cell r="I4614">
            <v>13</v>
          </cell>
        </row>
        <row r="4615">
          <cell r="I4615">
            <v>12</v>
          </cell>
        </row>
        <row r="4616">
          <cell r="I4616">
            <v>12</v>
          </cell>
        </row>
        <row r="4617">
          <cell r="I4617">
            <v>12</v>
          </cell>
        </row>
        <row r="4618">
          <cell r="I4618">
            <v>12</v>
          </cell>
        </row>
        <row r="4619">
          <cell r="I4619">
            <v>8</v>
          </cell>
        </row>
        <row r="4620">
          <cell r="I4620">
            <v>8</v>
          </cell>
        </row>
        <row r="4621">
          <cell r="I4621">
            <v>8</v>
          </cell>
        </row>
        <row r="4622">
          <cell r="I4622">
            <v>8</v>
          </cell>
        </row>
        <row r="4623">
          <cell r="I4623">
            <v>8</v>
          </cell>
        </row>
        <row r="4624">
          <cell r="I4624">
            <v>7</v>
          </cell>
        </row>
        <row r="4625">
          <cell r="I4625">
            <v>7</v>
          </cell>
        </row>
        <row r="4626">
          <cell r="I4626">
            <v>7</v>
          </cell>
        </row>
        <row r="4627">
          <cell r="I4627">
            <v>7</v>
          </cell>
        </row>
        <row r="4628">
          <cell r="I4628">
            <v>7</v>
          </cell>
        </row>
        <row r="4629">
          <cell r="I4629">
            <v>7</v>
          </cell>
        </row>
        <row r="4630">
          <cell r="I4630">
            <v>7</v>
          </cell>
        </row>
        <row r="4631">
          <cell r="I4631">
            <v>6</v>
          </cell>
        </row>
        <row r="4632">
          <cell r="I4632">
            <v>5</v>
          </cell>
        </row>
        <row r="4633">
          <cell r="I4633">
            <v>5</v>
          </cell>
        </row>
        <row r="4634">
          <cell r="I4634">
            <v>2</v>
          </cell>
        </row>
        <row r="4635">
          <cell r="I4635">
            <v>1</v>
          </cell>
        </row>
        <row r="4636">
          <cell r="I4636">
            <v>1</v>
          </cell>
        </row>
        <row r="4637">
          <cell r="I4637">
            <v>1</v>
          </cell>
        </row>
        <row r="4638">
          <cell r="I4638">
            <v>1</v>
          </cell>
        </row>
        <row r="4639">
          <cell r="I4639">
            <v>1</v>
          </cell>
        </row>
        <row r="4640">
          <cell r="I4640">
            <v>1</v>
          </cell>
        </row>
        <row r="4641">
          <cell r="I4641">
            <v>1</v>
          </cell>
        </row>
        <row r="4642">
          <cell r="I4642">
            <v>0</v>
          </cell>
        </row>
        <row r="4643">
          <cell r="I4643">
            <v>0</v>
          </cell>
        </row>
        <row r="4644">
          <cell r="I4644">
            <v>0</v>
          </cell>
        </row>
        <row r="4645">
          <cell r="I4645">
            <v>0</v>
          </cell>
        </row>
        <row r="4646">
          <cell r="I4646">
            <v>0</v>
          </cell>
        </row>
        <row r="4647">
          <cell r="I4647">
            <v>28</v>
          </cell>
        </row>
        <row r="4648">
          <cell r="I4648">
            <v>28</v>
          </cell>
        </row>
        <row r="4649">
          <cell r="I4649">
            <v>28</v>
          </cell>
        </row>
        <row r="4650">
          <cell r="I4650">
            <v>28</v>
          </cell>
        </row>
        <row r="4651">
          <cell r="I4651">
            <v>28</v>
          </cell>
        </row>
        <row r="4652">
          <cell r="I4652">
            <v>28</v>
          </cell>
        </row>
        <row r="4653">
          <cell r="I4653">
            <v>28</v>
          </cell>
        </row>
        <row r="4654">
          <cell r="I4654">
            <v>28</v>
          </cell>
        </row>
        <row r="4655">
          <cell r="I4655">
            <v>28</v>
          </cell>
        </row>
        <row r="4656">
          <cell r="I4656">
            <v>28</v>
          </cell>
        </row>
        <row r="4657">
          <cell r="I4657">
            <v>28</v>
          </cell>
        </row>
        <row r="4658">
          <cell r="I4658">
            <v>28</v>
          </cell>
        </row>
        <row r="4659">
          <cell r="I4659">
            <v>28</v>
          </cell>
        </row>
        <row r="4660">
          <cell r="I4660">
            <v>28</v>
          </cell>
        </row>
        <row r="4661">
          <cell r="I4661">
            <v>28</v>
          </cell>
        </row>
        <row r="4662">
          <cell r="I4662">
            <v>28</v>
          </cell>
        </row>
        <row r="4663">
          <cell r="I4663">
            <v>28</v>
          </cell>
        </row>
        <row r="4664">
          <cell r="I4664">
            <v>28</v>
          </cell>
        </row>
        <row r="4665">
          <cell r="I4665">
            <v>28</v>
          </cell>
        </row>
        <row r="4666">
          <cell r="I4666">
            <v>28</v>
          </cell>
        </row>
        <row r="4667">
          <cell r="I4667">
            <v>28</v>
          </cell>
        </row>
        <row r="4668">
          <cell r="I4668">
            <v>28</v>
          </cell>
        </row>
        <row r="4669">
          <cell r="I4669">
            <v>28</v>
          </cell>
        </row>
        <row r="4670">
          <cell r="I4670">
            <v>28</v>
          </cell>
        </row>
        <row r="4671">
          <cell r="I4671">
            <v>28</v>
          </cell>
        </row>
        <row r="4672">
          <cell r="I4672">
            <v>28</v>
          </cell>
        </row>
        <row r="4673">
          <cell r="I4673">
            <v>28</v>
          </cell>
        </row>
        <row r="4674">
          <cell r="I4674">
            <v>28</v>
          </cell>
        </row>
        <row r="4675">
          <cell r="I4675">
            <v>28</v>
          </cell>
        </row>
        <row r="4676">
          <cell r="I4676">
            <v>27</v>
          </cell>
        </row>
        <row r="4677">
          <cell r="I4677">
            <v>27</v>
          </cell>
        </row>
        <row r="4678">
          <cell r="I4678">
            <v>27</v>
          </cell>
        </row>
        <row r="4679">
          <cell r="I4679">
            <v>27</v>
          </cell>
        </row>
        <row r="4680">
          <cell r="I4680">
            <v>27</v>
          </cell>
        </row>
        <row r="4681">
          <cell r="I4681">
            <v>27</v>
          </cell>
        </row>
        <row r="4682">
          <cell r="I4682">
            <v>27</v>
          </cell>
        </row>
        <row r="4683">
          <cell r="I4683">
            <v>27</v>
          </cell>
        </row>
        <row r="4684">
          <cell r="I4684">
            <v>27</v>
          </cell>
        </row>
        <row r="4685">
          <cell r="I4685">
            <v>27</v>
          </cell>
        </row>
        <row r="4686">
          <cell r="I4686">
            <v>27</v>
          </cell>
        </row>
        <row r="4687">
          <cell r="I4687">
            <v>27</v>
          </cell>
        </row>
        <row r="4688">
          <cell r="I4688">
            <v>27</v>
          </cell>
        </row>
        <row r="4689">
          <cell r="I4689">
            <v>27</v>
          </cell>
        </row>
        <row r="4690">
          <cell r="I4690">
            <v>27</v>
          </cell>
        </row>
        <row r="4691">
          <cell r="I4691">
            <v>27</v>
          </cell>
        </row>
        <row r="4692">
          <cell r="I4692">
            <v>27</v>
          </cell>
        </row>
        <row r="4693">
          <cell r="I4693">
            <v>27</v>
          </cell>
        </row>
        <row r="4694">
          <cell r="I4694">
            <v>27</v>
          </cell>
        </row>
        <row r="4695">
          <cell r="I4695">
            <v>27</v>
          </cell>
        </row>
        <row r="4696">
          <cell r="I4696">
            <v>27</v>
          </cell>
        </row>
        <row r="4697">
          <cell r="I4697">
            <v>27</v>
          </cell>
        </row>
        <row r="4698">
          <cell r="I4698">
            <v>27</v>
          </cell>
        </row>
        <row r="4699">
          <cell r="I4699">
            <v>27</v>
          </cell>
        </row>
        <row r="4700">
          <cell r="I4700">
            <v>27</v>
          </cell>
        </row>
        <row r="4701">
          <cell r="I4701">
            <v>27</v>
          </cell>
        </row>
        <row r="4702">
          <cell r="I4702">
            <v>27</v>
          </cell>
        </row>
        <row r="4703">
          <cell r="I4703">
            <v>27</v>
          </cell>
        </row>
        <row r="4704">
          <cell r="I4704">
            <v>27</v>
          </cell>
        </row>
        <row r="4705">
          <cell r="I4705">
            <v>27</v>
          </cell>
        </row>
        <row r="4706">
          <cell r="I4706">
            <v>27</v>
          </cell>
        </row>
        <row r="4707">
          <cell r="I4707">
            <v>27</v>
          </cell>
        </row>
        <row r="4708">
          <cell r="I4708">
            <v>27</v>
          </cell>
        </row>
        <row r="4709">
          <cell r="I4709">
            <v>27</v>
          </cell>
        </row>
        <row r="4710">
          <cell r="I4710">
            <v>27</v>
          </cell>
        </row>
        <row r="4711">
          <cell r="I4711">
            <v>27</v>
          </cell>
        </row>
        <row r="4712">
          <cell r="I4712">
            <v>27</v>
          </cell>
        </row>
        <row r="4713">
          <cell r="I4713">
            <v>27</v>
          </cell>
        </row>
        <row r="4714">
          <cell r="I4714">
            <v>27</v>
          </cell>
        </row>
        <row r="4715">
          <cell r="I4715">
            <v>27</v>
          </cell>
        </row>
        <row r="4716">
          <cell r="I4716">
            <v>27</v>
          </cell>
        </row>
        <row r="4717">
          <cell r="I4717">
            <v>24</v>
          </cell>
        </row>
        <row r="4718">
          <cell r="I4718">
            <v>24</v>
          </cell>
        </row>
        <row r="4719">
          <cell r="I4719">
            <v>24</v>
          </cell>
        </row>
        <row r="4720">
          <cell r="I4720">
            <v>24</v>
          </cell>
        </row>
        <row r="4721">
          <cell r="I4721">
            <v>24</v>
          </cell>
        </row>
        <row r="4722">
          <cell r="I4722">
            <v>24</v>
          </cell>
        </row>
        <row r="4723">
          <cell r="I4723">
            <v>24</v>
          </cell>
        </row>
        <row r="4724">
          <cell r="I4724">
            <v>24</v>
          </cell>
        </row>
        <row r="4725">
          <cell r="I4725">
            <v>24</v>
          </cell>
        </row>
        <row r="4726">
          <cell r="I4726">
            <v>24</v>
          </cell>
        </row>
        <row r="4727">
          <cell r="I4727">
            <v>24</v>
          </cell>
        </row>
        <row r="4728">
          <cell r="I4728">
            <v>24</v>
          </cell>
        </row>
        <row r="4729">
          <cell r="I4729">
            <v>24</v>
          </cell>
        </row>
        <row r="4730">
          <cell r="I4730">
            <v>24</v>
          </cell>
        </row>
        <row r="4731">
          <cell r="I4731">
            <v>24</v>
          </cell>
        </row>
        <row r="4732">
          <cell r="I4732">
            <v>24</v>
          </cell>
        </row>
        <row r="4733">
          <cell r="I4733">
            <v>24</v>
          </cell>
        </row>
        <row r="4734">
          <cell r="I4734">
            <v>24</v>
          </cell>
        </row>
        <row r="4735">
          <cell r="I4735">
            <v>24</v>
          </cell>
        </row>
        <row r="4736">
          <cell r="I4736">
            <v>24</v>
          </cell>
        </row>
        <row r="4737">
          <cell r="I4737">
            <v>24</v>
          </cell>
        </row>
        <row r="4738">
          <cell r="I4738">
            <v>24</v>
          </cell>
        </row>
        <row r="4739">
          <cell r="I4739">
            <v>24</v>
          </cell>
        </row>
        <row r="4740">
          <cell r="I4740">
            <v>24</v>
          </cell>
        </row>
        <row r="4741">
          <cell r="I4741">
            <v>24</v>
          </cell>
        </row>
        <row r="4742">
          <cell r="I4742">
            <v>23</v>
          </cell>
        </row>
        <row r="4743">
          <cell r="I4743">
            <v>23</v>
          </cell>
        </row>
        <row r="4744">
          <cell r="I4744">
            <v>23</v>
          </cell>
        </row>
        <row r="4745">
          <cell r="I4745">
            <v>23</v>
          </cell>
        </row>
        <row r="4746">
          <cell r="I4746">
            <v>23</v>
          </cell>
        </row>
        <row r="4747">
          <cell r="I4747">
            <v>23</v>
          </cell>
        </row>
        <row r="4748">
          <cell r="I4748">
            <v>23</v>
          </cell>
        </row>
        <row r="4749">
          <cell r="I4749">
            <v>23</v>
          </cell>
        </row>
        <row r="4750">
          <cell r="I4750">
            <v>23</v>
          </cell>
        </row>
        <row r="4751">
          <cell r="I4751">
            <v>23</v>
          </cell>
        </row>
        <row r="4752">
          <cell r="I4752">
            <v>23</v>
          </cell>
        </row>
        <row r="4753">
          <cell r="I4753">
            <v>23</v>
          </cell>
        </row>
        <row r="4754">
          <cell r="I4754">
            <v>23</v>
          </cell>
        </row>
        <row r="4755">
          <cell r="I4755">
            <v>23</v>
          </cell>
        </row>
        <row r="4756">
          <cell r="I4756">
            <v>23</v>
          </cell>
        </row>
        <row r="4757">
          <cell r="I4757">
            <v>23</v>
          </cell>
        </row>
        <row r="4758">
          <cell r="I4758">
            <v>23</v>
          </cell>
        </row>
        <row r="4759">
          <cell r="I4759">
            <v>23</v>
          </cell>
        </row>
        <row r="4760">
          <cell r="I4760">
            <v>23</v>
          </cell>
        </row>
        <row r="4761">
          <cell r="I4761">
            <v>23</v>
          </cell>
        </row>
        <row r="4762">
          <cell r="I4762">
            <v>23</v>
          </cell>
        </row>
        <row r="4763">
          <cell r="I4763">
            <v>23</v>
          </cell>
        </row>
        <row r="4764">
          <cell r="I4764">
            <v>23</v>
          </cell>
        </row>
        <row r="4765">
          <cell r="I4765">
            <v>23</v>
          </cell>
        </row>
        <row r="4766">
          <cell r="I4766">
            <v>23</v>
          </cell>
        </row>
        <row r="4767">
          <cell r="I4767">
            <v>23</v>
          </cell>
        </row>
        <row r="4768">
          <cell r="I4768">
            <v>23</v>
          </cell>
        </row>
        <row r="4769">
          <cell r="I4769">
            <v>23</v>
          </cell>
        </row>
        <row r="4770">
          <cell r="I4770">
            <v>23</v>
          </cell>
        </row>
        <row r="4771">
          <cell r="I4771">
            <v>23</v>
          </cell>
        </row>
        <row r="4772">
          <cell r="I4772">
            <v>23</v>
          </cell>
        </row>
        <row r="4773">
          <cell r="I4773">
            <v>23</v>
          </cell>
        </row>
        <row r="4774">
          <cell r="I4774">
            <v>22</v>
          </cell>
        </row>
        <row r="4775">
          <cell r="I4775">
            <v>22</v>
          </cell>
        </row>
        <row r="4776">
          <cell r="I4776">
            <v>22</v>
          </cell>
        </row>
        <row r="4777">
          <cell r="I4777">
            <v>22</v>
          </cell>
        </row>
        <row r="4778">
          <cell r="I4778">
            <v>22</v>
          </cell>
        </row>
        <row r="4779">
          <cell r="I4779">
            <v>22</v>
          </cell>
        </row>
        <row r="4780">
          <cell r="I4780">
            <v>22</v>
          </cell>
        </row>
        <row r="4781">
          <cell r="I4781">
            <v>22</v>
          </cell>
        </row>
        <row r="4782">
          <cell r="I4782">
            <v>22</v>
          </cell>
        </row>
        <row r="4783">
          <cell r="I4783">
            <v>22</v>
          </cell>
        </row>
        <row r="4784">
          <cell r="I4784">
            <v>21</v>
          </cell>
        </row>
        <row r="4785">
          <cell r="I4785">
            <v>21</v>
          </cell>
        </row>
        <row r="4786">
          <cell r="I4786">
            <v>21</v>
          </cell>
        </row>
        <row r="4787">
          <cell r="I4787">
            <v>20</v>
          </cell>
        </row>
        <row r="4788">
          <cell r="I4788">
            <v>20</v>
          </cell>
        </row>
        <row r="4789">
          <cell r="I4789">
            <v>20</v>
          </cell>
        </row>
        <row r="4790">
          <cell r="I4790">
            <v>20</v>
          </cell>
        </row>
        <row r="4791">
          <cell r="I4791">
            <v>20</v>
          </cell>
        </row>
        <row r="4792">
          <cell r="I4792">
            <v>20</v>
          </cell>
        </row>
        <row r="4793">
          <cell r="I4793">
            <v>20</v>
          </cell>
        </row>
        <row r="4794">
          <cell r="I4794">
            <v>17</v>
          </cell>
        </row>
        <row r="4795">
          <cell r="I4795">
            <v>17</v>
          </cell>
        </row>
        <row r="4796">
          <cell r="I4796">
            <v>17</v>
          </cell>
        </row>
        <row r="4797">
          <cell r="I4797">
            <v>16</v>
          </cell>
        </row>
        <row r="4798">
          <cell r="I4798">
            <v>16</v>
          </cell>
        </row>
        <row r="4799">
          <cell r="I4799">
            <v>16</v>
          </cell>
        </row>
        <row r="4800">
          <cell r="I4800">
            <v>16</v>
          </cell>
        </row>
        <row r="4801">
          <cell r="I4801">
            <v>16</v>
          </cell>
        </row>
        <row r="4802">
          <cell r="I4802">
            <v>16</v>
          </cell>
        </row>
        <row r="4803">
          <cell r="I4803">
            <v>16</v>
          </cell>
        </row>
        <row r="4804">
          <cell r="I4804">
            <v>16</v>
          </cell>
        </row>
        <row r="4805">
          <cell r="I4805">
            <v>16</v>
          </cell>
        </row>
        <row r="4806">
          <cell r="I4806">
            <v>16</v>
          </cell>
        </row>
        <row r="4807">
          <cell r="I4807">
            <v>16</v>
          </cell>
        </row>
        <row r="4808">
          <cell r="I4808">
            <v>15</v>
          </cell>
        </row>
        <row r="4809">
          <cell r="I4809">
            <v>15</v>
          </cell>
        </row>
        <row r="4810">
          <cell r="I4810">
            <v>15</v>
          </cell>
        </row>
        <row r="4811">
          <cell r="I4811">
            <v>15</v>
          </cell>
        </row>
        <row r="4812">
          <cell r="I4812">
            <v>14</v>
          </cell>
        </row>
        <row r="4813">
          <cell r="I4813">
            <v>14</v>
          </cell>
        </row>
        <row r="4814">
          <cell r="I4814">
            <v>13</v>
          </cell>
        </row>
        <row r="4815">
          <cell r="I4815">
            <v>13</v>
          </cell>
        </row>
        <row r="4816">
          <cell r="I4816">
            <v>13</v>
          </cell>
        </row>
        <row r="4817">
          <cell r="I4817">
            <v>13</v>
          </cell>
        </row>
        <row r="4818">
          <cell r="I4818">
            <v>13</v>
          </cell>
        </row>
        <row r="4819">
          <cell r="I4819">
            <v>13</v>
          </cell>
        </row>
        <row r="4820">
          <cell r="I4820">
            <v>13</v>
          </cell>
        </row>
        <row r="4821">
          <cell r="I4821">
            <v>9</v>
          </cell>
        </row>
        <row r="4822">
          <cell r="I4822">
            <v>9</v>
          </cell>
        </row>
        <row r="4823">
          <cell r="I4823">
            <v>8</v>
          </cell>
        </row>
        <row r="4824">
          <cell r="I4824">
            <v>8</v>
          </cell>
        </row>
        <row r="4825">
          <cell r="I4825">
            <v>8</v>
          </cell>
        </row>
        <row r="4826">
          <cell r="I4826">
            <v>8</v>
          </cell>
        </row>
        <row r="4827">
          <cell r="I4827">
            <v>8</v>
          </cell>
        </row>
        <row r="4828">
          <cell r="I4828">
            <v>8</v>
          </cell>
        </row>
        <row r="4829">
          <cell r="I4829">
            <v>7</v>
          </cell>
        </row>
        <row r="4830">
          <cell r="I4830">
            <v>7</v>
          </cell>
        </row>
        <row r="4831">
          <cell r="I4831">
            <v>7</v>
          </cell>
        </row>
        <row r="4832">
          <cell r="I4832">
            <v>7</v>
          </cell>
        </row>
        <row r="4833">
          <cell r="I4833">
            <v>7</v>
          </cell>
        </row>
        <row r="4834">
          <cell r="I4834">
            <v>6</v>
          </cell>
        </row>
        <row r="4835">
          <cell r="I4835">
            <v>6</v>
          </cell>
        </row>
        <row r="4836">
          <cell r="I4836">
            <v>6</v>
          </cell>
        </row>
        <row r="4837">
          <cell r="I4837">
            <v>3</v>
          </cell>
        </row>
        <row r="4838">
          <cell r="I4838">
            <v>3</v>
          </cell>
        </row>
        <row r="4839">
          <cell r="I4839">
            <v>3</v>
          </cell>
        </row>
        <row r="4840">
          <cell r="I4840">
            <v>3</v>
          </cell>
        </row>
        <row r="4841">
          <cell r="I4841">
            <v>2</v>
          </cell>
        </row>
        <row r="4842">
          <cell r="I4842">
            <v>2</v>
          </cell>
        </row>
        <row r="4843">
          <cell r="I4843">
            <v>2</v>
          </cell>
        </row>
        <row r="4844">
          <cell r="I4844">
            <v>2</v>
          </cell>
        </row>
        <row r="4845">
          <cell r="I4845">
            <v>2</v>
          </cell>
        </row>
        <row r="4846">
          <cell r="I4846">
            <v>2</v>
          </cell>
        </row>
        <row r="4847">
          <cell r="I4847">
            <v>2</v>
          </cell>
        </row>
        <row r="4848">
          <cell r="I4848">
            <v>2</v>
          </cell>
        </row>
        <row r="4849">
          <cell r="I4849">
            <v>2</v>
          </cell>
        </row>
        <row r="4850">
          <cell r="I4850">
            <v>1</v>
          </cell>
        </row>
        <row r="4851">
          <cell r="I4851">
            <v>1</v>
          </cell>
        </row>
        <row r="4852">
          <cell r="I4852">
            <v>0</v>
          </cell>
        </row>
        <row r="4853">
          <cell r="I4853">
            <v>0</v>
          </cell>
        </row>
        <row r="4854">
          <cell r="I4854">
            <v>0</v>
          </cell>
        </row>
        <row r="4855">
          <cell r="I4855">
            <v>0</v>
          </cell>
        </row>
        <row r="4856">
          <cell r="I4856">
            <v>0</v>
          </cell>
        </row>
        <row r="4857">
          <cell r="I4857">
            <v>0</v>
          </cell>
        </row>
        <row r="4858">
          <cell r="I4858">
            <v>0</v>
          </cell>
        </row>
        <row r="4859">
          <cell r="I4859">
            <v>0</v>
          </cell>
        </row>
        <row r="4860">
          <cell r="I4860">
            <v>0</v>
          </cell>
        </row>
        <row r="4861">
          <cell r="I4861">
            <v>0</v>
          </cell>
        </row>
        <row r="4862">
          <cell r="I4862">
            <v>0</v>
          </cell>
        </row>
        <row r="4863">
          <cell r="I4863">
            <v>28</v>
          </cell>
        </row>
        <row r="4864">
          <cell r="I4864">
            <v>28</v>
          </cell>
        </row>
        <row r="4865">
          <cell r="I4865">
            <v>28</v>
          </cell>
        </row>
        <row r="4866">
          <cell r="I4866">
            <v>28</v>
          </cell>
        </row>
        <row r="4867">
          <cell r="I4867">
            <v>28</v>
          </cell>
        </row>
        <row r="4868">
          <cell r="I4868">
            <v>28</v>
          </cell>
        </row>
        <row r="4869">
          <cell r="I4869">
            <v>28</v>
          </cell>
        </row>
        <row r="4870">
          <cell r="I4870">
            <v>28</v>
          </cell>
        </row>
        <row r="4871">
          <cell r="I4871">
            <v>28</v>
          </cell>
        </row>
        <row r="4872">
          <cell r="I4872">
            <v>28</v>
          </cell>
        </row>
        <row r="4873">
          <cell r="I4873">
            <v>28</v>
          </cell>
        </row>
        <row r="4874">
          <cell r="I4874">
            <v>28</v>
          </cell>
        </row>
        <row r="4875">
          <cell r="I4875">
            <v>28</v>
          </cell>
        </row>
        <row r="4876">
          <cell r="I4876">
            <v>28</v>
          </cell>
        </row>
        <row r="4877">
          <cell r="I4877">
            <v>28</v>
          </cell>
        </row>
        <row r="4878">
          <cell r="I4878">
            <v>28</v>
          </cell>
        </row>
        <row r="4879">
          <cell r="I4879">
            <v>28</v>
          </cell>
        </row>
        <row r="4880">
          <cell r="I4880">
            <v>28</v>
          </cell>
        </row>
        <row r="4881">
          <cell r="I4881">
            <v>28</v>
          </cell>
        </row>
        <row r="4882">
          <cell r="I4882">
            <v>28</v>
          </cell>
        </row>
        <row r="4883">
          <cell r="I4883">
            <v>28</v>
          </cell>
        </row>
        <row r="4884">
          <cell r="I4884">
            <v>28</v>
          </cell>
        </row>
        <row r="4885">
          <cell r="I4885">
            <v>28</v>
          </cell>
        </row>
        <row r="4886">
          <cell r="I4886">
            <v>28</v>
          </cell>
        </row>
        <row r="4887">
          <cell r="I4887">
            <v>28</v>
          </cell>
        </row>
        <row r="4888">
          <cell r="I4888">
            <v>28</v>
          </cell>
        </row>
        <row r="4889">
          <cell r="I4889">
            <v>28</v>
          </cell>
        </row>
        <row r="4890">
          <cell r="I4890">
            <v>28</v>
          </cell>
        </row>
        <row r="4891">
          <cell r="I4891">
            <v>28</v>
          </cell>
        </row>
        <row r="4892">
          <cell r="I4892">
            <v>25</v>
          </cell>
        </row>
        <row r="4893">
          <cell r="I4893">
            <v>25</v>
          </cell>
        </row>
        <row r="4894">
          <cell r="I4894">
            <v>25</v>
          </cell>
        </row>
        <row r="4895">
          <cell r="I4895">
            <v>25</v>
          </cell>
        </row>
        <row r="4896">
          <cell r="I4896">
            <v>25</v>
          </cell>
        </row>
        <row r="4897">
          <cell r="I4897">
            <v>25</v>
          </cell>
        </row>
        <row r="4898">
          <cell r="I4898">
            <v>25</v>
          </cell>
        </row>
        <row r="4899">
          <cell r="I4899">
            <v>25</v>
          </cell>
        </row>
        <row r="4900">
          <cell r="I4900">
            <v>25</v>
          </cell>
        </row>
        <row r="4901">
          <cell r="I4901">
            <v>25</v>
          </cell>
        </row>
        <row r="4902">
          <cell r="I4902">
            <v>25</v>
          </cell>
        </row>
        <row r="4903">
          <cell r="I4903">
            <v>25</v>
          </cell>
        </row>
        <row r="4904">
          <cell r="I4904">
            <v>25</v>
          </cell>
        </row>
        <row r="4905">
          <cell r="I4905">
            <v>25</v>
          </cell>
        </row>
        <row r="4906">
          <cell r="I4906">
            <v>25</v>
          </cell>
        </row>
        <row r="4907">
          <cell r="I4907">
            <v>25</v>
          </cell>
        </row>
        <row r="4908">
          <cell r="I4908">
            <v>25</v>
          </cell>
        </row>
        <row r="4909">
          <cell r="I4909">
            <v>25</v>
          </cell>
        </row>
        <row r="4910">
          <cell r="I4910">
            <v>25</v>
          </cell>
        </row>
        <row r="4911">
          <cell r="I4911">
            <v>25</v>
          </cell>
        </row>
        <row r="4912">
          <cell r="I4912">
            <v>25</v>
          </cell>
        </row>
        <row r="4913">
          <cell r="I4913">
            <v>25</v>
          </cell>
        </row>
        <row r="4914">
          <cell r="I4914">
            <v>25</v>
          </cell>
        </row>
        <row r="4915">
          <cell r="I4915">
            <v>25</v>
          </cell>
        </row>
        <row r="4916">
          <cell r="I4916">
            <v>25</v>
          </cell>
        </row>
        <row r="4917">
          <cell r="I4917">
            <v>25</v>
          </cell>
        </row>
        <row r="4918">
          <cell r="I4918">
            <v>25</v>
          </cell>
        </row>
        <row r="4919">
          <cell r="I4919">
            <v>25</v>
          </cell>
        </row>
        <row r="4920">
          <cell r="I4920">
            <v>25</v>
          </cell>
        </row>
        <row r="4921">
          <cell r="I4921">
            <v>25</v>
          </cell>
        </row>
        <row r="4922">
          <cell r="I4922">
            <v>25</v>
          </cell>
        </row>
        <row r="4923">
          <cell r="I4923">
            <v>25</v>
          </cell>
        </row>
        <row r="4924">
          <cell r="I4924">
            <v>25</v>
          </cell>
        </row>
        <row r="4925">
          <cell r="I4925">
            <v>25</v>
          </cell>
        </row>
        <row r="4926">
          <cell r="I4926">
            <v>25</v>
          </cell>
        </row>
        <row r="4927">
          <cell r="I4927">
            <v>25</v>
          </cell>
        </row>
        <row r="4928">
          <cell r="I4928">
            <v>25</v>
          </cell>
        </row>
        <row r="4929">
          <cell r="I4929">
            <v>25</v>
          </cell>
        </row>
        <row r="4930">
          <cell r="I4930">
            <v>25</v>
          </cell>
        </row>
        <row r="4931">
          <cell r="I4931">
            <v>25</v>
          </cell>
        </row>
        <row r="4932">
          <cell r="I4932">
            <v>25</v>
          </cell>
        </row>
        <row r="4933">
          <cell r="I4933">
            <v>25</v>
          </cell>
        </row>
        <row r="4934">
          <cell r="I4934">
            <v>25</v>
          </cell>
        </row>
        <row r="4935">
          <cell r="I4935">
            <v>25</v>
          </cell>
        </row>
        <row r="4936">
          <cell r="I4936">
            <v>25</v>
          </cell>
        </row>
        <row r="4937">
          <cell r="I4937">
            <v>25</v>
          </cell>
        </row>
        <row r="4938">
          <cell r="I4938">
            <v>24</v>
          </cell>
        </row>
        <row r="4939">
          <cell r="I4939">
            <v>24</v>
          </cell>
        </row>
        <row r="4940">
          <cell r="I4940">
            <v>24</v>
          </cell>
        </row>
        <row r="4941">
          <cell r="I4941">
            <v>24</v>
          </cell>
        </row>
        <row r="4942">
          <cell r="I4942">
            <v>24</v>
          </cell>
        </row>
        <row r="4943">
          <cell r="I4943">
            <v>24</v>
          </cell>
        </row>
        <row r="4944">
          <cell r="I4944">
            <v>24</v>
          </cell>
        </row>
        <row r="4945">
          <cell r="I4945">
            <v>24</v>
          </cell>
        </row>
        <row r="4946">
          <cell r="I4946">
            <v>24</v>
          </cell>
        </row>
        <row r="4947">
          <cell r="I4947">
            <v>24</v>
          </cell>
        </row>
        <row r="4948">
          <cell r="I4948">
            <v>24</v>
          </cell>
        </row>
        <row r="4949">
          <cell r="I4949">
            <v>24</v>
          </cell>
        </row>
        <row r="4950">
          <cell r="I4950">
            <v>24</v>
          </cell>
        </row>
        <row r="4951">
          <cell r="I4951">
            <v>24</v>
          </cell>
        </row>
        <row r="4952">
          <cell r="I4952">
            <v>24</v>
          </cell>
        </row>
        <row r="4953">
          <cell r="I4953">
            <v>24</v>
          </cell>
        </row>
        <row r="4954">
          <cell r="I4954">
            <v>24</v>
          </cell>
        </row>
        <row r="4955">
          <cell r="I4955">
            <v>24</v>
          </cell>
        </row>
        <row r="4956">
          <cell r="I4956">
            <v>24</v>
          </cell>
        </row>
        <row r="4957">
          <cell r="I4957">
            <v>24</v>
          </cell>
        </row>
        <row r="4958">
          <cell r="I4958">
            <v>24</v>
          </cell>
        </row>
        <row r="4959">
          <cell r="I4959">
            <v>24</v>
          </cell>
        </row>
        <row r="4960">
          <cell r="I4960">
            <v>24</v>
          </cell>
        </row>
        <row r="4961">
          <cell r="I4961">
            <v>24</v>
          </cell>
        </row>
        <row r="4962">
          <cell r="I4962">
            <v>24</v>
          </cell>
        </row>
        <row r="4963">
          <cell r="I4963">
            <v>24</v>
          </cell>
        </row>
        <row r="4964">
          <cell r="I4964">
            <v>24</v>
          </cell>
        </row>
        <row r="4965">
          <cell r="I4965">
            <v>24</v>
          </cell>
        </row>
        <row r="4966">
          <cell r="I4966">
            <v>24</v>
          </cell>
        </row>
        <row r="4967">
          <cell r="I4967">
            <v>24</v>
          </cell>
        </row>
        <row r="4968">
          <cell r="I4968">
            <v>24</v>
          </cell>
        </row>
        <row r="4969">
          <cell r="I4969">
            <v>24</v>
          </cell>
        </row>
        <row r="4970">
          <cell r="I4970">
            <v>24</v>
          </cell>
        </row>
        <row r="4971">
          <cell r="I4971">
            <v>24</v>
          </cell>
        </row>
        <row r="4972">
          <cell r="I4972">
            <v>24</v>
          </cell>
        </row>
        <row r="4973">
          <cell r="I4973">
            <v>24</v>
          </cell>
        </row>
        <row r="4974">
          <cell r="I4974">
            <v>24</v>
          </cell>
        </row>
        <row r="4975">
          <cell r="I4975">
            <v>24</v>
          </cell>
        </row>
        <row r="4976">
          <cell r="I4976">
            <v>24</v>
          </cell>
        </row>
        <row r="4977">
          <cell r="I4977">
            <v>24</v>
          </cell>
        </row>
        <row r="4978">
          <cell r="I4978">
            <v>23</v>
          </cell>
        </row>
        <row r="4979">
          <cell r="I4979">
            <v>23</v>
          </cell>
        </row>
        <row r="4980">
          <cell r="I4980">
            <v>23</v>
          </cell>
        </row>
        <row r="4981">
          <cell r="I4981">
            <v>23</v>
          </cell>
        </row>
        <row r="4982">
          <cell r="I4982">
            <v>23</v>
          </cell>
        </row>
        <row r="4983">
          <cell r="I4983">
            <v>23</v>
          </cell>
        </row>
        <row r="4984">
          <cell r="I4984">
            <v>23</v>
          </cell>
        </row>
        <row r="4985">
          <cell r="I4985">
            <v>23</v>
          </cell>
        </row>
        <row r="4986">
          <cell r="I4986">
            <v>23</v>
          </cell>
        </row>
        <row r="4987">
          <cell r="I4987">
            <v>23</v>
          </cell>
        </row>
        <row r="4988">
          <cell r="I4988">
            <v>22</v>
          </cell>
        </row>
        <row r="4989">
          <cell r="I4989">
            <v>22</v>
          </cell>
        </row>
        <row r="4990">
          <cell r="I4990">
            <v>22</v>
          </cell>
        </row>
        <row r="4991">
          <cell r="I4991">
            <v>22</v>
          </cell>
        </row>
        <row r="4992">
          <cell r="I4992">
            <v>22</v>
          </cell>
        </row>
        <row r="4993">
          <cell r="I4993">
            <v>22</v>
          </cell>
        </row>
        <row r="4994">
          <cell r="I4994">
            <v>22</v>
          </cell>
        </row>
        <row r="4995">
          <cell r="I4995">
            <v>21</v>
          </cell>
        </row>
        <row r="4996">
          <cell r="I4996">
            <v>21</v>
          </cell>
        </row>
        <row r="4997">
          <cell r="I4997">
            <v>21</v>
          </cell>
        </row>
        <row r="4998">
          <cell r="I4998">
            <v>21</v>
          </cell>
        </row>
        <row r="4999">
          <cell r="I4999">
            <v>21</v>
          </cell>
        </row>
        <row r="5000">
          <cell r="I5000">
            <v>21</v>
          </cell>
        </row>
        <row r="5001">
          <cell r="I5001">
            <v>18</v>
          </cell>
        </row>
        <row r="5002">
          <cell r="I5002">
            <v>18</v>
          </cell>
        </row>
        <row r="5003">
          <cell r="I5003">
            <v>17</v>
          </cell>
        </row>
        <row r="5004">
          <cell r="I5004">
            <v>17</v>
          </cell>
        </row>
        <row r="5005">
          <cell r="I5005">
            <v>17</v>
          </cell>
        </row>
        <row r="5006">
          <cell r="I5006">
            <v>17</v>
          </cell>
        </row>
        <row r="5007">
          <cell r="I5007">
            <v>17</v>
          </cell>
        </row>
        <row r="5008">
          <cell r="I5008">
            <v>17</v>
          </cell>
        </row>
        <row r="5009">
          <cell r="I5009">
            <v>17</v>
          </cell>
        </row>
        <row r="5010">
          <cell r="I5010">
            <v>16</v>
          </cell>
        </row>
        <row r="5011">
          <cell r="I5011">
            <v>15</v>
          </cell>
        </row>
        <row r="5012">
          <cell r="I5012">
            <v>14</v>
          </cell>
        </row>
        <row r="5013">
          <cell r="I5013">
            <v>14</v>
          </cell>
        </row>
        <row r="5014">
          <cell r="I5014">
            <v>14</v>
          </cell>
        </row>
        <row r="5015">
          <cell r="I5015">
            <v>10</v>
          </cell>
        </row>
        <row r="5016">
          <cell r="I5016">
            <v>10</v>
          </cell>
        </row>
        <row r="5017">
          <cell r="I5017">
            <v>10</v>
          </cell>
        </row>
        <row r="5018">
          <cell r="I5018">
            <v>9</v>
          </cell>
        </row>
        <row r="5019">
          <cell r="I5019">
            <v>9</v>
          </cell>
        </row>
        <row r="5020">
          <cell r="I5020">
            <v>9</v>
          </cell>
        </row>
        <row r="5021">
          <cell r="I5021">
            <v>9</v>
          </cell>
        </row>
        <row r="5022">
          <cell r="I5022">
            <v>9</v>
          </cell>
        </row>
        <row r="5023">
          <cell r="I5023">
            <v>9</v>
          </cell>
        </row>
        <row r="5024">
          <cell r="I5024">
            <v>9</v>
          </cell>
        </row>
        <row r="5025">
          <cell r="I5025">
            <v>9</v>
          </cell>
        </row>
        <row r="5026">
          <cell r="I5026">
            <v>9</v>
          </cell>
        </row>
        <row r="5027">
          <cell r="I5027">
            <v>9</v>
          </cell>
        </row>
        <row r="5028">
          <cell r="I5028">
            <v>8</v>
          </cell>
        </row>
        <row r="5029">
          <cell r="I5029">
            <v>8</v>
          </cell>
        </row>
        <row r="5030">
          <cell r="I5030">
            <v>7</v>
          </cell>
        </row>
        <row r="5031">
          <cell r="I5031">
            <v>7</v>
          </cell>
        </row>
        <row r="5032">
          <cell r="I5032">
            <v>4</v>
          </cell>
        </row>
        <row r="5033">
          <cell r="I5033">
            <v>4</v>
          </cell>
        </row>
        <row r="5034">
          <cell r="I5034">
            <v>4</v>
          </cell>
        </row>
        <row r="5035">
          <cell r="I5035">
            <v>4</v>
          </cell>
        </row>
        <row r="5036">
          <cell r="I5036">
            <v>3</v>
          </cell>
        </row>
        <row r="5037">
          <cell r="I5037">
            <v>3</v>
          </cell>
        </row>
        <row r="5038">
          <cell r="I5038">
            <v>3</v>
          </cell>
        </row>
        <row r="5039">
          <cell r="I5039">
            <v>3</v>
          </cell>
        </row>
        <row r="5040">
          <cell r="I5040">
            <v>2</v>
          </cell>
        </row>
        <row r="5041">
          <cell r="I5041">
            <v>2</v>
          </cell>
        </row>
        <row r="5042">
          <cell r="I5042">
            <v>2</v>
          </cell>
        </row>
        <row r="5043">
          <cell r="I5043">
            <v>2</v>
          </cell>
        </row>
        <row r="5044">
          <cell r="I5044">
            <v>2</v>
          </cell>
        </row>
        <row r="5045">
          <cell r="I5045">
            <v>1</v>
          </cell>
        </row>
        <row r="5046">
          <cell r="I5046">
            <v>1</v>
          </cell>
        </row>
        <row r="5047">
          <cell r="I5047">
            <v>1</v>
          </cell>
        </row>
        <row r="5048">
          <cell r="I5048">
            <v>1</v>
          </cell>
        </row>
        <row r="5049">
          <cell r="I5049">
            <v>0</v>
          </cell>
        </row>
        <row r="5050">
          <cell r="I5050">
            <v>0</v>
          </cell>
        </row>
        <row r="5051">
          <cell r="I5051">
            <v>0</v>
          </cell>
        </row>
        <row r="5052">
          <cell r="I5052">
            <v>0</v>
          </cell>
        </row>
        <row r="5053">
          <cell r="I5053">
            <v>0</v>
          </cell>
        </row>
        <row r="5054">
          <cell r="I5054">
            <v>0</v>
          </cell>
        </row>
        <row r="5055">
          <cell r="I5055">
            <v>0</v>
          </cell>
        </row>
        <row r="5056">
          <cell r="I5056">
            <v>0</v>
          </cell>
        </row>
        <row r="5057">
          <cell r="I5057">
            <v>0</v>
          </cell>
        </row>
        <row r="5058">
          <cell r="I5058">
            <v>26</v>
          </cell>
        </row>
        <row r="5059">
          <cell r="I5059">
            <v>26</v>
          </cell>
        </row>
        <row r="5060">
          <cell r="I5060">
            <v>26</v>
          </cell>
        </row>
        <row r="5061">
          <cell r="I5061">
            <v>26</v>
          </cell>
        </row>
        <row r="5062">
          <cell r="I5062">
            <v>26</v>
          </cell>
        </row>
        <row r="5063">
          <cell r="I5063">
            <v>26</v>
          </cell>
        </row>
        <row r="5064">
          <cell r="I5064">
            <v>26</v>
          </cell>
        </row>
        <row r="5065">
          <cell r="I5065">
            <v>26</v>
          </cell>
        </row>
        <row r="5066">
          <cell r="I5066">
            <v>26</v>
          </cell>
        </row>
        <row r="5067">
          <cell r="I5067">
            <v>26</v>
          </cell>
        </row>
        <row r="5068">
          <cell r="I5068">
            <v>26</v>
          </cell>
        </row>
        <row r="5069">
          <cell r="I5069">
            <v>26</v>
          </cell>
        </row>
        <row r="5070">
          <cell r="I5070">
            <v>26</v>
          </cell>
        </row>
        <row r="5071">
          <cell r="I5071">
            <v>26</v>
          </cell>
        </row>
        <row r="5072">
          <cell r="I5072">
            <v>26</v>
          </cell>
        </row>
        <row r="5073">
          <cell r="I5073">
            <v>26</v>
          </cell>
        </row>
        <row r="5074">
          <cell r="I5074">
            <v>26</v>
          </cell>
        </row>
        <row r="5075">
          <cell r="I5075">
            <v>26</v>
          </cell>
        </row>
        <row r="5076">
          <cell r="I5076">
            <v>26</v>
          </cell>
        </row>
        <row r="5077">
          <cell r="I5077">
            <v>26</v>
          </cell>
        </row>
        <row r="5078">
          <cell r="I5078">
            <v>26</v>
          </cell>
        </row>
        <row r="5079">
          <cell r="I5079">
            <v>26</v>
          </cell>
        </row>
        <row r="5080">
          <cell r="I5080">
            <v>26</v>
          </cell>
        </row>
        <row r="5081">
          <cell r="I5081">
            <v>26</v>
          </cell>
        </row>
        <row r="5082">
          <cell r="I5082">
            <v>26</v>
          </cell>
        </row>
        <row r="5083">
          <cell r="I5083">
            <v>26</v>
          </cell>
        </row>
        <row r="5084">
          <cell r="I5084">
            <v>26</v>
          </cell>
        </row>
        <row r="5085">
          <cell r="I5085">
            <v>26</v>
          </cell>
        </row>
        <row r="5086">
          <cell r="I5086">
            <v>26</v>
          </cell>
        </row>
        <row r="5087">
          <cell r="I5087">
            <v>26</v>
          </cell>
        </row>
        <row r="5088">
          <cell r="I5088">
            <v>26</v>
          </cell>
        </row>
        <row r="5089">
          <cell r="I5089">
            <v>26</v>
          </cell>
        </row>
        <row r="5090">
          <cell r="I5090">
            <v>25</v>
          </cell>
        </row>
        <row r="5091">
          <cell r="I5091">
            <v>25</v>
          </cell>
        </row>
        <row r="5092">
          <cell r="I5092">
            <v>25</v>
          </cell>
        </row>
        <row r="5093">
          <cell r="I5093">
            <v>25</v>
          </cell>
        </row>
        <row r="5094">
          <cell r="I5094">
            <v>25</v>
          </cell>
        </row>
        <row r="5095">
          <cell r="I5095">
            <v>25</v>
          </cell>
        </row>
        <row r="5096">
          <cell r="I5096">
            <v>25</v>
          </cell>
        </row>
        <row r="5097">
          <cell r="I5097">
            <v>25</v>
          </cell>
        </row>
        <row r="5098">
          <cell r="I5098">
            <v>25</v>
          </cell>
        </row>
        <row r="5099">
          <cell r="I5099">
            <v>25</v>
          </cell>
        </row>
        <row r="5100">
          <cell r="I5100">
            <v>25</v>
          </cell>
        </row>
        <row r="5101">
          <cell r="I5101">
            <v>25</v>
          </cell>
        </row>
        <row r="5102">
          <cell r="I5102">
            <v>25</v>
          </cell>
        </row>
        <row r="5103">
          <cell r="I5103">
            <v>25</v>
          </cell>
        </row>
        <row r="5104">
          <cell r="I5104">
            <v>25</v>
          </cell>
        </row>
        <row r="5105">
          <cell r="I5105">
            <v>25</v>
          </cell>
        </row>
        <row r="5106">
          <cell r="I5106">
            <v>25</v>
          </cell>
        </row>
        <row r="5107">
          <cell r="I5107">
            <v>25</v>
          </cell>
        </row>
        <row r="5108">
          <cell r="I5108">
            <v>25</v>
          </cell>
        </row>
        <row r="5109">
          <cell r="I5109">
            <v>25</v>
          </cell>
        </row>
        <row r="5110">
          <cell r="I5110">
            <v>25</v>
          </cell>
        </row>
        <row r="5111">
          <cell r="I5111">
            <v>25</v>
          </cell>
        </row>
        <row r="5112">
          <cell r="I5112">
            <v>25</v>
          </cell>
        </row>
        <row r="5113">
          <cell r="I5113">
            <v>25</v>
          </cell>
        </row>
        <row r="5114">
          <cell r="I5114">
            <v>25</v>
          </cell>
        </row>
        <row r="5115">
          <cell r="I5115">
            <v>25</v>
          </cell>
        </row>
        <row r="5116">
          <cell r="I5116">
            <v>25</v>
          </cell>
        </row>
        <row r="5117">
          <cell r="I5117">
            <v>25</v>
          </cell>
        </row>
        <row r="5118">
          <cell r="I5118">
            <v>25</v>
          </cell>
        </row>
        <row r="5119">
          <cell r="I5119">
            <v>25</v>
          </cell>
        </row>
        <row r="5120">
          <cell r="I5120">
            <v>25</v>
          </cell>
        </row>
        <row r="5121">
          <cell r="I5121">
            <v>25</v>
          </cell>
        </row>
        <row r="5122">
          <cell r="I5122">
            <v>25</v>
          </cell>
        </row>
        <row r="5123">
          <cell r="I5123">
            <v>25</v>
          </cell>
        </row>
        <row r="5124">
          <cell r="I5124">
            <v>25</v>
          </cell>
        </row>
        <row r="5125">
          <cell r="I5125">
            <v>25</v>
          </cell>
        </row>
        <row r="5126">
          <cell r="I5126">
            <v>25</v>
          </cell>
        </row>
        <row r="5127">
          <cell r="I5127">
            <v>25</v>
          </cell>
        </row>
        <row r="5128">
          <cell r="I5128">
            <v>25</v>
          </cell>
        </row>
        <row r="5129">
          <cell r="I5129">
            <v>25</v>
          </cell>
        </row>
        <row r="5130">
          <cell r="I5130">
            <v>25</v>
          </cell>
        </row>
        <row r="5131">
          <cell r="I5131">
            <v>25</v>
          </cell>
        </row>
        <row r="5132">
          <cell r="I5132">
            <v>25</v>
          </cell>
        </row>
        <row r="5133">
          <cell r="I5133">
            <v>25</v>
          </cell>
        </row>
        <row r="5134">
          <cell r="I5134">
            <v>25</v>
          </cell>
        </row>
        <row r="5135">
          <cell r="I5135">
            <v>25</v>
          </cell>
        </row>
        <row r="5136">
          <cell r="I5136">
            <v>25</v>
          </cell>
        </row>
        <row r="5137">
          <cell r="I5137">
            <v>25</v>
          </cell>
        </row>
        <row r="5138">
          <cell r="I5138">
            <v>25</v>
          </cell>
        </row>
        <row r="5139">
          <cell r="I5139">
            <v>25</v>
          </cell>
        </row>
        <row r="5140">
          <cell r="I5140">
            <v>25</v>
          </cell>
        </row>
        <row r="5141">
          <cell r="I5141">
            <v>25</v>
          </cell>
        </row>
        <row r="5142">
          <cell r="I5142">
            <v>25</v>
          </cell>
        </row>
        <row r="5143">
          <cell r="I5143">
            <v>24</v>
          </cell>
        </row>
        <row r="5144">
          <cell r="I5144">
            <v>24</v>
          </cell>
        </row>
        <row r="5145">
          <cell r="I5145">
            <v>24</v>
          </cell>
        </row>
        <row r="5146">
          <cell r="I5146">
            <v>24</v>
          </cell>
        </row>
        <row r="5147">
          <cell r="I5147">
            <v>24</v>
          </cell>
        </row>
        <row r="5148">
          <cell r="I5148">
            <v>24</v>
          </cell>
        </row>
        <row r="5149">
          <cell r="I5149">
            <v>24</v>
          </cell>
        </row>
        <row r="5150">
          <cell r="I5150">
            <v>24</v>
          </cell>
        </row>
        <row r="5151">
          <cell r="I5151">
            <v>24</v>
          </cell>
        </row>
        <row r="5152">
          <cell r="I5152">
            <v>24</v>
          </cell>
        </row>
        <row r="5153">
          <cell r="I5153">
            <v>23</v>
          </cell>
        </row>
        <row r="5154">
          <cell r="I5154">
            <v>23</v>
          </cell>
        </row>
        <row r="5155">
          <cell r="I5155">
            <v>23</v>
          </cell>
        </row>
        <row r="5156">
          <cell r="I5156">
            <v>23</v>
          </cell>
        </row>
        <row r="5157">
          <cell r="I5157">
            <v>23</v>
          </cell>
        </row>
        <row r="5158">
          <cell r="I5158">
            <v>23</v>
          </cell>
        </row>
        <row r="5159">
          <cell r="I5159">
            <v>23</v>
          </cell>
        </row>
        <row r="5160">
          <cell r="I5160">
            <v>23</v>
          </cell>
        </row>
        <row r="5161">
          <cell r="I5161">
            <v>23</v>
          </cell>
        </row>
        <row r="5162">
          <cell r="I5162">
            <v>23</v>
          </cell>
        </row>
        <row r="5163">
          <cell r="I5163">
            <v>23</v>
          </cell>
        </row>
        <row r="5164">
          <cell r="I5164">
            <v>22</v>
          </cell>
        </row>
        <row r="5165">
          <cell r="I5165">
            <v>22</v>
          </cell>
        </row>
        <row r="5166">
          <cell r="I5166">
            <v>22</v>
          </cell>
        </row>
        <row r="5167">
          <cell r="I5167">
            <v>22</v>
          </cell>
        </row>
        <row r="5168">
          <cell r="I5168">
            <v>22</v>
          </cell>
        </row>
        <row r="5169">
          <cell r="I5169">
            <v>22</v>
          </cell>
        </row>
        <row r="5170">
          <cell r="I5170">
            <v>22</v>
          </cell>
        </row>
        <row r="5171">
          <cell r="I5171">
            <v>22</v>
          </cell>
        </row>
        <row r="5172">
          <cell r="I5172">
            <v>19</v>
          </cell>
        </row>
        <row r="5173">
          <cell r="I5173">
            <v>19</v>
          </cell>
        </row>
        <row r="5174">
          <cell r="I5174">
            <v>19</v>
          </cell>
        </row>
        <row r="5175">
          <cell r="I5175">
            <v>18</v>
          </cell>
        </row>
        <row r="5176">
          <cell r="I5176">
            <v>18</v>
          </cell>
        </row>
        <row r="5177">
          <cell r="I5177">
            <v>18</v>
          </cell>
        </row>
        <row r="5178">
          <cell r="I5178">
            <v>18</v>
          </cell>
        </row>
        <row r="5179">
          <cell r="I5179">
            <v>18</v>
          </cell>
        </row>
        <row r="5180">
          <cell r="I5180">
            <v>18</v>
          </cell>
        </row>
        <row r="5181">
          <cell r="I5181">
            <v>18</v>
          </cell>
        </row>
        <row r="5182">
          <cell r="I5182">
            <v>18</v>
          </cell>
        </row>
        <row r="5183">
          <cell r="I5183">
            <v>18</v>
          </cell>
        </row>
        <row r="5184">
          <cell r="I5184">
            <v>18</v>
          </cell>
        </row>
        <row r="5185">
          <cell r="I5185">
            <v>18</v>
          </cell>
        </row>
        <row r="5186">
          <cell r="I5186">
            <v>18</v>
          </cell>
        </row>
        <row r="5187">
          <cell r="I5187">
            <v>18</v>
          </cell>
        </row>
        <row r="5188">
          <cell r="I5188">
            <v>18</v>
          </cell>
        </row>
        <row r="5189">
          <cell r="I5189">
            <v>18</v>
          </cell>
        </row>
        <row r="5190">
          <cell r="I5190">
            <v>18</v>
          </cell>
        </row>
        <row r="5191">
          <cell r="I5191">
            <v>18</v>
          </cell>
        </row>
        <row r="5192">
          <cell r="I5192">
            <v>18</v>
          </cell>
        </row>
        <row r="5193">
          <cell r="I5193">
            <v>17</v>
          </cell>
        </row>
        <row r="5194">
          <cell r="I5194">
            <v>17</v>
          </cell>
        </row>
        <row r="5195">
          <cell r="I5195">
            <v>17</v>
          </cell>
        </row>
        <row r="5196">
          <cell r="I5196">
            <v>17</v>
          </cell>
        </row>
        <row r="5197">
          <cell r="I5197">
            <v>16</v>
          </cell>
        </row>
        <row r="5198">
          <cell r="I5198">
            <v>16</v>
          </cell>
        </row>
        <row r="5199">
          <cell r="I5199">
            <v>16</v>
          </cell>
        </row>
        <row r="5200">
          <cell r="I5200">
            <v>16</v>
          </cell>
        </row>
        <row r="5201">
          <cell r="I5201">
            <v>16</v>
          </cell>
        </row>
        <row r="5202">
          <cell r="I5202">
            <v>16</v>
          </cell>
        </row>
        <row r="5203">
          <cell r="I5203">
            <v>16</v>
          </cell>
        </row>
        <row r="5204">
          <cell r="I5204">
            <v>15</v>
          </cell>
        </row>
        <row r="5205">
          <cell r="I5205">
            <v>15</v>
          </cell>
        </row>
        <row r="5206">
          <cell r="I5206">
            <v>15</v>
          </cell>
        </row>
        <row r="5207">
          <cell r="I5207">
            <v>11</v>
          </cell>
        </row>
        <row r="5208">
          <cell r="I5208">
            <v>11</v>
          </cell>
        </row>
        <row r="5209">
          <cell r="I5209">
            <v>11</v>
          </cell>
        </row>
        <row r="5210">
          <cell r="I5210">
            <v>11</v>
          </cell>
        </row>
        <row r="5211">
          <cell r="I5211">
            <v>10</v>
          </cell>
        </row>
        <row r="5212">
          <cell r="I5212">
            <v>10</v>
          </cell>
        </row>
        <row r="5213">
          <cell r="I5213">
            <v>10</v>
          </cell>
        </row>
        <row r="5214">
          <cell r="I5214">
            <v>10</v>
          </cell>
        </row>
        <row r="5215">
          <cell r="I5215">
            <v>10</v>
          </cell>
        </row>
        <row r="5216">
          <cell r="I5216">
            <v>9</v>
          </cell>
        </row>
        <row r="5217">
          <cell r="I5217">
            <v>9</v>
          </cell>
        </row>
        <row r="5218">
          <cell r="I5218">
            <v>9</v>
          </cell>
        </row>
        <row r="5219">
          <cell r="I5219">
            <v>9</v>
          </cell>
        </row>
        <row r="5220">
          <cell r="I5220">
            <v>8</v>
          </cell>
        </row>
        <row r="5221">
          <cell r="I5221">
            <v>8</v>
          </cell>
        </row>
        <row r="5222">
          <cell r="I5222">
            <v>8</v>
          </cell>
        </row>
        <row r="5223">
          <cell r="I5223">
            <v>8</v>
          </cell>
        </row>
        <row r="5224">
          <cell r="I5224">
            <v>5</v>
          </cell>
        </row>
        <row r="5225">
          <cell r="I5225">
            <v>5</v>
          </cell>
        </row>
        <row r="5226">
          <cell r="I5226">
            <v>5</v>
          </cell>
        </row>
        <row r="5227">
          <cell r="I5227">
            <v>5</v>
          </cell>
        </row>
        <row r="5228">
          <cell r="I5228">
            <v>3</v>
          </cell>
        </row>
        <row r="5229">
          <cell r="I5229">
            <v>3</v>
          </cell>
        </row>
        <row r="5230">
          <cell r="I5230">
            <v>2</v>
          </cell>
        </row>
        <row r="5231">
          <cell r="I5231">
            <v>2</v>
          </cell>
        </row>
        <row r="5232">
          <cell r="I5232">
            <v>1</v>
          </cell>
        </row>
        <row r="5233">
          <cell r="I5233">
            <v>1</v>
          </cell>
        </row>
        <row r="5234">
          <cell r="I5234">
            <v>1</v>
          </cell>
        </row>
        <row r="5235">
          <cell r="I5235">
            <v>1</v>
          </cell>
        </row>
        <row r="5236">
          <cell r="I5236">
            <v>0</v>
          </cell>
        </row>
        <row r="5237">
          <cell r="I5237">
            <v>0</v>
          </cell>
        </row>
        <row r="5238">
          <cell r="I5238">
            <v>0</v>
          </cell>
        </row>
        <row r="5239">
          <cell r="I5239">
            <v>0</v>
          </cell>
        </row>
        <row r="5240">
          <cell r="I5240">
            <v>26</v>
          </cell>
        </row>
        <row r="5241">
          <cell r="I5241">
            <v>26</v>
          </cell>
        </row>
        <row r="5242">
          <cell r="I5242">
            <v>26</v>
          </cell>
        </row>
        <row r="5243">
          <cell r="I5243">
            <v>26</v>
          </cell>
        </row>
        <row r="5244">
          <cell r="I5244">
            <v>26</v>
          </cell>
        </row>
        <row r="5245">
          <cell r="I5245">
            <v>26</v>
          </cell>
        </row>
        <row r="5246">
          <cell r="I5246">
            <v>26</v>
          </cell>
        </row>
        <row r="5247">
          <cell r="I5247">
            <v>26</v>
          </cell>
        </row>
        <row r="5248">
          <cell r="I5248">
            <v>26</v>
          </cell>
        </row>
        <row r="5249">
          <cell r="I5249">
            <v>26</v>
          </cell>
        </row>
        <row r="5250">
          <cell r="I5250">
            <v>26</v>
          </cell>
        </row>
        <row r="5251">
          <cell r="I5251">
            <v>26</v>
          </cell>
        </row>
        <row r="5252">
          <cell r="I5252">
            <v>26</v>
          </cell>
        </row>
        <row r="5253">
          <cell r="I5253">
            <v>26</v>
          </cell>
        </row>
        <row r="5254">
          <cell r="I5254">
            <v>26</v>
          </cell>
        </row>
        <row r="5255">
          <cell r="I5255">
            <v>26</v>
          </cell>
        </row>
        <row r="5256">
          <cell r="I5256">
            <v>26</v>
          </cell>
        </row>
        <row r="5257">
          <cell r="I5257">
            <v>26</v>
          </cell>
        </row>
        <row r="5258">
          <cell r="I5258">
            <v>26</v>
          </cell>
        </row>
        <row r="5259">
          <cell r="I5259">
            <v>26</v>
          </cell>
        </row>
        <row r="5260">
          <cell r="I5260">
            <v>26</v>
          </cell>
        </row>
        <row r="5261">
          <cell r="I5261">
            <v>26</v>
          </cell>
        </row>
        <row r="5262">
          <cell r="I5262">
            <v>26</v>
          </cell>
        </row>
        <row r="5263">
          <cell r="I5263">
            <v>26</v>
          </cell>
        </row>
        <row r="5264">
          <cell r="I5264">
            <v>26</v>
          </cell>
        </row>
        <row r="5265">
          <cell r="I5265">
            <v>26</v>
          </cell>
        </row>
        <row r="5266">
          <cell r="I5266">
            <v>26</v>
          </cell>
        </row>
        <row r="5267">
          <cell r="I5267">
            <v>26</v>
          </cell>
        </row>
        <row r="5268">
          <cell r="I5268">
            <v>26</v>
          </cell>
        </row>
        <row r="5269">
          <cell r="I5269">
            <v>26</v>
          </cell>
        </row>
        <row r="5270">
          <cell r="I5270">
            <v>26</v>
          </cell>
        </row>
        <row r="5271">
          <cell r="I5271">
            <v>26</v>
          </cell>
        </row>
        <row r="5272">
          <cell r="I5272">
            <v>26</v>
          </cell>
        </row>
        <row r="5273">
          <cell r="I5273">
            <v>26</v>
          </cell>
        </row>
        <row r="5274">
          <cell r="I5274">
            <v>26</v>
          </cell>
        </row>
        <row r="5275">
          <cell r="I5275">
            <v>26</v>
          </cell>
        </row>
        <row r="5276">
          <cell r="I5276">
            <v>26</v>
          </cell>
        </row>
        <row r="5277">
          <cell r="I5277">
            <v>26</v>
          </cell>
        </row>
        <row r="5278">
          <cell r="I5278">
            <v>26</v>
          </cell>
        </row>
        <row r="5279">
          <cell r="I5279">
            <v>26</v>
          </cell>
        </row>
        <row r="5280">
          <cell r="I5280">
            <v>26</v>
          </cell>
        </row>
        <row r="5281">
          <cell r="I5281">
            <v>26</v>
          </cell>
        </row>
        <row r="5282">
          <cell r="I5282">
            <v>26</v>
          </cell>
        </row>
        <row r="5283">
          <cell r="I5283">
            <v>26</v>
          </cell>
        </row>
        <row r="5284">
          <cell r="I5284">
            <v>26</v>
          </cell>
        </row>
        <row r="5285">
          <cell r="I5285">
            <v>26</v>
          </cell>
        </row>
        <row r="5286">
          <cell r="I5286">
            <v>26</v>
          </cell>
        </row>
        <row r="5287">
          <cell r="I5287">
            <v>26</v>
          </cell>
        </row>
        <row r="5288">
          <cell r="I5288">
            <v>26</v>
          </cell>
        </row>
        <row r="5289">
          <cell r="I5289">
            <v>26</v>
          </cell>
        </row>
        <row r="5290">
          <cell r="I5290">
            <v>26</v>
          </cell>
        </row>
        <row r="5291">
          <cell r="I5291">
            <v>26</v>
          </cell>
        </row>
        <row r="5292">
          <cell r="I5292">
            <v>26</v>
          </cell>
        </row>
        <row r="5293">
          <cell r="I5293">
            <v>26</v>
          </cell>
        </row>
        <row r="5294">
          <cell r="I5294">
            <v>26</v>
          </cell>
        </row>
        <row r="5295">
          <cell r="I5295">
            <v>26</v>
          </cell>
        </row>
        <row r="5296">
          <cell r="I5296">
            <v>26</v>
          </cell>
        </row>
        <row r="5297">
          <cell r="I5297">
            <v>26</v>
          </cell>
        </row>
        <row r="5298">
          <cell r="I5298">
            <v>26</v>
          </cell>
        </row>
        <row r="5299">
          <cell r="I5299">
            <v>26</v>
          </cell>
        </row>
        <row r="5300">
          <cell r="I5300">
            <v>26</v>
          </cell>
        </row>
        <row r="5301">
          <cell r="I5301">
            <v>26</v>
          </cell>
        </row>
        <row r="5302">
          <cell r="I5302">
            <v>26</v>
          </cell>
        </row>
        <row r="5303">
          <cell r="I5303">
            <v>26</v>
          </cell>
        </row>
        <row r="5304">
          <cell r="I5304">
            <v>26</v>
          </cell>
        </row>
        <row r="5305">
          <cell r="I5305">
            <v>26</v>
          </cell>
        </row>
        <row r="5306">
          <cell r="I5306">
            <v>26</v>
          </cell>
        </row>
        <row r="5307">
          <cell r="I5307">
            <v>26</v>
          </cell>
        </row>
        <row r="5308">
          <cell r="I5308">
            <v>26</v>
          </cell>
        </row>
        <row r="5309">
          <cell r="I5309">
            <v>26</v>
          </cell>
        </row>
        <row r="5310">
          <cell r="I5310">
            <v>26</v>
          </cell>
        </row>
        <row r="5311">
          <cell r="I5311">
            <v>26</v>
          </cell>
        </row>
        <row r="5312">
          <cell r="I5312">
            <v>26</v>
          </cell>
        </row>
        <row r="5313">
          <cell r="I5313">
            <v>26</v>
          </cell>
        </row>
        <row r="5314">
          <cell r="I5314">
            <v>26</v>
          </cell>
        </row>
        <row r="5315">
          <cell r="I5315">
            <v>26</v>
          </cell>
        </row>
        <row r="5316">
          <cell r="I5316">
            <v>26</v>
          </cell>
        </row>
        <row r="5317">
          <cell r="I5317">
            <v>26</v>
          </cell>
        </row>
        <row r="5318">
          <cell r="I5318">
            <v>26</v>
          </cell>
        </row>
        <row r="5319">
          <cell r="I5319">
            <v>26</v>
          </cell>
        </row>
        <row r="5320">
          <cell r="I5320">
            <v>26</v>
          </cell>
        </row>
        <row r="5321">
          <cell r="I5321">
            <v>26</v>
          </cell>
        </row>
        <row r="5322">
          <cell r="I5322">
            <v>26</v>
          </cell>
        </row>
        <row r="5323">
          <cell r="I5323">
            <v>26</v>
          </cell>
        </row>
        <row r="5324">
          <cell r="I5324">
            <v>26</v>
          </cell>
        </row>
        <row r="5325">
          <cell r="I5325">
            <v>26</v>
          </cell>
        </row>
        <row r="5326">
          <cell r="I5326">
            <v>26</v>
          </cell>
        </row>
        <row r="5327">
          <cell r="I5327">
            <v>26</v>
          </cell>
        </row>
        <row r="5328">
          <cell r="I5328">
            <v>26</v>
          </cell>
        </row>
        <row r="5329">
          <cell r="I5329">
            <v>26</v>
          </cell>
        </row>
        <row r="5330">
          <cell r="I5330">
            <v>26</v>
          </cell>
        </row>
        <row r="5331">
          <cell r="I5331">
            <v>26</v>
          </cell>
        </row>
        <row r="5332">
          <cell r="I5332">
            <v>26</v>
          </cell>
        </row>
        <row r="5333">
          <cell r="I5333">
            <v>26</v>
          </cell>
        </row>
        <row r="5334">
          <cell r="I5334">
            <v>26</v>
          </cell>
        </row>
        <row r="5335">
          <cell r="I5335">
            <v>26</v>
          </cell>
        </row>
        <row r="5336">
          <cell r="I5336">
            <v>26</v>
          </cell>
        </row>
        <row r="5337">
          <cell r="I5337">
            <v>26</v>
          </cell>
        </row>
        <row r="5338">
          <cell r="I5338">
            <v>26</v>
          </cell>
        </row>
        <row r="5339">
          <cell r="I5339">
            <v>26</v>
          </cell>
        </row>
        <row r="5340">
          <cell r="I5340">
            <v>26</v>
          </cell>
        </row>
        <row r="5341">
          <cell r="I5341">
            <v>26</v>
          </cell>
        </row>
        <row r="5342">
          <cell r="I5342">
            <v>26</v>
          </cell>
        </row>
        <row r="5343">
          <cell r="I5343">
            <v>26</v>
          </cell>
        </row>
        <row r="5344">
          <cell r="I5344">
            <v>26</v>
          </cell>
        </row>
        <row r="5345">
          <cell r="I5345">
            <v>26</v>
          </cell>
        </row>
        <row r="5346">
          <cell r="I5346">
            <v>26</v>
          </cell>
        </row>
        <row r="5347">
          <cell r="I5347">
            <v>26</v>
          </cell>
        </row>
        <row r="5348">
          <cell r="I5348">
            <v>26</v>
          </cell>
        </row>
        <row r="5349">
          <cell r="I5349">
            <v>26</v>
          </cell>
        </row>
        <row r="5350">
          <cell r="I5350">
            <v>26</v>
          </cell>
        </row>
        <row r="5351">
          <cell r="I5351">
            <v>26</v>
          </cell>
        </row>
        <row r="5352">
          <cell r="I5352">
            <v>25</v>
          </cell>
        </row>
        <row r="5353">
          <cell r="I5353">
            <v>25</v>
          </cell>
        </row>
        <row r="5354">
          <cell r="I5354">
            <v>25</v>
          </cell>
        </row>
        <row r="5355">
          <cell r="I5355">
            <v>25</v>
          </cell>
        </row>
        <row r="5356">
          <cell r="I5356">
            <v>25</v>
          </cell>
        </row>
        <row r="5357">
          <cell r="I5357">
            <v>25</v>
          </cell>
        </row>
        <row r="5358">
          <cell r="I5358">
            <v>25</v>
          </cell>
        </row>
        <row r="5359">
          <cell r="I5359">
            <v>25</v>
          </cell>
        </row>
        <row r="5360">
          <cell r="I5360">
            <v>25</v>
          </cell>
        </row>
        <row r="5361">
          <cell r="I5361">
            <v>25</v>
          </cell>
        </row>
        <row r="5362">
          <cell r="I5362">
            <v>25</v>
          </cell>
        </row>
        <row r="5363">
          <cell r="I5363">
            <v>25</v>
          </cell>
        </row>
        <row r="5364">
          <cell r="I5364">
            <v>25</v>
          </cell>
        </row>
        <row r="5365">
          <cell r="I5365">
            <v>25</v>
          </cell>
        </row>
        <row r="5366">
          <cell r="I5366">
            <v>24</v>
          </cell>
        </row>
        <row r="5367">
          <cell r="I5367">
            <v>24</v>
          </cell>
        </row>
        <row r="5368">
          <cell r="I5368">
            <v>24</v>
          </cell>
        </row>
        <row r="5369">
          <cell r="I5369">
            <v>24</v>
          </cell>
        </row>
        <row r="5370">
          <cell r="I5370">
            <v>24</v>
          </cell>
        </row>
        <row r="5371">
          <cell r="I5371">
            <v>24</v>
          </cell>
        </row>
        <row r="5372">
          <cell r="I5372">
            <v>24</v>
          </cell>
        </row>
        <row r="5373">
          <cell r="I5373">
            <v>24</v>
          </cell>
        </row>
        <row r="5374">
          <cell r="I5374">
            <v>24</v>
          </cell>
        </row>
        <row r="5375">
          <cell r="I5375">
            <v>24</v>
          </cell>
        </row>
        <row r="5376">
          <cell r="I5376">
            <v>24</v>
          </cell>
        </row>
        <row r="5377">
          <cell r="I5377">
            <v>24</v>
          </cell>
        </row>
        <row r="5378">
          <cell r="I5378">
            <v>24</v>
          </cell>
        </row>
        <row r="5379">
          <cell r="I5379">
            <v>24</v>
          </cell>
        </row>
        <row r="5380">
          <cell r="I5380">
            <v>24</v>
          </cell>
        </row>
        <row r="5381">
          <cell r="I5381">
            <v>24</v>
          </cell>
        </row>
        <row r="5382">
          <cell r="I5382">
            <v>24</v>
          </cell>
        </row>
        <row r="5383">
          <cell r="I5383">
            <v>24</v>
          </cell>
        </row>
        <row r="5384">
          <cell r="I5384">
            <v>24</v>
          </cell>
        </row>
        <row r="5385">
          <cell r="I5385">
            <v>24</v>
          </cell>
        </row>
        <row r="5386">
          <cell r="I5386">
            <v>24</v>
          </cell>
        </row>
        <row r="5387">
          <cell r="I5387">
            <v>23</v>
          </cell>
        </row>
        <row r="5388">
          <cell r="I5388">
            <v>23</v>
          </cell>
        </row>
        <row r="5389">
          <cell r="I5389">
            <v>23</v>
          </cell>
        </row>
        <row r="5390">
          <cell r="I5390">
            <v>23</v>
          </cell>
        </row>
        <row r="5391">
          <cell r="I5391">
            <v>23</v>
          </cell>
        </row>
        <row r="5392">
          <cell r="I5392">
            <v>23</v>
          </cell>
        </row>
        <row r="5393">
          <cell r="I5393">
            <v>23</v>
          </cell>
        </row>
        <row r="5394">
          <cell r="I5394">
            <v>23</v>
          </cell>
        </row>
        <row r="5395">
          <cell r="I5395">
            <v>23</v>
          </cell>
        </row>
        <row r="5396">
          <cell r="I5396">
            <v>23</v>
          </cell>
        </row>
        <row r="5397">
          <cell r="I5397">
            <v>23</v>
          </cell>
        </row>
        <row r="5398">
          <cell r="I5398">
            <v>20</v>
          </cell>
        </row>
        <row r="5399">
          <cell r="I5399">
            <v>20</v>
          </cell>
        </row>
        <row r="5400">
          <cell r="I5400">
            <v>20</v>
          </cell>
        </row>
        <row r="5401">
          <cell r="I5401">
            <v>20</v>
          </cell>
        </row>
        <row r="5402">
          <cell r="I5402">
            <v>20</v>
          </cell>
        </row>
        <row r="5403">
          <cell r="I5403">
            <v>20</v>
          </cell>
        </row>
        <row r="5404">
          <cell r="I5404">
            <v>20</v>
          </cell>
        </row>
        <row r="5405">
          <cell r="I5405">
            <v>19</v>
          </cell>
        </row>
        <row r="5406">
          <cell r="I5406">
            <v>19</v>
          </cell>
        </row>
        <row r="5407">
          <cell r="I5407">
            <v>19</v>
          </cell>
        </row>
        <row r="5408">
          <cell r="I5408">
            <v>19</v>
          </cell>
        </row>
        <row r="5409">
          <cell r="I5409">
            <v>19</v>
          </cell>
        </row>
        <row r="5410">
          <cell r="I5410">
            <v>19</v>
          </cell>
        </row>
        <row r="5411">
          <cell r="I5411">
            <v>19</v>
          </cell>
        </row>
        <row r="5412">
          <cell r="I5412">
            <v>19</v>
          </cell>
        </row>
        <row r="5413">
          <cell r="I5413">
            <v>19</v>
          </cell>
        </row>
        <row r="5414">
          <cell r="I5414">
            <v>19</v>
          </cell>
        </row>
        <row r="5415">
          <cell r="I5415">
            <v>19</v>
          </cell>
        </row>
        <row r="5416">
          <cell r="I5416">
            <v>19</v>
          </cell>
        </row>
        <row r="5417">
          <cell r="I5417">
            <v>19</v>
          </cell>
        </row>
        <row r="5418">
          <cell r="I5418">
            <v>19</v>
          </cell>
        </row>
        <row r="5419">
          <cell r="I5419">
            <v>19</v>
          </cell>
        </row>
        <row r="5420">
          <cell r="I5420">
            <v>19</v>
          </cell>
        </row>
        <row r="5421">
          <cell r="I5421">
            <v>19</v>
          </cell>
        </row>
        <row r="5422">
          <cell r="I5422">
            <v>18</v>
          </cell>
        </row>
        <row r="5423">
          <cell r="I5423">
            <v>18</v>
          </cell>
        </row>
        <row r="5424">
          <cell r="I5424">
            <v>18</v>
          </cell>
        </row>
        <row r="5425">
          <cell r="I5425">
            <v>18</v>
          </cell>
        </row>
        <row r="5426">
          <cell r="I5426">
            <v>17</v>
          </cell>
        </row>
        <row r="5427">
          <cell r="I5427">
            <v>17</v>
          </cell>
        </row>
        <row r="5428">
          <cell r="I5428">
            <v>17</v>
          </cell>
        </row>
        <row r="5429">
          <cell r="I5429">
            <v>17</v>
          </cell>
        </row>
        <row r="5430">
          <cell r="I5430">
            <v>16</v>
          </cell>
        </row>
        <row r="5431">
          <cell r="I5431">
            <v>12</v>
          </cell>
        </row>
        <row r="5432">
          <cell r="I5432">
            <v>12</v>
          </cell>
        </row>
        <row r="5433">
          <cell r="I5433">
            <v>12</v>
          </cell>
        </row>
        <row r="5434">
          <cell r="I5434">
            <v>11</v>
          </cell>
        </row>
        <row r="5435">
          <cell r="I5435">
            <v>11</v>
          </cell>
        </row>
        <row r="5436">
          <cell r="I5436">
            <v>11</v>
          </cell>
        </row>
        <row r="5437">
          <cell r="I5437">
            <v>11</v>
          </cell>
        </row>
        <row r="5438">
          <cell r="I5438">
            <v>11</v>
          </cell>
        </row>
        <row r="5439">
          <cell r="I5439">
            <v>11</v>
          </cell>
        </row>
        <row r="5440">
          <cell r="I5440">
            <v>11</v>
          </cell>
        </row>
        <row r="5441">
          <cell r="I5441">
            <v>11</v>
          </cell>
        </row>
        <row r="5442">
          <cell r="I5442">
            <v>11</v>
          </cell>
        </row>
        <row r="5443">
          <cell r="I5443">
            <v>11</v>
          </cell>
        </row>
        <row r="5444">
          <cell r="I5444">
            <v>11</v>
          </cell>
        </row>
        <row r="5445">
          <cell r="I5445">
            <v>11</v>
          </cell>
        </row>
        <row r="5446">
          <cell r="I5446">
            <v>10</v>
          </cell>
        </row>
        <row r="5447">
          <cell r="I5447">
            <v>10</v>
          </cell>
        </row>
        <row r="5448">
          <cell r="I5448">
            <v>10</v>
          </cell>
        </row>
        <row r="5449">
          <cell r="I5449">
            <v>10</v>
          </cell>
        </row>
        <row r="5450">
          <cell r="I5450">
            <v>10</v>
          </cell>
        </row>
        <row r="5451">
          <cell r="I5451">
            <v>10</v>
          </cell>
        </row>
        <row r="5452">
          <cell r="I5452">
            <v>9</v>
          </cell>
        </row>
        <row r="5453">
          <cell r="I5453">
            <v>9</v>
          </cell>
        </row>
        <row r="5454">
          <cell r="I5454">
            <v>6</v>
          </cell>
        </row>
        <row r="5455">
          <cell r="I5455">
            <v>6</v>
          </cell>
        </row>
        <row r="5456">
          <cell r="I5456">
            <v>5</v>
          </cell>
        </row>
        <row r="5457">
          <cell r="I5457">
            <v>5</v>
          </cell>
        </row>
        <row r="5458">
          <cell r="I5458">
            <v>4</v>
          </cell>
        </row>
        <row r="5459">
          <cell r="I5459">
            <v>4</v>
          </cell>
        </row>
        <row r="5460">
          <cell r="I5460">
            <v>3</v>
          </cell>
        </row>
        <row r="5461">
          <cell r="I5461">
            <v>2</v>
          </cell>
        </row>
        <row r="5462">
          <cell r="I5462">
            <v>0</v>
          </cell>
        </row>
        <row r="5463">
          <cell r="I5463">
            <v>0</v>
          </cell>
        </row>
        <row r="5464">
          <cell r="I5464">
            <v>0</v>
          </cell>
        </row>
        <row r="5465">
          <cell r="I5465">
            <v>0</v>
          </cell>
        </row>
        <row r="5466">
          <cell r="I5466">
            <v>0</v>
          </cell>
        </row>
        <row r="5467">
          <cell r="I5467">
            <v>27</v>
          </cell>
        </row>
        <row r="5468">
          <cell r="I5468">
            <v>27</v>
          </cell>
        </row>
        <row r="5469">
          <cell r="I5469">
            <v>27</v>
          </cell>
        </row>
        <row r="5470">
          <cell r="I5470">
            <v>27</v>
          </cell>
        </row>
        <row r="5471">
          <cell r="I5471">
            <v>27</v>
          </cell>
        </row>
        <row r="5472">
          <cell r="I5472">
            <v>27</v>
          </cell>
        </row>
        <row r="5473">
          <cell r="I5473">
            <v>27</v>
          </cell>
        </row>
        <row r="5474">
          <cell r="I5474">
            <v>27</v>
          </cell>
        </row>
        <row r="5475">
          <cell r="I5475">
            <v>27</v>
          </cell>
        </row>
        <row r="5476">
          <cell r="I5476">
            <v>27</v>
          </cell>
        </row>
        <row r="5477">
          <cell r="I5477">
            <v>27</v>
          </cell>
        </row>
        <row r="5478">
          <cell r="I5478">
            <v>27</v>
          </cell>
        </row>
        <row r="5479">
          <cell r="I5479">
            <v>27</v>
          </cell>
        </row>
        <row r="5480">
          <cell r="I5480">
            <v>27</v>
          </cell>
        </row>
        <row r="5481">
          <cell r="I5481">
            <v>27</v>
          </cell>
        </row>
        <row r="5482">
          <cell r="I5482">
            <v>27</v>
          </cell>
        </row>
        <row r="5483">
          <cell r="I5483">
            <v>27</v>
          </cell>
        </row>
        <row r="5484">
          <cell r="I5484">
            <v>27</v>
          </cell>
        </row>
        <row r="5485">
          <cell r="I5485">
            <v>27</v>
          </cell>
        </row>
        <row r="5486">
          <cell r="I5486">
            <v>27</v>
          </cell>
        </row>
        <row r="5487">
          <cell r="I5487">
            <v>27</v>
          </cell>
        </row>
        <row r="5488">
          <cell r="I5488">
            <v>27</v>
          </cell>
        </row>
        <row r="5489">
          <cell r="I5489">
            <v>27</v>
          </cell>
        </row>
        <row r="5490">
          <cell r="I5490">
            <v>27</v>
          </cell>
        </row>
        <row r="5491">
          <cell r="I5491">
            <v>27</v>
          </cell>
        </row>
        <row r="5492">
          <cell r="I5492">
            <v>27</v>
          </cell>
        </row>
        <row r="5493">
          <cell r="I5493">
            <v>27</v>
          </cell>
        </row>
        <row r="5494">
          <cell r="I5494">
            <v>27</v>
          </cell>
        </row>
        <row r="5495">
          <cell r="I5495">
            <v>27</v>
          </cell>
        </row>
        <row r="5496">
          <cell r="I5496">
            <v>27</v>
          </cell>
        </row>
        <row r="5497">
          <cell r="I5497">
            <v>27</v>
          </cell>
        </row>
        <row r="5498">
          <cell r="I5498">
            <v>27</v>
          </cell>
        </row>
        <row r="5499">
          <cell r="I5499">
            <v>27</v>
          </cell>
        </row>
        <row r="5500">
          <cell r="I5500">
            <v>27</v>
          </cell>
        </row>
        <row r="5501">
          <cell r="I5501">
            <v>27</v>
          </cell>
        </row>
        <row r="5502">
          <cell r="I5502">
            <v>27</v>
          </cell>
        </row>
        <row r="5503">
          <cell r="I5503">
            <v>27</v>
          </cell>
        </row>
        <row r="5504">
          <cell r="I5504">
            <v>27</v>
          </cell>
        </row>
        <row r="5505">
          <cell r="I5505">
            <v>27</v>
          </cell>
        </row>
        <row r="5506">
          <cell r="I5506">
            <v>27</v>
          </cell>
        </row>
        <row r="5507">
          <cell r="I5507">
            <v>27</v>
          </cell>
        </row>
        <row r="5508">
          <cell r="I5508">
            <v>27</v>
          </cell>
        </row>
        <row r="5509">
          <cell r="I5509">
            <v>27</v>
          </cell>
        </row>
        <row r="5510">
          <cell r="I5510">
            <v>27</v>
          </cell>
        </row>
        <row r="5511">
          <cell r="I5511">
            <v>27</v>
          </cell>
        </row>
        <row r="5512">
          <cell r="I5512">
            <v>27</v>
          </cell>
        </row>
        <row r="5513">
          <cell r="I5513">
            <v>27</v>
          </cell>
        </row>
        <row r="5514">
          <cell r="I5514">
            <v>27</v>
          </cell>
        </row>
        <row r="5515">
          <cell r="I5515">
            <v>27</v>
          </cell>
        </row>
        <row r="5516">
          <cell r="I5516">
            <v>27</v>
          </cell>
        </row>
        <row r="5517">
          <cell r="I5517">
            <v>27</v>
          </cell>
        </row>
        <row r="5518">
          <cell r="I5518">
            <v>26</v>
          </cell>
        </row>
        <row r="5519">
          <cell r="I5519">
            <v>26</v>
          </cell>
        </row>
        <row r="5520">
          <cell r="I5520">
            <v>26</v>
          </cell>
        </row>
        <row r="5521">
          <cell r="I5521">
            <v>26</v>
          </cell>
        </row>
        <row r="5522">
          <cell r="I5522">
            <v>26</v>
          </cell>
        </row>
        <row r="5523">
          <cell r="I5523">
            <v>26</v>
          </cell>
        </row>
        <row r="5524">
          <cell r="I5524">
            <v>26</v>
          </cell>
        </row>
        <row r="5525">
          <cell r="I5525">
            <v>26</v>
          </cell>
        </row>
        <row r="5526">
          <cell r="I5526">
            <v>26</v>
          </cell>
        </row>
        <row r="5527">
          <cell r="I5527">
            <v>26</v>
          </cell>
        </row>
        <row r="5528">
          <cell r="I5528">
            <v>26</v>
          </cell>
        </row>
        <row r="5529">
          <cell r="I5529">
            <v>26</v>
          </cell>
        </row>
        <row r="5530">
          <cell r="I5530">
            <v>26</v>
          </cell>
        </row>
        <row r="5531">
          <cell r="I5531">
            <v>26</v>
          </cell>
        </row>
        <row r="5532">
          <cell r="I5532">
            <v>26</v>
          </cell>
        </row>
        <row r="5533">
          <cell r="I5533">
            <v>25</v>
          </cell>
        </row>
        <row r="5534">
          <cell r="I5534">
            <v>25</v>
          </cell>
        </row>
        <row r="5535">
          <cell r="I5535">
            <v>25</v>
          </cell>
        </row>
        <row r="5536">
          <cell r="I5536">
            <v>25</v>
          </cell>
        </row>
        <row r="5537">
          <cell r="I5537">
            <v>25</v>
          </cell>
        </row>
        <row r="5538">
          <cell r="I5538">
            <v>25</v>
          </cell>
        </row>
        <row r="5539">
          <cell r="I5539">
            <v>25</v>
          </cell>
        </row>
        <row r="5540">
          <cell r="I5540">
            <v>25</v>
          </cell>
        </row>
        <row r="5541">
          <cell r="I5541">
            <v>25</v>
          </cell>
        </row>
        <row r="5542">
          <cell r="I5542">
            <v>24</v>
          </cell>
        </row>
        <row r="5543">
          <cell r="I5543">
            <v>24</v>
          </cell>
        </row>
        <row r="5544">
          <cell r="I5544">
            <v>24</v>
          </cell>
        </row>
        <row r="5545">
          <cell r="I5545">
            <v>24</v>
          </cell>
        </row>
        <row r="5546">
          <cell r="I5546">
            <v>24</v>
          </cell>
        </row>
        <row r="5547">
          <cell r="I5547">
            <v>24</v>
          </cell>
        </row>
        <row r="5548">
          <cell r="I5548">
            <v>24</v>
          </cell>
        </row>
        <row r="5549">
          <cell r="I5549">
            <v>24</v>
          </cell>
        </row>
        <row r="5550">
          <cell r="I5550">
            <v>21</v>
          </cell>
        </row>
        <row r="5551">
          <cell r="I5551">
            <v>21</v>
          </cell>
        </row>
        <row r="5552">
          <cell r="I5552">
            <v>21</v>
          </cell>
        </row>
        <row r="5553">
          <cell r="I5553">
            <v>21</v>
          </cell>
        </row>
        <row r="5554">
          <cell r="I5554">
            <v>20</v>
          </cell>
        </row>
        <row r="5555">
          <cell r="I5555">
            <v>20</v>
          </cell>
        </row>
        <row r="5556">
          <cell r="I5556">
            <v>20</v>
          </cell>
        </row>
        <row r="5557">
          <cell r="I5557">
            <v>20</v>
          </cell>
        </row>
        <row r="5558">
          <cell r="I5558">
            <v>20</v>
          </cell>
        </row>
        <row r="5559">
          <cell r="I5559">
            <v>20</v>
          </cell>
        </row>
        <row r="5560">
          <cell r="I5560">
            <v>20</v>
          </cell>
        </row>
        <row r="5561">
          <cell r="I5561">
            <v>20</v>
          </cell>
        </row>
        <row r="5562">
          <cell r="I5562">
            <v>20</v>
          </cell>
        </row>
        <row r="5563">
          <cell r="I5563">
            <v>20</v>
          </cell>
        </row>
        <row r="5564">
          <cell r="I5564">
            <v>20</v>
          </cell>
        </row>
        <row r="5565">
          <cell r="I5565">
            <v>19</v>
          </cell>
        </row>
        <row r="5566">
          <cell r="I5566">
            <v>18</v>
          </cell>
        </row>
        <row r="5567">
          <cell r="I5567">
            <v>18</v>
          </cell>
        </row>
        <row r="5568">
          <cell r="I5568">
            <v>13</v>
          </cell>
        </row>
        <row r="5569">
          <cell r="I5569">
            <v>13</v>
          </cell>
        </row>
        <row r="5570">
          <cell r="I5570">
            <v>12</v>
          </cell>
        </row>
        <row r="5571">
          <cell r="I5571">
            <v>12</v>
          </cell>
        </row>
        <row r="5572">
          <cell r="I5572">
            <v>12</v>
          </cell>
        </row>
        <row r="5573">
          <cell r="I5573">
            <v>12</v>
          </cell>
        </row>
        <row r="5574">
          <cell r="I5574">
            <v>12</v>
          </cell>
        </row>
        <row r="5575">
          <cell r="I5575">
            <v>12</v>
          </cell>
        </row>
        <row r="5576">
          <cell r="I5576">
            <v>12</v>
          </cell>
        </row>
        <row r="5577">
          <cell r="I5577">
            <v>10</v>
          </cell>
        </row>
        <row r="5578">
          <cell r="I5578">
            <v>10</v>
          </cell>
        </row>
        <row r="5579">
          <cell r="I5579">
            <v>10</v>
          </cell>
        </row>
        <row r="5580">
          <cell r="I5580">
            <v>10</v>
          </cell>
        </row>
        <row r="5581">
          <cell r="I5581">
            <v>7</v>
          </cell>
        </row>
        <row r="5582">
          <cell r="I5582">
            <v>7</v>
          </cell>
        </row>
        <row r="5583">
          <cell r="I5583">
            <v>6</v>
          </cell>
        </row>
        <row r="5584">
          <cell r="I5584">
            <v>6</v>
          </cell>
        </row>
        <row r="5585">
          <cell r="I5585">
            <v>6</v>
          </cell>
        </row>
        <row r="5586">
          <cell r="I5586">
            <v>6</v>
          </cell>
        </row>
        <row r="5587">
          <cell r="I5587">
            <v>6</v>
          </cell>
        </row>
        <row r="5588">
          <cell r="I5588">
            <v>6</v>
          </cell>
        </row>
        <row r="5589">
          <cell r="I5589">
            <v>6</v>
          </cell>
        </row>
        <row r="5590">
          <cell r="I5590">
            <v>6</v>
          </cell>
        </row>
        <row r="5591">
          <cell r="I5591">
            <v>6</v>
          </cell>
        </row>
        <row r="5592">
          <cell r="I5592">
            <v>5</v>
          </cell>
        </row>
        <row r="5593">
          <cell r="I5593">
            <v>5</v>
          </cell>
        </row>
        <row r="5594">
          <cell r="I5594">
            <v>3</v>
          </cell>
        </row>
        <row r="5595">
          <cell r="I5595">
            <v>0</v>
          </cell>
        </row>
        <row r="5596">
          <cell r="I5596">
            <v>0</v>
          </cell>
        </row>
        <row r="5597">
          <cell r="I5597">
            <v>0</v>
          </cell>
        </row>
        <row r="5598">
          <cell r="I5598">
            <v>0</v>
          </cell>
        </row>
        <row r="5599">
          <cell r="I5599">
            <v>0</v>
          </cell>
        </row>
        <row r="5600">
          <cell r="I5600">
            <v>0</v>
          </cell>
        </row>
        <row r="5601">
          <cell r="I5601">
            <v>28</v>
          </cell>
        </row>
        <row r="5602">
          <cell r="I5602">
            <v>28</v>
          </cell>
        </row>
        <row r="5603">
          <cell r="I5603">
            <v>28</v>
          </cell>
        </row>
        <row r="5604">
          <cell r="I5604">
            <v>28</v>
          </cell>
        </row>
        <row r="5605">
          <cell r="I5605">
            <v>28</v>
          </cell>
        </row>
        <row r="5606">
          <cell r="I5606">
            <v>28</v>
          </cell>
        </row>
        <row r="5607">
          <cell r="I5607">
            <v>28</v>
          </cell>
        </row>
        <row r="5608">
          <cell r="I5608">
            <v>28</v>
          </cell>
        </row>
        <row r="5609">
          <cell r="I5609">
            <v>28</v>
          </cell>
        </row>
        <row r="5610">
          <cell r="I5610">
            <v>28</v>
          </cell>
        </row>
        <row r="5611">
          <cell r="I5611">
            <v>28</v>
          </cell>
        </row>
        <row r="5612">
          <cell r="I5612">
            <v>28</v>
          </cell>
        </row>
        <row r="5613">
          <cell r="I5613">
            <v>28</v>
          </cell>
        </row>
        <row r="5614">
          <cell r="I5614">
            <v>28</v>
          </cell>
        </row>
        <row r="5615">
          <cell r="I5615">
            <v>28</v>
          </cell>
        </row>
        <row r="5616">
          <cell r="I5616">
            <v>28</v>
          </cell>
        </row>
        <row r="5617">
          <cell r="I5617">
            <v>28</v>
          </cell>
        </row>
        <row r="5618">
          <cell r="I5618">
            <v>28</v>
          </cell>
        </row>
        <row r="5619">
          <cell r="I5619">
            <v>28</v>
          </cell>
        </row>
        <row r="5620">
          <cell r="I5620">
            <v>28</v>
          </cell>
        </row>
        <row r="5621">
          <cell r="I5621">
            <v>28</v>
          </cell>
        </row>
        <row r="5622">
          <cell r="I5622">
            <v>28</v>
          </cell>
        </row>
        <row r="5623">
          <cell r="I5623">
            <v>28</v>
          </cell>
        </row>
        <row r="5624">
          <cell r="I5624">
            <v>28</v>
          </cell>
        </row>
        <row r="5625">
          <cell r="I5625">
            <v>28</v>
          </cell>
        </row>
        <row r="5626">
          <cell r="I5626">
            <v>28</v>
          </cell>
        </row>
        <row r="5627">
          <cell r="I5627">
            <v>28</v>
          </cell>
        </row>
        <row r="5628">
          <cell r="I5628">
            <v>28</v>
          </cell>
        </row>
        <row r="5629">
          <cell r="I5629">
            <v>28</v>
          </cell>
        </row>
        <row r="5630">
          <cell r="I5630">
            <v>28</v>
          </cell>
        </row>
        <row r="5631">
          <cell r="I5631">
            <v>28</v>
          </cell>
        </row>
        <row r="5632">
          <cell r="I5632">
            <v>28</v>
          </cell>
        </row>
        <row r="5633">
          <cell r="I5633">
            <v>28</v>
          </cell>
        </row>
        <row r="5634">
          <cell r="I5634">
            <v>28</v>
          </cell>
        </row>
        <row r="5635">
          <cell r="I5635">
            <v>28</v>
          </cell>
        </row>
        <row r="5636">
          <cell r="I5636">
            <v>28</v>
          </cell>
        </row>
        <row r="5637">
          <cell r="I5637">
            <v>28</v>
          </cell>
        </row>
        <row r="5638">
          <cell r="I5638">
            <v>28</v>
          </cell>
        </row>
        <row r="5639">
          <cell r="I5639">
            <v>28</v>
          </cell>
        </row>
        <row r="5640">
          <cell r="I5640">
            <v>28</v>
          </cell>
        </row>
        <row r="5641">
          <cell r="I5641">
            <v>28</v>
          </cell>
        </row>
        <row r="5642">
          <cell r="I5642">
            <v>28</v>
          </cell>
        </row>
        <row r="5643">
          <cell r="I5643">
            <v>28</v>
          </cell>
        </row>
        <row r="5644">
          <cell r="I5644">
            <v>28</v>
          </cell>
        </row>
        <row r="5645">
          <cell r="I5645">
            <v>28</v>
          </cell>
        </row>
        <row r="5646">
          <cell r="I5646">
            <v>28</v>
          </cell>
        </row>
        <row r="5647">
          <cell r="I5647">
            <v>28</v>
          </cell>
        </row>
        <row r="5648">
          <cell r="I5648">
            <v>28</v>
          </cell>
        </row>
        <row r="5649">
          <cell r="I5649">
            <v>28</v>
          </cell>
        </row>
        <row r="5650">
          <cell r="I5650">
            <v>28</v>
          </cell>
        </row>
        <row r="5651">
          <cell r="I5651">
            <v>28</v>
          </cell>
        </row>
        <row r="5652">
          <cell r="I5652">
            <v>28</v>
          </cell>
        </row>
        <row r="5653">
          <cell r="I5653">
            <v>28</v>
          </cell>
        </row>
        <row r="5654">
          <cell r="I5654">
            <v>28</v>
          </cell>
        </row>
        <row r="5655">
          <cell r="I5655">
            <v>28</v>
          </cell>
        </row>
        <row r="5656">
          <cell r="I5656">
            <v>28</v>
          </cell>
        </row>
        <row r="5657">
          <cell r="I5657">
            <v>28</v>
          </cell>
        </row>
        <row r="5658">
          <cell r="I5658">
            <v>28</v>
          </cell>
        </row>
        <row r="5659">
          <cell r="I5659">
            <v>28</v>
          </cell>
        </row>
        <row r="5660">
          <cell r="I5660">
            <v>28</v>
          </cell>
        </row>
        <row r="5661">
          <cell r="I5661">
            <v>28</v>
          </cell>
        </row>
        <row r="5662">
          <cell r="I5662">
            <v>28</v>
          </cell>
        </row>
        <row r="5663">
          <cell r="I5663">
            <v>28</v>
          </cell>
        </row>
        <row r="5664">
          <cell r="I5664">
            <v>28</v>
          </cell>
        </row>
        <row r="5665">
          <cell r="I5665">
            <v>28</v>
          </cell>
        </row>
        <row r="5666">
          <cell r="I5666">
            <v>27</v>
          </cell>
        </row>
        <row r="5667">
          <cell r="I5667">
            <v>27</v>
          </cell>
        </row>
        <row r="5668">
          <cell r="I5668">
            <v>27</v>
          </cell>
        </row>
        <row r="5669">
          <cell r="I5669">
            <v>27</v>
          </cell>
        </row>
        <row r="5670">
          <cell r="I5670">
            <v>27</v>
          </cell>
        </row>
        <row r="5671">
          <cell r="I5671">
            <v>27</v>
          </cell>
        </row>
        <row r="5672">
          <cell r="I5672">
            <v>27</v>
          </cell>
        </row>
        <row r="5673">
          <cell r="I5673">
            <v>27</v>
          </cell>
        </row>
        <row r="5674">
          <cell r="I5674">
            <v>27</v>
          </cell>
        </row>
        <row r="5675">
          <cell r="I5675">
            <v>27</v>
          </cell>
        </row>
        <row r="5676">
          <cell r="I5676">
            <v>27</v>
          </cell>
        </row>
        <row r="5677">
          <cell r="I5677">
            <v>27</v>
          </cell>
        </row>
        <row r="5678">
          <cell r="I5678">
            <v>27</v>
          </cell>
        </row>
        <row r="5679">
          <cell r="I5679">
            <v>27</v>
          </cell>
        </row>
        <row r="5680">
          <cell r="I5680">
            <v>27</v>
          </cell>
        </row>
        <row r="5681">
          <cell r="I5681">
            <v>27</v>
          </cell>
        </row>
        <row r="5682">
          <cell r="I5682">
            <v>27</v>
          </cell>
        </row>
        <row r="5683">
          <cell r="I5683">
            <v>27</v>
          </cell>
        </row>
        <row r="5684">
          <cell r="I5684">
            <v>27</v>
          </cell>
        </row>
        <row r="5685">
          <cell r="I5685">
            <v>27</v>
          </cell>
        </row>
        <row r="5686">
          <cell r="I5686">
            <v>27</v>
          </cell>
        </row>
        <row r="5687">
          <cell r="I5687">
            <v>27</v>
          </cell>
        </row>
        <row r="5688">
          <cell r="I5688">
            <v>27</v>
          </cell>
        </row>
        <row r="5689">
          <cell r="I5689">
            <v>27</v>
          </cell>
        </row>
        <row r="5690">
          <cell r="I5690">
            <v>27</v>
          </cell>
        </row>
        <row r="5691">
          <cell r="I5691">
            <v>27</v>
          </cell>
        </row>
        <row r="5692">
          <cell r="I5692">
            <v>27</v>
          </cell>
        </row>
        <row r="5693">
          <cell r="I5693">
            <v>27</v>
          </cell>
        </row>
        <row r="5694">
          <cell r="I5694">
            <v>27</v>
          </cell>
        </row>
        <row r="5695">
          <cell r="I5695">
            <v>27</v>
          </cell>
        </row>
        <row r="5696">
          <cell r="I5696">
            <v>27</v>
          </cell>
        </row>
        <row r="5697">
          <cell r="I5697">
            <v>27</v>
          </cell>
        </row>
        <row r="5698">
          <cell r="I5698">
            <v>27</v>
          </cell>
        </row>
        <row r="5699">
          <cell r="I5699">
            <v>27</v>
          </cell>
        </row>
        <row r="5700">
          <cell r="I5700">
            <v>27</v>
          </cell>
        </row>
        <row r="5701">
          <cell r="I5701">
            <v>27</v>
          </cell>
        </row>
        <row r="5702">
          <cell r="I5702">
            <v>27</v>
          </cell>
        </row>
        <row r="5703">
          <cell r="I5703">
            <v>27</v>
          </cell>
        </row>
        <row r="5704">
          <cell r="I5704">
            <v>27</v>
          </cell>
        </row>
        <row r="5705">
          <cell r="I5705">
            <v>27</v>
          </cell>
        </row>
        <row r="5706">
          <cell r="I5706">
            <v>27</v>
          </cell>
        </row>
        <row r="5707">
          <cell r="I5707">
            <v>27</v>
          </cell>
        </row>
        <row r="5708">
          <cell r="I5708">
            <v>27</v>
          </cell>
        </row>
        <row r="5709">
          <cell r="I5709">
            <v>27</v>
          </cell>
        </row>
        <row r="5710">
          <cell r="I5710">
            <v>27</v>
          </cell>
        </row>
        <row r="5711">
          <cell r="I5711">
            <v>27</v>
          </cell>
        </row>
        <row r="5712">
          <cell r="I5712">
            <v>27</v>
          </cell>
        </row>
        <row r="5713">
          <cell r="I5713">
            <v>27</v>
          </cell>
        </row>
        <row r="5714">
          <cell r="I5714">
            <v>27</v>
          </cell>
        </row>
        <row r="5715">
          <cell r="I5715">
            <v>27</v>
          </cell>
        </row>
        <row r="5716">
          <cell r="I5716">
            <v>27</v>
          </cell>
        </row>
        <row r="5717">
          <cell r="I5717">
            <v>27</v>
          </cell>
        </row>
        <row r="5718">
          <cell r="I5718">
            <v>27</v>
          </cell>
        </row>
        <row r="5719">
          <cell r="I5719">
            <v>27</v>
          </cell>
        </row>
        <row r="5720">
          <cell r="I5720">
            <v>27</v>
          </cell>
        </row>
        <row r="5721">
          <cell r="I5721">
            <v>27</v>
          </cell>
        </row>
        <row r="5722">
          <cell r="I5722">
            <v>27</v>
          </cell>
        </row>
        <row r="5723">
          <cell r="I5723">
            <v>27</v>
          </cell>
        </row>
        <row r="5724">
          <cell r="I5724">
            <v>27</v>
          </cell>
        </row>
        <row r="5725">
          <cell r="I5725">
            <v>27</v>
          </cell>
        </row>
        <row r="5726">
          <cell r="I5726">
            <v>27</v>
          </cell>
        </row>
        <row r="5727">
          <cell r="I5727">
            <v>27</v>
          </cell>
        </row>
        <row r="5728">
          <cell r="I5728">
            <v>27</v>
          </cell>
        </row>
        <row r="5729">
          <cell r="I5729">
            <v>27</v>
          </cell>
        </row>
        <row r="5730">
          <cell r="I5730">
            <v>27</v>
          </cell>
        </row>
        <row r="5731">
          <cell r="I5731">
            <v>27</v>
          </cell>
        </row>
        <row r="5732">
          <cell r="I5732">
            <v>27</v>
          </cell>
        </row>
        <row r="5733">
          <cell r="I5733">
            <v>27</v>
          </cell>
        </row>
        <row r="5734">
          <cell r="I5734">
            <v>27</v>
          </cell>
        </row>
        <row r="5735">
          <cell r="I5735">
            <v>27</v>
          </cell>
        </row>
        <row r="5736">
          <cell r="I5736">
            <v>27</v>
          </cell>
        </row>
        <row r="5737">
          <cell r="I5737">
            <v>27</v>
          </cell>
        </row>
        <row r="5738">
          <cell r="I5738">
            <v>27</v>
          </cell>
        </row>
        <row r="5739">
          <cell r="I5739">
            <v>27</v>
          </cell>
        </row>
        <row r="5740">
          <cell r="I5740">
            <v>27</v>
          </cell>
        </row>
        <row r="5741">
          <cell r="I5741">
            <v>27</v>
          </cell>
        </row>
        <row r="5742">
          <cell r="I5742">
            <v>27</v>
          </cell>
        </row>
        <row r="5743">
          <cell r="I5743">
            <v>27</v>
          </cell>
        </row>
        <row r="5744">
          <cell r="I5744">
            <v>27</v>
          </cell>
        </row>
        <row r="5745">
          <cell r="I5745">
            <v>27</v>
          </cell>
        </row>
        <row r="5746">
          <cell r="I5746">
            <v>27</v>
          </cell>
        </row>
        <row r="5747">
          <cell r="I5747">
            <v>27</v>
          </cell>
        </row>
        <row r="5748">
          <cell r="I5748">
            <v>27</v>
          </cell>
        </row>
        <row r="5749">
          <cell r="I5749">
            <v>27</v>
          </cell>
        </row>
        <row r="5750">
          <cell r="I5750">
            <v>26</v>
          </cell>
        </row>
        <row r="5751">
          <cell r="I5751">
            <v>26</v>
          </cell>
        </row>
        <row r="5752">
          <cell r="I5752">
            <v>26</v>
          </cell>
        </row>
        <row r="5753">
          <cell r="I5753">
            <v>26</v>
          </cell>
        </row>
        <row r="5754">
          <cell r="I5754">
            <v>26</v>
          </cell>
        </row>
        <row r="5755">
          <cell r="I5755">
            <v>26</v>
          </cell>
        </row>
        <row r="5756">
          <cell r="I5756">
            <v>26</v>
          </cell>
        </row>
        <row r="5757">
          <cell r="I5757">
            <v>26</v>
          </cell>
        </row>
        <row r="5758">
          <cell r="I5758">
            <v>26</v>
          </cell>
        </row>
        <row r="5759">
          <cell r="I5759">
            <v>26</v>
          </cell>
        </row>
        <row r="5760">
          <cell r="I5760">
            <v>26</v>
          </cell>
        </row>
        <row r="5761">
          <cell r="I5761">
            <v>26</v>
          </cell>
        </row>
        <row r="5762">
          <cell r="I5762">
            <v>26</v>
          </cell>
        </row>
        <row r="5763">
          <cell r="I5763">
            <v>26</v>
          </cell>
        </row>
        <row r="5764">
          <cell r="I5764">
            <v>26</v>
          </cell>
        </row>
        <row r="5765">
          <cell r="I5765">
            <v>26</v>
          </cell>
        </row>
        <row r="5766">
          <cell r="I5766">
            <v>26</v>
          </cell>
        </row>
        <row r="5767">
          <cell r="I5767">
            <v>26</v>
          </cell>
        </row>
        <row r="5768">
          <cell r="I5768">
            <v>26</v>
          </cell>
        </row>
        <row r="5769">
          <cell r="I5769">
            <v>26</v>
          </cell>
        </row>
        <row r="5770">
          <cell r="I5770">
            <v>26</v>
          </cell>
        </row>
        <row r="5771">
          <cell r="I5771">
            <v>26</v>
          </cell>
        </row>
        <row r="5772">
          <cell r="I5772">
            <v>26</v>
          </cell>
        </row>
        <row r="5773">
          <cell r="I5773">
            <v>26</v>
          </cell>
        </row>
        <row r="5774">
          <cell r="I5774">
            <v>26</v>
          </cell>
        </row>
        <row r="5775">
          <cell r="I5775">
            <v>26</v>
          </cell>
        </row>
        <row r="5776">
          <cell r="I5776">
            <v>26</v>
          </cell>
        </row>
        <row r="5777">
          <cell r="I5777">
            <v>26</v>
          </cell>
        </row>
        <row r="5778">
          <cell r="I5778">
            <v>25</v>
          </cell>
        </row>
        <row r="5779">
          <cell r="I5779">
            <v>25</v>
          </cell>
        </row>
        <row r="5780">
          <cell r="I5780">
            <v>25</v>
          </cell>
        </row>
        <row r="5781">
          <cell r="I5781">
            <v>25</v>
          </cell>
        </row>
        <row r="5782">
          <cell r="I5782">
            <v>25</v>
          </cell>
        </row>
        <row r="5783">
          <cell r="I5783">
            <v>25</v>
          </cell>
        </row>
        <row r="5784">
          <cell r="I5784">
            <v>25</v>
          </cell>
        </row>
        <row r="5785">
          <cell r="I5785">
            <v>25</v>
          </cell>
        </row>
        <row r="5786">
          <cell r="I5786">
            <v>25</v>
          </cell>
        </row>
        <row r="5787">
          <cell r="I5787">
            <v>25</v>
          </cell>
        </row>
        <row r="5788">
          <cell r="I5788">
            <v>25</v>
          </cell>
        </row>
        <row r="5789">
          <cell r="I5789">
            <v>25</v>
          </cell>
        </row>
        <row r="5790">
          <cell r="I5790">
            <v>25</v>
          </cell>
        </row>
        <row r="5791">
          <cell r="I5791">
            <v>25</v>
          </cell>
        </row>
        <row r="5792">
          <cell r="I5792">
            <v>25</v>
          </cell>
        </row>
        <row r="5793">
          <cell r="I5793">
            <v>25</v>
          </cell>
        </row>
        <row r="5794">
          <cell r="I5794">
            <v>25</v>
          </cell>
        </row>
        <row r="5795">
          <cell r="I5795">
            <v>25</v>
          </cell>
        </row>
        <row r="5796">
          <cell r="I5796">
            <v>25</v>
          </cell>
        </row>
        <row r="5797">
          <cell r="I5797">
            <v>25</v>
          </cell>
        </row>
        <row r="5798">
          <cell r="I5798">
            <v>25</v>
          </cell>
        </row>
        <row r="5799">
          <cell r="I5799">
            <v>25</v>
          </cell>
        </row>
        <row r="5800">
          <cell r="I5800">
            <v>25</v>
          </cell>
        </row>
        <row r="5801">
          <cell r="I5801">
            <v>25</v>
          </cell>
        </row>
        <row r="5802">
          <cell r="I5802">
            <v>25</v>
          </cell>
        </row>
        <row r="5803">
          <cell r="I5803">
            <v>22</v>
          </cell>
        </row>
        <row r="5804">
          <cell r="I5804">
            <v>22</v>
          </cell>
        </row>
        <row r="5805">
          <cell r="I5805">
            <v>22</v>
          </cell>
        </row>
        <row r="5806">
          <cell r="I5806">
            <v>22</v>
          </cell>
        </row>
        <row r="5807">
          <cell r="I5807">
            <v>22</v>
          </cell>
        </row>
        <row r="5808">
          <cell r="I5808">
            <v>22</v>
          </cell>
        </row>
        <row r="5809">
          <cell r="I5809">
            <v>22</v>
          </cell>
        </row>
        <row r="5810">
          <cell r="I5810">
            <v>22</v>
          </cell>
        </row>
        <row r="5811">
          <cell r="I5811">
            <v>22</v>
          </cell>
        </row>
        <row r="5812">
          <cell r="I5812">
            <v>22</v>
          </cell>
        </row>
        <row r="5813">
          <cell r="I5813">
            <v>22</v>
          </cell>
        </row>
        <row r="5814">
          <cell r="I5814">
            <v>22</v>
          </cell>
        </row>
        <row r="5815">
          <cell r="I5815">
            <v>22</v>
          </cell>
        </row>
        <row r="5816">
          <cell r="I5816">
            <v>22</v>
          </cell>
        </row>
        <row r="5817">
          <cell r="I5817">
            <v>22</v>
          </cell>
        </row>
        <row r="5818">
          <cell r="I5818">
            <v>22</v>
          </cell>
        </row>
        <row r="5819">
          <cell r="I5819">
            <v>22</v>
          </cell>
        </row>
        <row r="5820">
          <cell r="I5820">
            <v>21</v>
          </cell>
        </row>
        <row r="5821">
          <cell r="I5821">
            <v>21</v>
          </cell>
        </row>
        <row r="5822">
          <cell r="I5822">
            <v>21</v>
          </cell>
        </row>
        <row r="5823">
          <cell r="I5823">
            <v>21</v>
          </cell>
        </row>
        <row r="5824">
          <cell r="I5824">
            <v>21</v>
          </cell>
        </row>
        <row r="5825">
          <cell r="I5825">
            <v>21</v>
          </cell>
        </row>
        <row r="5826">
          <cell r="I5826">
            <v>21</v>
          </cell>
        </row>
        <row r="5827">
          <cell r="I5827">
            <v>21</v>
          </cell>
        </row>
        <row r="5828">
          <cell r="I5828">
            <v>21</v>
          </cell>
        </row>
        <row r="5829">
          <cell r="I5829">
            <v>21</v>
          </cell>
        </row>
        <row r="5830">
          <cell r="I5830">
            <v>21</v>
          </cell>
        </row>
        <row r="5831">
          <cell r="I5831">
            <v>21</v>
          </cell>
        </row>
        <row r="5832">
          <cell r="I5832">
            <v>21</v>
          </cell>
        </row>
        <row r="5833">
          <cell r="I5833">
            <v>21</v>
          </cell>
        </row>
        <row r="5834">
          <cell r="I5834">
            <v>21</v>
          </cell>
        </row>
        <row r="5835">
          <cell r="I5835">
            <v>21</v>
          </cell>
        </row>
        <row r="5836">
          <cell r="I5836">
            <v>21</v>
          </cell>
        </row>
        <row r="5837">
          <cell r="I5837">
            <v>21</v>
          </cell>
        </row>
        <row r="5838">
          <cell r="I5838">
            <v>21</v>
          </cell>
        </row>
        <row r="5839">
          <cell r="I5839">
            <v>21</v>
          </cell>
        </row>
        <row r="5840">
          <cell r="I5840">
            <v>21</v>
          </cell>
        </row>
        <row r="5841">
          <cell r="I5841">
            <v>21</v>
          </cell>
        </row>
        <row r="5842">
          <cell r="I5842">
            <v>21</v>
          </cell>
        </row>
        <row r="5843">
          <cell r="I5843">
            <v>21</v>
          </cell>
        </row>
        <row r="5844">
          <cell r="I5844">
            <v>21</v>
          </cell>
        </row>
        <row r="5845">
          <cell r="I5845">
            <v>21</v>
          </cell>
        </row>
        <row r="5846">
          <cell r="I5846">
            <v>21</v>
          </cell>
        </row>
        <row r="5847">
          <cell r="I5847">
            <v>21</v>
          </cell>
        </row>
        <row r="5848">
          <cell r="I5848">
            <v>21</v>
          </cell>
        </row>
        <row r="5849">
          <cell r="I5849">
            <v>21</v>
          </cell>
        </row>
        <row r="5850">
          <cell r="I5850">
            <v>21</v>
          </cell>
        </row>
        <row r="5851">
          <cell r="I5851">
            <v>21</v>
          </cell>
        </row>
        <row r="5852">
          <cell r="I5852">
            <v>21</v>
          </cell>
        </row>
        <row r="5853">
          <cell r="I5853">
            <v>21</v>
          </cell>
        </row>
        <row r="5854">
          <cell r="I5854">
            <v>21</v>
          </cell>
        </row>
        <row r="5855">
          <cell r="I5855">
            <v>21</v>
          </cell>
        </row>
        <row r="5856">
          <cell r="I5856">
            <v>21</v>
          </cell>
        </row>
        <row r="5857">
          <cell r="I5857">
            <v>21</v>
          </cell>
        </row>
        <row r="5858">
          <cell r="I5858">
            <v>21</v>
          </cell>
        </row>
        <row r="5859">
          <cell r="I5859">
            <v>21</v>
          </cell>
        </row>
        <row r="5860">
          <cell r="I5860">
            <v>20</v>
          </cell>
        </row>
        <row r="5861">
          <cell r="I5861">
            <v>20</v>
          </cell>
        </row>
        <row r="5862">
          <cell r="I5862">
            <v>20</v>
          </cell>
        </row>
        <row r="5863">
          <cell r="I5863">
            <v>20</v>
          </cell>
        </row>
        <row r="5864">
          <cell r="I5864">
            <v>20</v>
          </cell>
        </row>
        <row r="5865">
          <cell r="I5865">
            <v>19</v>
          </cell>
        </row>
        <row r="5866">
          <cell r="I5866">
            <v>19</v>
          </cell>
        </row>
        <row r="5867">
          <cell r="I5867">
            <v>19</v>
          </cell>
        </row>
        <row r="5868">
          <cell r="I5868">
            <v>19</v>
          </cell>
        </row>
        <row r="5869">
          <cell r="I5869">
            <v>19</v>
          </cell>
        </row>
        <row r="5870">
          <cell r="I5870">
            <v>18</v>
          </cell>
        </row>
        <row r="5871">
          <cell r="I5871">
            <v>18</v>
          </cell>
        </row>
        <row r="5872">
          <cell r="I5872">
            <v>18</v>
          </cell>
        </row>
        <row r="5873">
          <cell r="I5873">
            <v>18</v>
          </cell>
        </row>
        <row r="5874">
          <cell r="I5874">
            <v>18</v>
          </cell>
        </row>
        <row r="5875">
          <cell r="I5875">
            <v>18</v>
          </cell>
        </row>
        <row r="5876">
          <cell r="I5876">
            <v>18</v>
          </cell>
        </row>
        <row r="5877">
          <cell r="I5877">
            <v>15</v>
          </cell>
        </row>
        <row r="5878">
          <cell r="I5878">
            <v>15</v>
          </cell>
        </row>
        <row r="5879">
          <cell r="I5879">
            <v>15</v>
          </cell>
        </row>
        <row r="5880">
          <cell r="I5880">
            <v>14</v>
          </cell>
        </row>
        <row r="5881">
          <cell r="I5881">
            <v>14</v>
          </cell>
        </row>
        <row r="5882">
          <cell r="I5882">
            <v>14</v>
          </cell>
        </row>
        <row r="5883">
          <cell r="I5883">
            <v>14</v>
          </cell>
        </row>
        <row r="5884">
          <cell r="I5884">
            <v>12</v>
          </cell>
        </row>
        <row r="5885">
          <cell r="I5885">
            <v>12</v>
          </cell>
        </row>
        <row r="5886">
          <cell r="I5886">
            <v>11</v>
          </cell>
        </row>
        <row r="5887">
          <cell r="I5887">
            <v>11</v>
          </cell>
        </row>
        <row r="5888">
          <cell r="I5888">
            <v>7</v>
          </cell>
        </row>
        <row r="5889">
          <cell r="I5889">
            <v>7</v>
          </cell>
        </row>
        <row r="5890">
          <cell r="I5890">
            <v>7</v>
          </cell>
        </row>
        <row r="5891">
          <cell r="I5891">
            <v>7</v>
          </cell>
        </row>
        <row r="5892">
          <cell r="I5892">
            <v>7</v>
          </cell>
        </row>
        <row r="5893">
          <cell r="I5893">
            <v>7</v>
          </cell>
        </row>
        <row r="5894">
          <cell r="I5894">
            <v>6</v>
          </cell>
        </row>
        <row r="5895">
          <cell r="I5895">
            <v>6</v>
          </cell>
        </row>
        <row r="5896">
          <cell r="I5896">
            <v>6</v>
          </cell>
        </row>
        <row r="5897">
          <cell r="I5897">
            <v>6</v>
          </cell>
        </row>
        <row r="5898">
          <cell r="I5898">
            <v>6</v>
          </cell>
        </row>
        <row r="5899">
          <cell r="I5899">
            <v>6</v>
          </cell>
        </row>
        <row r="5900">
          <cell r="I5900">
            <v>6</v>
          </cell>
        </row>
        <row r="5901">
          <cell r="I5901">
            <v>6</v>
          </cell>
        </row>
        <row r="5902">
          <cell r="I5902">
            <v>5</v>
          </cell>
        </row>
        <row r="5903">
          <cell r="I5903">
            <v>5</v>
          </cell>
        </row>
        <row r="5904">
          <cell r="I5904">
            <v>5</v>
          </cell>
        </row>
        <row r="5905">
          <cell r="I5905">
            <v>4</v>
          </cell>
        </row>
        <row r="5906">
          <cell r="I5906">
            <v>4</v>
          </cell>
        </row>
        <row r="5907">
          <cell r="I5907">
            <v>4</v>
          </cell>
        </row>
        <row r="5908">
          <cell r="I5908">
            <v>4</v>
          </cell>
        </row>
        <row r="5909">
          <cell r="I5909">
            <v>4</v>
          </cell>
        </row>
        <row r="5910">
          <cell r="I5910">
            <v>1</v>
          </cell>
        </row>
        <row r="5911">
          <cell r="I5911">
            <v>1</v>
          </cell>
        </row>
        <row r="5912">
          <cell r="I5912">
            <v>1</v>
          </cell>
        </row>
        <row r="5913">
          <cell r="I5913">
            <v>0</v>
          </cell>
        </row>
        <row r="5914">
          <cell r="I5914">
            <v>0</v>
          </cell>
        </row>
        <row r="5915">
          <cell r="I5915">
            <v>0</v>
          </cell>
        </row>
        <row r="5916">
          <cell r="I5916">
            <v>0</v>
          </cell>
        </row>
        <row r="5917">
          <cell r="I5917">
            <v>0</v>
          </cell>
        </row>
        <row r="5918">
          <cell r="I5918">
            <v>0</v>
          </cell>
        </row>
        <row r="5919">
          <cell r="I5919">
            <v>0</v>
          </cell>
        </row>
        <row r="5920">
          <cell r="I5920">
            <v>0</v>
          </cell>
        </row>
        <row r="5921">
          <cell r="I5921">
            <v>0</v>
          </cell>
        </row>
        <row r="5922">
          <cell r="I5922">
            <v>0</v>
          </cell>
        </row>
        <row r="5923">
          <cell r="I5923">
            <v>0</v>
          </cell>
        </row>
        <row r="5924">
          <cell r="I5924">
            <v>28</v>
          </cell>
        </row>
        <row r="5925">
          <cell r="I5925">
            <v>28</v>
          </cell>
        </row>
        <row r="5926">
          <cell r="I5926">
            <v>28</v>
          </cell>
        </row>
        <row r="5927">
          <cell r="I5927">
            <v>28</v>
          </cell>
        </row>
        <row r="5928">
          <cell r="I5928">
            <v>28</v>
          </cell>
        </row>
        <row r="5929">
          <cell r="I5929">
            <v>28</v>
          </cell>
        </row>
        <row r="5930">
          <cell r="I5930">
            <v>28</v>
          </cell>
        </row>
        <row r="5931">
          <cell r="I5931">
            <v>28</v>
          </cell>
        </row>
        <row r="5932">
          <cell r="I5932">
            <v>28</v>
          </cell>
        </row>
        <row r="5933">
          <cell r="I5933">
            <v>28</v>
          </cell>
        </row>
        <row r="5934">
          <cell r="I5934">
            <v>28</v>
          </cell>
        </row>
        <row r="5935">
          <cell r="I5935">
            <v>28</v>
          </cell>
        </row>
        <row r="5936">
          <cell r="I5936">
            <v>28</v>
          </cell>
        </row>
        <row r="5937">
          <cell r="I5937">
            <v>28</v>
          </cell>
        </row>
        <row r="5938">
          <cell r="I5938">
            <v>28</v>
          </cell>
        </row>
        <row r="5939">
          <cell r="I5939">
            <v>28</v>
          </cell>
        </row>
        <row r="5940">
          <cell r="I5940">
            <v>28</v>
          </cell>
        </row>
        <row r="5941">
          <cell r="I5941">
            <v>28</v>
          </cell>
        </row>
        <row r="5942">
          <cell r="I5942">
            <v>28</v>
          </cell>
        </row>
        <row r="5943">
          <cell r="I5943">
            <v>28</v>
          </cell>
        </row>
        <row r="5944">
          <cell r="I5944">
            <v>28</v>
          </cell>
        </row>
        <row r="5945">
          <cell r="I5945">
            <v>28</v>
          </cell>
        </row>
        <row r="5946">
          <cell r="I5946">
            <v>28</v>
          </cell>
        </row>
        <row r="5947">
          <cell r="I5947">
            <v>28</v>
          </cell>
        </row>
        <row r="5948">
          <cell r="I5948">
            <v>28</v>
          </cell>
        </row>
        <row r="5949">
          <cell r="I5949">
            <v>28</v>
          </cell>
        </row>
        <row r="5950">
          <cell r="I5950">
            <v>28</v>
          </cell>
        </row>
        <row r="5951">
          <cell r="I5951">
            <v>28</v>
          </cell>
        </row>
        <row r="5952">
          <cell r="I5952">
            <v>28</v>
          </cell>
        </row>
        <row r="5953">
          <cell r="I5953">
            <v>28</v>
          </cell>
        </row>
        <row r="5954">
          <cell r="I5954">
            <v>28</v>
          </cell>
        </row>
        <row r="5955">
          <cell r="I5955">
            <v>28</v>
          </cell>
        </row>
        <row r="5956">
          <cell r="I5956">
            <v>28</v>
          </cell>
        </row>
        <row r="5957">
          <cell r="I5957">
            <v>28</v>
          </cell>
        </row>
        <row r="5958">
          <cell r="I5958">
            <v>28</v>
          </cell>
        </row>
        <row r="5959">
          <cell r="I5959">
            <v>28</v>
          </cell>
        </row>
        <row r="5960">
          <cell r="I5960">
            <v>28</v>
          </cell>
        </row>
        <row r="5961">
          <cell r="I5961">
            <v>28</v>
          </cell>
        </row>
        <row r="5962">
          <cell r="I5962">
            <v>28</v>
          </cell>
        </row>
        <row r="5963">
          <cell r="I5963">
            <v>28</v>
          </cell>
        </row>
        <row r="5964">
          <cell r="I5964">
            <v>28</v>
          </cell>
        </row>
        <row r="5965">
          <cell r="I5965">
            <v>28</v>
          </cell>
        </row>
        <row r="5966">
          <cell r="I5966">
            <v>28</v>
          </cell>
        </row>
        <row r="5967">
          <cell r="I5967">
            <v>28</v>
          </cell>
        </row>
        <row r="5968">
          <cell r="I5968">
            <v>28</v>
          </cell>
        </row>
        <row r="5969">
          <cell r="I5969">
            <v>28</v>
          </cell>
        </row>
        <row r="5970">
          <cell r="I5970">
            <v>28</v>
          </cell>
        </row>
        <row r="5971">
          <cell r="I5971">
            <v>28</v>
          </cell>
        </row>
        <row r="5972">
          <cell r="I5972">
            <v>28</v>
          </cell>
        </row>
        <row r="5973">
          <cell r="I5973">
            <v>27</v>
          </cell>
        </row>
        <row r="5974">
          <cell r="I5974">
            <v>27</v>
          </cell>
        </row>
        <row r="5975">
          <cell r="I5975">
            <v>27</v>
          </cell>
        </row>
        <row r="5976">
          <cell r="I5976">
            <v>27</v>
          </cell>
        </row>
        <row r="5977">
          <cell r="I5977">
            <v>27</v>
          </cell>
        </row>
        <row r="5978">
          <cell r="I5978">
            <v>27</v>
          </cell>
        </row>
        <row r="5979">
          <cell r="I5979">
            <v>27</v>
          </cell>
        </row>
        <row r="5980">
          <cell r="I5980">
            <v>27</v>
          </cell>
        </row>
        <row r="5981">
          <cell r="I5981">
            <v>27</v>
          </cell>
        </row>
        <row r="5982">
          <cell r="I5982">
            <v>27</v>
          </cell>
        </row>
        <row r="5983">
          <cell r="I5983">
            <v>27</v>
          </cell>
        </row>
        <row r="5984">
          <cell r="I5984">
            <v>27</v>
          </cell>
        </row>
        <row r="5985">
          <cell r="I5985">
            <v>27</v>
          </cell>
        </row>
        <row r="5986">
          <cell r="I5986">
            <v>27</v>
          </cell>
        </row>
        <row r="5987">
          <cell r="I5987">
            <v>27</v>
          </cell>
        </row>
        <row r="5988">
          <cell r="I5988">
            <v>27</v>
          </cell>
        </row>
        <row r="5989">
          <cell r="I5989">
            <v>27</v>
          </cell>
        </row>
        <row r="5990">
          <cell r="I5990">
            <v>27</v>
          </cell>
        </row>
        <row r="5991">
          <cell r="I5991">
            <v>27</v>
          </cell>
        </row>
        <row r="5992">
          <cell r="I5992">
            <v>27</v>
          </cell>
        </row>
        <row r="5993">
          <cell r="I5993">
            <v>27</v>
          </cell>
        </row>
        <row r="5994">
          <cell r="I5994">
            <v>27</v>
          </cell>
        </row>
        <row r="5995">
          <cell r="I5995">
            <v>27</v>
          </cell>
        </row>
        <row r="5996">
          <cell r="I5996">
            <v>27</v>
          </cell>
        </row>
        <row r="5997">
          <cell r="I5997">
            <v>27</v>
          </cell>
        </row>
        <row r="5998">
          <cell r="I5998">
            <v>27</v>
          </cell>
        </row>
        <row r="5999">
          <cell r="I5999">
            <v>27</v>
          </cell>
        </row>
        <row r="6000">
          <cell r="I6000">
            <v>27</v>
          </cell>
        </row>
        <row r="6001">
          <cell r="I6001">
            <v>27</v>
          </cell>
        </row>
        <row r="6002">
          <cell r="I6002">
            <v>27</v>
          </cell>
        </row>
        <row r="6003">
          <cell r="I6003">
            <v>27</v>
          </cell>
        </row>
        <row r="6004">
          <cell r="I6004">
            <v>27</v>
          </cell>
        </row>
        <row r="6005">
          <cell r="I6005">
            <v>27</v>
          </cell>
        </row>
        <row r="6006">
          <cell r="I6006">
            <v>27</v>
          </cell>
        </row>
        <row r="6007">
          <cell r="I6007">
            <v>27</v>
          </cell>
        </row>
        <row r="6008">
          <cell r="I6008">
            <v>27</v>
          </cell>
        </row>
        <row r="6009">
          <cell r="I6009">
            <v>27</v>
          </cell>
        </row>
        <row r="6010">
          <cell r="I6010">
            <v>27</v>
          </cell>
        </row>
        <row r="6011">
          <cell r="I6011">
            <v>27</v>
          </cell>
        </row>
        <row r="6012">
          <cell r="I6012">
            <v>27</v>
          </cell>
        </row>
        <row r="6013">
          <cell r="I6013">
            <v>27</v>
          </cell>
        </row>
        <row r="6014">
          <cell r="I6014">
            <v>27</v>
          </cell>
        </row>
        <row r="6015">
          <cell r="I6015">
            <v>27</v>
          </cell>
        </row>
        <row r="6016">
          <cell r="I6016">
            <v>27</v>
          </cell>
        </row>
        <row r="6017">
          <cell r="I6017">
            <v>27</v>
          </cell>
        </row>
        <row r="6018">
          <cell r="I6018">
            <v>27</v>
          </cell>
        </row>
        <row r="6019">
          <cell r="I6019">
            <v>27</v>
          </cell>
        </row>
        <row r="6020">
          <cell r="I6020">
            <v>27</v>
          </cell>
        </row>
        <row r="6021">
          <cell r="I6021">
            <v>27</v>
          </cell>
        </row>
        <row r="6022">
          <cell r="I6022">
            <v>27</v>
          </cell>
        </row>
        <row r="6023">
          <cell r="I6023">
            <v>27</v>
          </cell>
        </row>
        <row r="6024">
          <cell r="I6024">
            <v>27</v>
          </cell>
        </row>
        <row r="6025">
          <cell r="I6025">
            <v>27</v>
          </cell>
        </row>
        <row r="6026">
          <cell r="I6026">
            <v>27</v>
          </cell>
        </row>
        <row r="6027">
          <cell r="I6027">
            <v>27</v>
          </cell>
        </row>
        <row r="6028">
          <cell r="I6028">
            <v>27</v>
          </cell>
        </row>
        <row r="6029">
          <cell r="I6029">
            <v>27</v>
          </cell>
        </row>
        <row r="6030">
          <cell r="I6030">
            <v>27</v>
          </cell>
        </row>
        <row r="6031">
          <cell r="I6031">
            <v>27</v>
          </cell>
        </row>
        <row r="6032">
          <cell r="I6032">
            <v>27</v>
          </cell>
        </row>
        <row r="6033">
          <cell r="I6033">
            <v>27</v>
          </cell>
        </row>
        <row r="6034">
          <cell r="I6034">
            <v>26</v>
          </cell>
        </row>
        <row r="6035">
          <cell r="I6035">
            <v>26</v>
          </cell>
        </row>
        <row r="6036">
          <cell r="I6036">
            <v>26</v>
          </cell>
        </row>
        <row r="6037">
          <cell r="I6037">
            <v>26</v>
          </cell>
        </row>
        <row r="6038">
          <cell r="I6038">
            <v>26</v>
          </cell>
        </row>
        <row r="6039">
          <cell r="I6039">
            <v>26</v>
          </cell>
        </row>
        <row r="6040">
          <cell r="I6040">
            <v>26</v>
          </cell>
        </row>
        <row r="6041">
          <cell r="I6041">
            <v>26</v>
          </cell>
        </row>
        <row r="6042">
          <cell r="I6042">
            <v>26</v>
          </cell>
        </row>
        <row r="6043">
          <cell r="I6043">
            <v>26</v>
          </cell>
        </row>
        <row r="6044">
          <cell r="I6044">
            <v>26</v>
          </cell>
        </row>
        <row r="6045">
          <cell r="I6045">
            <v>26</v>
          </cell>
        </row>
        <row r="6046">
          <cell r="I6046">
            <v>26</v>
          </cell>
        </row>
        <row r="6047">
          <cell r="I6047">
            <v>26</v>
          </cell>
        </row>
        <row r="6048">
          <cell r="I6048">
            <v>26</v>
          </cell>
        </row>
        <row r="6049">
          <cell r="I6049">
            <v>26</v>
          </cell>
        </row>
        <row r="6050">
          <cell r="I6050">
            <v>26</v>
          </cell>
        </row>
        <row r="6051">
          <cell r="I6051">
            <v>26</v>
          </cell>
        </row>
        <row r="6052">
          <cell r="I6052">
            <v>26</v>
          </cell>
        </row>
        <row r="6053">
          <cell r="I6053">
            <v>26</v>
          </cell>
        </row>
        <row r="6054">
          <cell r="I6054">
            <v>26</v>
          </cell>
        </row>
        <row r="6055">
          <cell r="I6055">
            <v>26</v>
          </cell>
        </row>
        <row r="6056">
          <cell r="I6056">
            <v>26</v>
          </cell>
        </row>
        <row r="6057">
          <cell r="I6057">
            <v>26</v>
          </cell>
        </row>
        <row r="6058">
          <cell r="I6058">
            <v>26</v>
          </cell>
        </row>
        <row r="6059">
          <cell r="I6059">
            <v>26</v>
          </cell>
        </row>
        <row r="6060">
          <cell r="I6060">
            <v>26</v>
          </cell>
        </row>
        <row r="6061">
          <cell r="I6061">
            <v>26</v>
          </cell>
        </row>
        <row r="6062">
          <cell r="I6062">
            <v>26</v>
          </cell>
        </row>
        <row r="6063">
          <cell r="I6063">
            <v>26</v>
          </cell>
        </row>
        <row r="6064">
          <cell r="I6064">
            <v>26</v>
          </cell>
        </row>
        <row r="6065">
          <cell r="I6065">
            <v>26</v>
          </cell>
        </row>
        <row r="6066">
          <cell r="I6066">
            <v>26</v>
          </cell>
        </row>
        <row r="6067">
          <cell r="I6067">
            <v>26</v>
          </cell>
        </row>
        <row r="6068">
          <cell r="I6068">
            <v>23</v>
          </cell>
        </row>
        <row r="6069">
          <cell r="I6069">
            <v>23</v>
          </cell>
        </row>
        <row r="6070">
          <cell r="I6070">
            <v>23</v>
          </cell>
        </row>
        <row r="6071">
          <cell r="I6071">
            <v>23</v>
          </cell>
        </row>
        <row r="6072">
          <cell r="I6072">
            <v>23</v>
          </cell>
        </row>
        <row r="6073">
          <cell r="I6073">
            <v>23</v>
          </cell>
        </row>
        <row r="6074">
          <cell r="I6074">
            <v>23</v>
          </cell>
        </row>
        <row r="6075">
          <cell r="I6075">
            <v>23</v>
          </cell>
        </row>
        <row r="6076">
          <cell r="I6076">
            <v>23</v>
          </cell>
        </row>
        <row r="6077">
          <cell r="I6077">
            <v>23</v>
          </cell>
        </row>
        <row r="6078">
          <cell r="I6078">
            <v>23</v>
          </cell>
        </row>
        <row r="6079">
          <cell r="I6079">
            <v>23</v>
          </cell>
        </row>
        <row r="6080">
          <cell r="I6080">
            <v>23</v>
          </cell>
        </row>
        <row r="6081">
          <cell r="I6081">
            <v>23</v>
          </cell>
        </row>
        <row r="6082">
          <cell r="I6082">
            <v>23</v>
          </cell>
        </row>
        <row r="6083">
          <cell r="I6083">
            <v>23</v>
          </cell>
        </row>
        <row r="6084">
          <cell r="I6084">
            <v>23</v>
          </cell>
        </row>
        <row r="6085">
          <cell r="I6085">
            <v>23</v>
          </cell>
        </row>
        <row r="6086">
          <cell r="I6086">
            <v>23</v>
          </cell>
        </row>
        <row r="6087">
          <cell r="I6087">
            <v>23</v>
          </cell>
        </row>
        <row r="6088">
          <cell r="I6088">
            <v>23</v>
          </cell>
        </row>
        <row r="6089">
          <cell r="I6089">
            <v>23</v>
          </cell>
        </row>
        <row r="6090">
          <cell r="I6090">
            <v>23</v>
          </cell>
        </row>
        <row r="6091">
          <cell r="I6091">
            <v>23</v>
          </cell>
        </row>
        <row r="6092">
          <cell r="I6092">
            <v>23</v>
          </cell>
        </row>
        <row r="6093">
          <cell r="I6093">
            <v>23</v>
          </cell>
        </row>
        <row r="6094">
          <cell r="I6094">
            <v>23</v>
          </cell>
        </row>
        <row r="6095">
          <cell r="I6095">
            <v>22</v>
          </cell>
        </row>
        <row r="6096">
          <cell r="I6096">
            <v>22</v>
          </cell>
        </row>
        <row r="6097">
          <cell r="I6097">
            <v>22</v>
          </cell>
        </row>
        <row r="6098">
          <cell r="I6098">
            <v>22</v>
          </cell>
        </row>
        <row r="6099">
          <cell r="I6099">
            <v>22</v>
          </cell>
        </row>
        <row r="6100">
          <cell r="I6100">
            <v>22</v>
          </cell>
        </row>
        <row r="6101">
          <cell r="I6101">
            <v>22</v>
          </cell>
        </row>
        <row r="6102">
          <cell r="I6102">
            <v>22</v>
          </cell>
        </row>
        <row r="6103">
          <cell r="I6103">
            <v>22</v>
          </cell>
        </row>
        <row r="6104">
          <cell r="I6104">
            <v>22</v>
          </cell>
        </row>
        <row r="6105">
          <cell r="I6105">
            <v>22</v>
          </cell>
        </row>
        <row r="6106">
          <cell r="I6106">
            <v>22</v>
          </cell>
        </row>
        <row r="6107">
          <cell r="I6107">
            <v>22</v>
          </cell>
        </row>
        <row r="6108">
          <cell r="I6108">
            <v>22</v>
          </cell>
        </row>
        <row r="6109">
          <cell r="I6109">
            <v>22</v>
          </cell>
        </row>
        <row r="6110">
          <cell r="I6110">
            <v>22</v>
          </cell>
        </row>
        <row r="6111">
          <cell r="I6111">
            <v>22</v>
          </cell>
        </row>
        <row r="6112">
          <cell r="I6112">
            <v>22</v>
          </cell>
        </row>
        <row r="6113">
          <cell r="I6113">
            <v>22</v>
          </cell>
        </row>
        <row r="6114">
          <cell r="I6114">
            <v>22</v>
          </cell>
        </row>
        <row r="6115">
          <cell r="I6115">
            <v>22</v>
          </cell>
        </row>
        <row r="6116">
          <cell r="I6116">
            <v>22</v>
          </cell>
        </row>
        <row r="6117">
          <cell r="I6117">
            <v>22</v>
          </cell>
        </row>
        <row r="6118">
          <cell r="I6118">
            <v>22</v>
          </cell>
        </row>
        <row r="6119">
          <cell r="I6119">
            <v>22</v>
          </cell>
        </row>
        <row r="6120">
          <cell r="I6120">
            <v>22</v>
          </cell>
        </row>
        <row r="6121">
          <cell r="I6121">
            <v>22</v>
          </cell>
        </row>
        <row r="6122">
          <cell r="I6122">
            <v>22</v>
          </cell>
        </row>
        <row r="6123">
          <cell r="I6123">
            <v>22</v>
          </cell>
        </row>
        <row r="6124">
          <cell r="I6124">
            <v>22</v>
          </cell>
        </row>
        <row r="6125">
          <cell r="I6125">
            <v>22</v>
          </cell>
        </row>
        <row r="6126">
          <cell r="I6126">
            <v>22</v>
          </cell>
        </row>
        <row r="6127">
          <cell r="I6127">
            <v>21</v>
          </cell>
        </row>
        <row r="6128">
          <cell r="I6128">
            <v>21</v>
          </cell>
        </row>
        <row r="6129">
          <cell r="I6129">
            <v>21</v>
          </cell>
        </row>
        <row r="6130">
          <cell r="I6130">
            <v>21</v>
          </cell>
        </row>
        <row r="6131">
          <cell r="I6131">
            <v>21</v>
          </cell>
        </row>
        <row r="6132">
          <cell r="I6132">
            <v>21</v>
          </cell>
        </row>
        <row r="6133">
          <cell r="I6133">
            <v>21</v>
          </cell>
        </row>
        <row r="6134">
          <cell r="I6134">
            <v>21</v>
          </cell>
        </row>
        <row r="6135">
          <cell r="I6135">
            <v>20</v>
          </cell>
        </row>
        <row r="6136">
          <cell r="I6136">
            <v>20</v>
          </cell>
        </row>
        <row r="6137">
          <cell r="I6137">
            <v>20</v>
          </cell>
        </row>
        <row r="6138">
          <cell r="I6138">
            <v>20</v>
          </cell>
        </row>
        <row r="6139">
          <cell r="I6139">
            <v>19</v>
          </cell>
        </row>
        <row r="6140">
          <cell r="I6140">
            <v>19</v>
          </cell>
        </row>
        <row r="6141">
          <cell r="I6141">
            <v>19</v>
          </cell>
        </row>
        <row r="6142">
          <cell r="I6142">
            <v>19</v>
          </cell>
        </row>
        <row r="6143">
          <cell r="I6143">
            <v>19</v>
          </cell>
        </row>
        <row r="6144">
          <cell r="I6144">
            <v>19</v>
          </cell>
        </row>
        <row r="6145">
          <cell r="I6145">
            <v>19</v>
          </cell>
        </row>
        <row r="6146">
          <cell r="I6146">
            <v>16</v>
          </cell>
        </row>
        <row r="6147">
          <cell r="I6147">
            <v>16</v>
          </cell>
        </row>
        <row r="6148">
          <cell r="I6148">
            <v>16</v>
          </cell>
        </row>
        <row r="6149">
          <cell r="I6149">
            <v>15</v>
          </cell>
        </row>
        <row r="6150">
          <cell r="I6150">
            <v>15</v>
          </cell>
        </row>
        <row r="6151">
          <cell r="I6151">
            <v>15</v>
          </cell>
        </row>
        <row r="6152">
          <cell r="I6152">
            <v>15</v>
          </cell>
        </row>
        <row r="6153">
          <cell r="I6153">
            <v>15</v>
          </cell>
        </row>
        <row r="6154">
          <cell r="I6154">
            <v>15</v>
          </cell>
        </row>
        <row r="6155">
          <cell r="I6155">
            <v>15</v>
          </cell>
        </row>
        <row r="6156">
          <cell r="I6156">
            <v>15</v>
          </cell>
        </row>
        <row r="6157">
          <cell r="I6157">
            <v>15</v>
          </cell>
        </row>
        <row r="6158">
          <cell r="I6158">
            <v>15</v>
          </cell>
        </row>
        <row r="6159">
          <cell r="I6159">
            <v>15</v>
          </cell>
        </row>
        <row r="6160">
          <cell r="I6160">
            <v>14</v>
          </cell>
        </row>
        <row r="6161">
          <cell r="I6161">
            <v>14</v>
          </cell>
        </row>
        <row r="6162">
          <cell r="I6162">
            <v>14</v>
          </cell>
        </row>
        <row r="6163">
          <cell r="I6163">
            <v>14</v>
          </cell>
        </row>
        <row r="6164">
          <cell r="I6164">
            <v>13</v>
          </cell>
        </row>
        <row r="6165">
          <cell r="I6165">
            <v>13</v>
          </cell>
        </row>
        <row r="6166">
          <cell r="I6166">
            <v>13</v>
          </cell>
        </row>
        <row r="6167">
          <cell r="I6167">
            <v>12</v>
          </cell>
        </row>
        <row r="6168">
          <cell r="I6168">
            <v>8</v>
          </cell>
        </row>
        <row r="6169">
          <cell r="I6169">
            <v>8</v>
          </cell>
        </row>
        <row r="6170">
          <cell r="I6170">
            <v>7</v>
          </cell>
        </row>
        <row r="6171">
          <cell r="I6171">
            <v>7</v>
          </cell>
        </row>
        <row r="6172">
          <cell r="I6172">
            <v>7</v>
          </cell>
        </row>
        <row r="6173">
          <cell r="I6173">
            <v>7</v>
          </cell>
        </row>
        <row r="6174">
          <cell r="I6174">
            <v>7</v>
          </cell>
        </row>
        <row r="6175">
          <cell r="I6175">
            <v>7</v>
          </cell>
        </row>
        <row r="6176">
          <cell r="I6176">
            <v>6</v>
          </cell>
        </row>
        <row r="6177">
          <cell r="I6177">
            <v>6</v>
          </cell>
        </row>
        <row r="6178">
          <cell r="I6178">
            <v>6</v>
          </cell>
        </row>
        <row r="6179">
          <cell r="I6179">
            <v>6</v>
          </cell>
        </row>
        <row r="6180">
          <cell r="I6180">
            <v>5</v>
          </cell>
        </row>
        <row r="6181">
          <cell r="I6181">
            <v>2</v>
          </cell>
        </row>
        <row r="6182">
          <cell r="I6182">
            <v>1</v>
          </cell>
        </row>
        <row r="6183">
          <cell r="I6183">
            <v>1</v>
          </cell>
        </row>
        <row r="6184">
          <cell r="I6184">
            <v>1</v>
          </cell>
        </row>
        <row r="6185">
          <cell r="I6185">
            <v>1</v>
          </cell>
        </row>
        <row r="6186">
          <cell r="I6186">
            <v>0</v>
          </cell>
        </row>
        <row r="6187">
          <cell r="I6187">
            <v>0</v>
          </cell>
        </row>
        <row r="6188">
          <cell r="I6188">
            <v>28</v>
          </cell>
        </row>
        <row r="6189">
          <cell r="I6189">
            <v>28</v>
          </cell>
        </row>
        <row r="6190">
          <cell r="I6190">
            <v>28</v>
          </cell>
        </row>
        <row r="6191">
          <cell r="I6191">
            <v>28</v>
          </cell>
        </row>
        <row r="6192">
          <cell r="I6192">
            <v>28</v>
          </cell>
        </row>
        <row r="6193">
          <cell r="I6193">
            <v>28</v>
          </cell>
        </row>
        <row r="6194">
          <cell r="I6194">
            <v>28</v>
          </cell>
        </row>
        <row r="6195">
          <cell r="I6195">
            <v>28</v>
          </cell>
        </row>
        <row r="6196">
          <cell r="I6196">
            <v>28</v>
          </cell>
        </row>
        <row r="6197">
          <cell r="I6197">
            <v>28</v>
          </cell>
        </row>
        <row r="6198">
          <cell r="I6198">
            <v>28</v>
          </cell>
        </row>
        <row r="6199">
          <cell r="I6199">
            <v>28</v>
          </cell>
        </row>
        <row r="6200">
          <cell r="I6200">
            <v>28</v>
          </cell>
        </row>
        <row r="6201">
          <cell r="I6201">
            <v>28</v>
          </cell>
        </row>
        <row r="6202">
          <cell r="I6202">
            <v>28</v>
          </cell>
        </row>
        <row r="6203">
          <cell r="I6203">
            <v>28</v>
          </cell>
        </row>
        <row r="6204">
          <cell r="I6204">
            <v>28</v>
          </cell>
        </row>
        <row r="6205">
          <cell r="I6205">
            <v>28</v>
          </cell>
        </row>
        <row r="6206">
          <cell r="I6206">
            <v>28</v>
          </cell>
        </row>
        <row r="6207">
          <cell r="I6207">
            <v>28</v>
          </cell>
        </row>
        <row r="6208">
          <cell r="I6208">
            <v>28</v>
          </cell>
        </row>
        <row r="6209">
          <cell r="I6209">
            <v>28</v>
          </cell>
        </row>
        <row r="6210">
          <cell r="I6210">
            <v>28</v>
          </cell>
        </row>
        <row r="6211">
          <cell r="I6211">
            <v>28</v>
          </cell>
        </row>
        <row r="6212">
          <cell r="I6212">
            <v>28</v>
          </cell>
        </row>
        <row r="6213">
          <cell r="I6213">
            <v>28</v>
          </cell>
        </row>
        <row r="6214">
          <cell r="I6214">
            <v>28</v>
          </cell>
        </row>
        <row r="6215">
          <cell r="I6215">
            <v>28</v>
          </cell>
        </row>
        <row r="6216">
          <cell r="I6216">
            <v>28</v>
          </cell>
        </row>
        <row r="6217">
          <cell r="I6217">
            <v>28</v>
          </cell>
        </row>
        <row r="6218">
          <cell r="I6218">
            <v>28</v>
          </cell>
        </row>
        <row r="6219">
          <cell r="I6219">
            <v>28</v>
          </cell>
        </row>
        <row r="6220">
          <cell r="I6220">
            <v>28</v>
          </cell>
        </row>
        <row r="6221">
          <cell r="I6221">
            <v>28</v>
          </cell>
        </row>
        <row r="6222">
          <cell r="I6222">
            <v>28</v>
          </cell>
        </row>
        <row r="6223">
          <cell r="I6223">
            <v>28</v>
          </cell>
        </row>
        <row r="6224">
          <cell r="I6224">
            <v>28</v>
          </cell>
        </row>
        <row r="6225">
          <cell r="I6225">
            <v>28</v>
          </cell>
        </row>
        <row r="6226">
          <cell r="I6226">
            <v>28</v>
          </cell>
        </row>
        <row r="6227">
          <cell r="I6227">
            <v>28</v>
          </cell>
        </row>
        <row r="6228">
          <cell r="I6228">
            <v>28</v>
          </cell>
        </row>
        <row r="6229">
          <cell r="I6229">
            <v>28</v>
          </cell>
        </row>
        <row r="6230">
          <cell r="I6230">
            <v>28</v>
          </cell>
        </row>
        <row r="6231">
          <cell r="I6231">
            <v>28</v>
          </cell>
        </row>
        <row r="6232">
          <cell r="I6232">
            <v>28</v>
          </cell>
        </row>
        <row r="6233">
          <cell r="I6233">
            <v>28</v>
          </cell>
        </row>
        <row r="6234">
          <cell r="I6234">
            <v>28</v>
          </cell>
        </row>
        <row r="6235">
          <cell r="I6235">
            <v>28</v>
          </cell>
        </row>
        <row r="6236">
          <cell r="I6236">
            <v>28</v>
          </cell>
        </row>
        <row r="6237">
          <cell r="I6237">
            <v>28</v>
          </cell>
        </row>
        <row r="6238">
          <cell r="I6238">
            <v>28</v>
          </cell>
        </row>
        <row r="6239">
          <cell r="I6239">
            <v>27</v>
          </cell>
        </row>
        <row r="6240">
          <cell r="I6240">
            <v>27</v>
          </cell>
        </row>
        <row r="6241">
          <cell r="I6241">
            <v>27</v>
          </cell>
        </row>
        <row r="6242">
          <cell r="I6242">
            <v>27</v>
          </cell>
        </row>
        <row r="6243">
          <cell r="I6243">
            <v>27</v>
          </cell>
        </row>
        <row r="6244">
          <cell r="I6244">
            <v>27</v>
          </cell>
        </row>
        <row r="6245">
          <cell r="I6245">
            <v>27</v>
          </cell>
        </row>
        <row r="6246">
          <cell r="I6246">
            <v>27</v>
          </cell>
        </row>
        <row r="6247">
          <cell r="I6247">
            <v>27</v>
          </cell>
        </row>
        <row r="6248">
          <cell r="I6248">
            <v>27</v>
          </cell>
        </row>
        <row r="6249">
          <cell r="I6249">
            <v>27</v>
          </cell>
        </row>
        <row r="6250">
          <cell r="I6250">
            <v>27</v>
          </cell>
        </row>
        <row r="6251">
          <cell r="I6251">
            <v>27</v>
          </cell>
        </row>
        <row r="6252">
          <cell r="I6252">
            <v>27</v>
          </cell>
        </row>
        <row r="6253">
          <cell r="I6253">
            <v>27</v>
          </cell>
        </row>
        <row r="6254">
          <cell r="I6254">
            <v>27</v>
          </cell>
        </row>
        <row r="6255">
          <cell r="I6255">
            <v>27</v>
          </cell>
        </row>
        <row r="6256">
          <cell r="I6256">
            <v>27</v>
          </cell>
        </row>
        <row r="6257">
          <cell r="I6257">
            <v>27</v>
          </cell>
        </row>
        <row r="6258">
          <cell r="I6258">
            <v>27</v>
          </cell>
        </row>
        <row r="6259">
          <cell r="I6259">
            <v>27</v>
          </cell>
        </row>
        <row r="6260">
          <cell r="I6260">
            <v>27</v>
          </cell>
        </row>
        <row r="6261">
          <cell r="I6261">
            <v>27</v>
          </cell>
        </row>
        <row r="6262">
          <cell r="I6262">
            <v>27</v>
          </cell>
        </row>
        <row r="6263">
          <cell r="I6263">
            <v>27</v>
          </cell>
        </row>
        <row r="6264">
          <cell r="I6264">
            <v>27</v>
          </cell>
        </row>
        <row r="6265">
          <cell r="I6265">
            <v>27</v>
          </cell>
        </row>
        <row r="6266">
          <cell r="I6266">
            <v>27</v>
          </cell>
        </row>
        <row r="6267">
          <cell r="I6267">
            <v>27</v>
          </cell>
        </row>
        <row r="6268">
          <cell r="I6268">
            <v>27</v>
          </cell>
        </row>
        <row r="6269">
          <cell r="I6269">
            <v>27</v>
          </cell>
        </row>
        <row r="6270">
          <cell r="I6270">
            <v>27</v>
          </cell>
        </row>
        <row r="6271">
          <cell r="I6271">
            <v>27</v>
          </cell>
        </row>
        <row r="6272">
          <cell r="I6272">
            <v>27</v>
          </cell>
        </row>
        <row r="6273">
          <cell r="I6273">
            <v>27</v>
          </cell>
        </row>
        <row r="6274">
          <cell r="I6274">
            <v>27</v>
          </cell>
        </row>
        <row r="6275">
          <cell r="I6275">
            <v>27</v>
          </cell>
        </row>
        <row r="6276">
          <cell r="I6276">
            <v>27</v>
          </cell>
        </row>
        <row r="6277">
          <cell r="I6277">
            <v>27</v>
          </cell>
        </row>
        <row r="6278">
          <cell r="I6278">
            <v>27</v>
          </cell>
        </row>
        <row r="6279">
          <cell r="I6279">
            <v>27</v>
          </cell>
        </row>
        <row r="6280">
          <cell r="I6280">
            <v>27</v>
          </cell>
        </row>
        <row r="6281">
          <cell r="I6281">
            <v>27</v>
          </cell>
        </row>
        <row r="6282">
          <cell r="I6282">
            <v>27</v>
          </cell>
        </row>
        <row r="6283">
          <cell r="I6283">
            <v>27</v>
          </cell>
        </row>
        <row r="6284">
          <cell r="I6284">
            <v>27</v>
          </cell>
        </row>
        <row r="6285">
          <cell r="I6285">
            <v>27</v>
          </cell>
        </row>
        <row r="6286">
          <cell r="I6286">
            <v>27</v>
          </cell>
        </row>
        <row r="6287">
          <cell r="I6287">
            <v>27</v>
          </cell>
        </row>
        <row r="6288">
          <cell r="I6288">
            <v>27</v>
          </cell>
        </row>
        <row r="6289">
          <cell r="I6289">
            <v>27</v>
          </cell>
        </row>
        <row r="6290">
          <cell r="I6290">
            <v>27</v>
          </cell>
        </row>
        <row r="6291">
          <cell r="I6291">
            <v>27</v>
          </cell>
        </row>
        <row r="6292">
          <cell r="I6292">
            <v>27</v>
          </cell>
        </row>
        <row r="6293">
          <cell r="I6293">
            <v>27</v>
          </cell>
        </row>
        <row r="6294">
          <cell r="I6294">
            <v>27</v>
          </cell>
        </row>
        <row r="6295">
          <cell r="I6295">
            <v>24</v>
          </cell>
        </row>
        <row r="6296">
          <cell r="I6296">
            <v>24</v>
          </cell>
        </row>
        <row r="6297">
          <cell r="I6297">
            <v>24</v>
          </cell>
        </row>
        <row r="6298">
          <cell r="I6298">
            <v>24</v>
          </cell>
        </row>
        <row r="6299">
          <cell r="I6299">
            <v>24</v>
          </cell>
        </row>
        <row r="6300">
          <cell r="I6300">
            <v>24</v>
          </cell>
        </row>
        <row r="6301">
          <cell r="I6301">
            <v>24</v>
          </cell>
        </row>
        <row r="6302">
          <cell r="I6302">
            <v>24</v>
          </cell>
        </row>
        <row r="6303">
          <cell r="I6303">
            <v>24</v>
          </cell>
        </row>
        <row r="6304">
          <cell r="I6304">
            <v>24</v>
          </cell>
        </row>
        <row r="6305">
          <cell r="I6305">
            <v>24</v>
          </cell>
        </row>
        <row r="6306">
          <cell r="I6306">
            <v>24</v>
          </cell>
        </row>
        <row r="6307">
          <cell r="I6307">
            <v>24</v>
          </cell>
        </row>
        <row r="6308">
          <cell r="I6308">
            <v>24</v>
          </cell>
        </row>
        <row r="6309">
          <cell r="I6309">
            <v>24</v>
          </cell>
        </row>
        <row r="6310">
          <cell r="I6310">
            <v>24</v>
          </cell>
        </row>
        <row r="6311">
          <cell r="I6311">
            <v>24</v>
          </cell>
        </row>
        <row r="6312">
          <cell r="I6312">
            <v>24</v>
          </cell>
        </row>
        <row r="6313">
          <cell r="I6313">
            <v>24</v>
          </cell>
        </row>
        <row r="6314">
          <cell r="I6314">
            <v>24</v>
          </cell>
        </row>
        <row r="6315">
          <cell r="I6315">
            <v>23</v>
          </cell>
        </row>
        <row r="6316">
          <cell r="I6316">
            <v>23</v>
          </cell>
        </row>
        <row r="6317">
          <cell r="I6317">
            <v>23</v>
          </cell>
        </row>
        <row r="6318">
          <cell r="I6318">
            <v>23</v>
          </cell>
        </row>
        <row r="6319">
          <cell r="I6319">
            <v>23</v>
          </cell>
        </row>
        <row r="6320">
          <cell r="I6320">
            <v>23</v>
          </cell>
        </row>
        <row r="6321">
          <cell r="I6321">
            <v>23</v>
          </cell>
        </row>
        <row r="6322">
          <cell r="I6322">
            <v>23</v>
          </cell>
        </row>
        <row r="6323">
          <cell r="I6323">
            <v>23</v>
          </cell>
        </row>
        <row r="6324">
          <cell r="I6324">
            <v>23</v>
          </cell>
        </row>
        <row r="6325">
          <cell r="I6325">
            <v>23</v>
          </cell>
        </row>
        <row r="6326">
          <cell r="I6326">
            <v>23</v>
          </cell>
        </row>
        <row r="6327">
          <cell r="I6327">
            <v>23</v>
          </cell>
        </row>
        <row r="6328">
          <cell r="I6328">
            <v>23</v>
          </cell>
        </row>
        <row r="6329">
          <cell r="I6329">
            <v>23</v>
          </cell>
        </row>
        <row r="6330">
          <cell r="I6330">
            <v>23</v>
          </cell>
        </row>
        <row r="6331">
          <cell r="I6331">
            <v>23</v>
          </cell>
        </row>
        <row r="6332">
          <cell r="I6332">
            <v>23</v>
          </cell>
        </row>
        <row r="6333">
          <cell r="I6333">
            <v>23</v>
          </cell>
        </row>
        <row r="6334">
          <cell r="I6334">
            <v>23</v>
          </cell>
        </row>
        <row r="6335">
          <cell r="I6335">
            <v>23</v>
          </cell>
        </row>
        <row r="6336">
          <cell r="I6336">
            <v>23</v>
          </cell>
        </row>
        <row r="6337">
          <cell r="I6337">
            <v>23</v>
          </cell>
        </row>
        <row r="6338">
          <cell r="I6338">
            <v>23</v>
          </cell>
        </row>
        <row r="6339">
          <cell r="I6339">
            <v>23</v>
          </cell>
        </row>
        <row r="6340">
          <cell r="I6340">
            <v>23</v>
          </cell>
        </row>
        <row r="6341">
          <cell r="I6341">
            <v>23</v>
          </cell>
        </row>
        <row r="6342">
          <cell r="I6342">
            <v>23</v>
          </cell>
        </row>
        <row r="6343">
          <cell r="I6343">
            <v>23</v>
          </cell>
        </row>
        <row r="6344">
          <cell r="I6344">
            <v>23</v>
          </cell>
        </row>
        <row r="6345">
          <cell r="I6345">
            <v>23</v>
          </cell>
        </row>
        <row r="6346">
          <cell r="I6346">
            <v>23</v>
          </cell>
        </row>
        <row r="6347">
          <cell r="I6347">
            <v>23</v>
          </cell>
        </row>
        <row r="6348">
          <cell r="I6348">
            <v>22</v>
          </cell>
        </row>
        <row r="6349">
          <cell r="I6349">
            <v>22</v>
          </cell>
        </row>
        <row r="6350">
          <cell r="I6350">
            <v>22</v>
          </cell>
        </row>
        <row r="6351">
          <cell r="I6351">
            <v>22</v>
          </cell>
        </row>
        <row r="6352">
          <cell r="I6352">
            <v>22</v>
          </cell>
        </row>
        <row r="6353">
          <cell r="I6353">
            <v>22</v>
          </cell>
        </row>
        <row r="6354">
          <cell r="I6354">
            <v>22</v>
          </cell>
        </row>
        <row r="6355">
          <cell r="I6355">
            <v>22</v>
          </cell>
        </row>
        <row r="6356">
          <cell r="I6356">
            <v>22</v>
          </cell>
        </row>
        <row r="6357">
          <cell r="I6357">
            <v>22</v>
          </cell>
        </row>
        <row r="6358">
          <cell r="I6358">
            <v>21</v>
          </cell>
        </row>
        <row r="6359">
          <cell r="I6359">
            <v>21</v>
          </cell>
        </row>
        <row r="6360">
          <cell r="I6360">
            <v>21</v>
          </cell>
        </row>
        <row r="6361">
          <cell r="I6361">
            <v>21</v>
          </cell>
        </row>
        <row r="6362">
          <cell r="I6362">
            <v>21</v>
          </cell>
        </row>
        <row r="6363">
          <cell r="I6363">
            <v>21</v>
          </cell>
        </row>
        <row r="6364">
          <cell r="I6364">
            <v>21</v>
          </cell>
        </row>
        <row r="6365">
          <cell r="I6365">
            <v>21</v>
          </cell>
        </row>
        <row r="6366">
          <cell r="I6366">
            <v>21</v>
          </cell>
        </row>
        <row r="6367">
          <cell r="I6367">
            <v>21</v>
          </cell>
        </row>
        <row r="6368">
          <cell r="I6368">
            <v>20</v>
          </cell>
        </row>
        <row r="6369">
          <cell r="I6369">
            <v>20</v>
          </cell>
        </row>
        <row r="6370">
          <cell r="I6370">
            <v>20</v>
          </cell>
        </row>
        <row r="6371">
          <cell r="I6371">
            <v>20</v>
          </cell>
        </row>
        <row r="6372">
          <cell r="I6372">
            <v>20</v>
          </cell>
        </row>
        <row r="6373">
          <cell r="I6373">
            <v>17</v>
          </cell>
        </row>
        <row r="6374">
          <cell r="I6374">
            <v>17</v>
          </cell>
        </row>
        <row r="6375">
          <cell r="I6375">
            <v>17</v>
          </cell>
        </row>
        <row r="6376">
          <cell r="I6376">
            <v>16</v>
          </cell>
        </row>
        <row r="6377">
          <cell r="I6377">
            <v>16</v>
          </cell>
        </row>
        <row r="6378">
          <cell r="I6378">
            <v>16</v>
          </cell>
        </row>
        <row r="6379">
          <cell r="I6379">
            <v>16</v>
          </cell>
        </row>
        <row r="6380">
          <cell r="I6380">
            <v>16</v>
          </cell>
        </row>
        <row r="6381">
          <cell r="I6381">
            <v>16</v>
          </cell>
        </row>
        <row r="6382">
          <cell r="I6382">
            <v>16</v>
          </cell>
        </row>
        <row r="6383">
          <cell r="I6383">
            <v>15</v>
          </cell>
        </row>
        <row r="6384">
          <cell r="I6384">
            <v>15</v>
          </cell>
        </row>
        <row r="6385">
          <cell r="I6385">
            <v>15</v>
          </cell>
        </row>
        <row r="6386">
          <cell r="I6386">
            <v>15</v>
          </cell>
        </row>
        <row r="6387">
          <cell r="I6387">
            <v>13</v>
          </cell>
        </row>
        <row r="6388">
          <cell r="I6388">
            <v>13</v>
          </cell>
        </row>
        <row r="6389">
          <cell r="I6389">
            <v>13</v>
          </cell>
        </row>
        <row r="6390">
          <cell r="I6390">
            <v>9</v>
          </cell>
        </row>
        <row r="6391">
          <cell r="I6391">
            <v>9</v>
          </cell>
        </row>
        <row r="6392">
          <cell r="I6392">
            <v>9</v>
          </cell>
        </row>
        <row r="6393">
          <cell r="I6393">
            <v>9</v>
          </cell>
        </row>
        <row r="6394">
          <cell r="I6394">
            <v>8</v>
          </cell>
        </row>
        <row r="6395">
          <cell r="I6395">
            <v>8</v>
          </cell>
        </row>
        <row r="6396">
          <cell r="I6396">
            <v>8</v>
          </cell>
        </row>
        <row r="6397">
          <cell r="I6397">
            <v>7</v>
          </cell>
        </row>
        <row r="6398">
          <cell r="I6398">
            <v>7</v>
          </cell>
        </row>
        <row r="6399">
          <cell r="I6399">
            <v>7</v>
          </cell>
        </row>
        <row r="6400">
          <cell r="I6400">
            <v>7</v>
          </cell>
        </row>
        <row r="6401">
          <cell r="I6401">
            <v>6</v>
          </cell>
        </row>
        <row r="6402">
          <cell r="I6402">
            <v>3</v>
          </cell>
        </row>
        <row r="6403">
          <cell r="I6403">
            <v>3</v>
          </cell>
        </row>
        <row r="6404">
          <cell r="I6404">
            <v>3</v>
          </cell>
        </row>
        <row r="6405">
          <cell r="I6405">
            <v>3</v>
          </cell>
        </row>
        <row r="6406">
          <cell r="I6406">
            <v>2</v>
          </cell>
        </row>
        <row r="6407">
          <cell r="I6407">
            <v>2</v>
          </cell>
        </row>
        <row r="6408">
          <cell r="I6408">
            <v>1</v>
          </cell>
        </row>
        <row r="6409">
          <cell r="I6409">
            <v>1</v>
          </cell>
        </row>
        <row r="6410">
          <cell r="I6410">
            <v>1</v>
          </cell>
        </row>
        <row r="6411">
          <cell r="I6411">
            <v>0</v>
          </cell>
        </row>
        <row r="6412">
          <cell r="I6412">
            <v>0</v>
          </cell>
        </row>
        <row r="6413">
          <cell r="I6413">
            <v>0</v>
          </cell>
        </row>
        <row r="6414">
          <cell r="I6414">
            <v>0</v>
          </cell>
        </row>
        <row r="6415">
          <cell r="I6415">
            <v>28</v>
          </cell>
        </row>
        <row r="6416">
          <cell r="I6416">
            <v>28</v>
          </cell>
        </row>
        <row r="6417">
          <cell r="I6417">
            <v>28</v>
          </cell>
        </row>
        <row r="6418">
          <cell r="I6418">
            <v>28</v>
          </cell>
        </row>
        <row r="6419">
          <cell r="I6419">
            <v>28</v>
          </cell>
        </row>
        <row r="6420">
          <cell r="I6420">
            <v>28</v>
          </cell>
        </row>
        <row r="6421">
          <cell r="I6421">
            <v>28</v>
          </cell>
        </row>
        <row r="6422">
          <cell r="I6422">
            <v>28</v>
          </cell>
        </row>
        <row r="6423">
          <cell r="I6423">
            <v>28</v>
          </cell>
        </row>
        <row r="6424">
          <cell r="I6424">
            <v>28</v>
          </cell>
        </row>
        <row r="6425">
          <cell r="I6425">
            <v>28</v>
          </cell>
        </row>
        <row r="6426">
          <cell r="I6426">
            <v>28</v>
          </cell>
        </row>
        <row r="6427">
          <cell r="I6427">
            <v>28</v>
          </cell>
        </row>
        <row r="6428">
          <cell r="I6428">
            <v>28</v>
          </cell>
        </row>
        <row r="6429">
          <cell r="I6429">
            <v>28</v>
          </cell>
        </row>
        <row r="6430">
          <cell r="I6430">
            <v>28</v>
          </cell>
        </row>
        <row r="6431">
          <cell r="I6431">
            <v>28</v>
          </cell>
        </row>
        <row r="6432">
          <cell r="I6432">
            <v>28</v>
          </cell>
        </row>
        <row r="6433">
          <cell r="I6433">
            <v>28</v>
          </cell>
        </row>
        <row r="6434">
          <cell r="I6434">
            <v>28</v>
          </cell>
        </row>
        <row r="6435">
          <cell r="I6435">
            <v>28</v>
          </cell>
        </row>
        <row r="6436">
          <cell r="I6436">
            <v>28</v>
          </cell>
        </row>
        <row r="6437">
          <cell r="I6437">
            <v>28</v>
          </cell>
        </row>
        <row r="6438">
          <cell r="I6438">
            <v>28</v>
          </cell>
        </row>
        <row r="6439">
          <cell r="I6439">
            <v>28</v>
          </cell>
        </row>
        <row r="6440">
          <cell r="I6440">
            <v>28</v>
          </cell>
        </row>
        <row r="6441">
          <cell r="I6441">
            <v>28</v>
          </cell>
        </row>
        <row r="6442">
          <cell r="I6442">
            <v>28</v>
          </cell>
        </row>
        <row r="6443">
          <cell r="I6443">
            <v>28</v>
          </cell>
        </row>
        <row r="6444">
          <cell r="I6444">
            <v>28</v>
          </cell>
        </row>
        <row r="6445">
          <cell r="I6445">
            <v>28</v>
          </cell>
        </row>
        <row r="6446">
          <cell r="I6446">
            <v>28</v>
          </cell>
        </row>
        <row r="6447">
          <cell r="I6447">
            <v>28</v>
          </cell>
        </row>
        <row r="6448">
          <cell r="I6448">
            <v>28</v>
          </cell>
        </row>
        <row r="6449">
          <cell r="I6449">
            <v>28</v>
          </cell>
        </row>
        <row r="6450">
          <cell r="I6450">
            <v>28</v>
          </cell>
        </row>
        <row r="6451">
          <cell r="I6451">
            <v>28</v>
          </cell>
        </row>
        <row r="6452">
          <cell r="I6452">
            <v>28</v>
          </cell>
        </row>
        <row r="6453">
          <cell r="I6453">
            <v>28</v>
          </cell>
        </row>
        <row r="6454">
          <cell r="I6454">
            <v>28</v>
          </cell>
        </row>
        <row r="6455">
          <cell r="I6455">
            <v>28</v>
          </cell>
        </row>
        <row r="6456">
          <cell r="I6456">
            <v>28</v>
          </cell>
        </row>
        <row r="6457">
          <cell r="I6457">
            <v>28</v>
          </cell>
        </row>
        <row r="6458">
          <cell r="I6458">
            <v>28</v>
          </cell>
        </row>
        <row r="6459">
          <cell r="I6459">
            <v>28</v>
          </cell>
        </row>
        <row r="6460">
          <cell r="I6460">
            <v>28</v>
          </cell>
        </row>
        <row r="6461">
          <cell r="I6461">
            <v>28</v>
          </cell>
        </row>
        <row r="6462">
          <cell r="I6462">
            <v>28</v>
          </cell>
        </row>
        <row r="6463">
          <cell r="I6463">
            <v>28</v>
          </cell>
        </row>
        <row r="6464">
          <cell r="I6464">
            <v>28</v>
          </cell>
        </row>
        <row r="6465">
          <cell r="I6465">
            <v>28</v>
          </cell>
        </row>
        <row r="6466">
          <cell r="I6466">
            <v>28</v>
          </cell>
        </row>
        <row r="6467">
          <cell r="I6467">
            <v>28</v>
          </cell>
        </row>
        <row r="6468">
          <cell r="I6468">
            <v>28</v>
          </cell>
        </row>
        <row r="6469">
          <cell r="I6469">
            <v>28</v>
          </cell>
        </row>
        <row r="6470">
          <cell r="I6470">
            <v>28</v>
          </cell>
        </row>
        <row r="6471">
          <cell r="I6471">
            <v>28</v>
          </cell>
        </row>
        <row r="6472">
          <cell r="I6472">
            <v>28</v>
          </cell>
        </row>
        <row r="6473">
          <cell r="I6473">
            <v>28</v>
          </cell>
        </row>
        <row r="6474">
          <cell r="I6474">
            <v>28</v>
          </cell>
        </row>
        <row r="6475">
          <cell r="I6475">
            <v>28</v>
          </cell>
        </row>
        <row r="6476">
          <cell r="I6476">
            <v>28</v>
          </cell>
        </row>
        <row r="6477">
          <cell r="I6477">
            <v>28</v>
          </cell>
        </row>
        <row r="6478">
          <cell r="I6478">
            <v>28</v>
          </cell>
        </row>
        <row r="6479">
          <cell r="I6479">
            <v>28</v>
          </cell>
        </row>
        <row r="6480">
          <cell r="I6480">
            <v>28</v>
          </cell>
        </row>
        <row r="6481">
          <cell r="I6481">
            <v>28</v>
          </cell>
        </row>
        <row r="6482">
          <cell r="I6482">
            <v>28</v>
          </cell>
        </row>
        <row r="6483">
          <cell r="I6483">
            <v>28</v>
          </cell>
        </row>
        <row r="6484">
          <cell r="I6484">
            <v>28</v>
          </cell>
        </row>
        <row r="6485">
          <cell r="I6485">
            <v>28</v>
          </cell>
        </row>
        <row r="6486">
          <cell r="I6486">
            <v>28</v>
          </cell>
        </row>
        <row r="6487">
          <cell r="I6487">
            <v>28</v>
          </cell>
        </row>
        <row r="6488">
          <cell r="I6488">
            <v>28</v>
          </cell>
        </row>
        <row r="6489">
          <cell r="I6489">
            <v>28</v>
          </cell>
        </row>
        <row r="6490">
          <cell r="I6490">
            <v>28</v>
          </cell>
        </row>
        <row r="6491">
          <cell r="I6491">
            <v>28</v>
          </cell>
        </row>
        <row r="6492">
          <cell r="I6492">
            <v>28</v>
          </cell>
        </row>
        <row r="6493">
          <cell r="I6493">
            <v>28</v>
          </cell>
        </row>
        <row r="6494">
          <cell r="I6494">
            <v>28</v>
          </cell>
        </row>
        <row r="6495">
          <cell r="I6495">
            <v>28</v>
          </cell>
        </row>
        <row r="6496">
          <cell r="I6496">
            <v>28</v>
          </cell>
        </row>
        <row r="6497">
          <cell r="I6497">
            <v>28</v>
          </cell>
        </row>
        <row r="6498">
          <cell r="I6498">
            <v>28</v>
          </cell>
        </row>
        <row r="6499">
          <cell r="I6499">
            <v>28</v>
          </cell>
        </row>
        <row r="6500">
          <cell r="I6500">
            <v>28</v>
          </cell>
        </row>
        <row r="6501">
          <cell r="I6501">
            <v>28</v>
          </cell>
        </row>
        <row r="6502">
          <cell r="I6502">
            <v>28</v>
          </cell>
        </row>
        <row r="6503">
          <cell r="I6503">
            <v>28</v>
          </cell>
        </row>
        <row r="6504">
          <cell r="I6504">
            <v>28</v>
          </cell>
        </row>
        <row r="6505">
          <cell r="I6505">
            <v>28</v>
          </cell>
        </row>
        <row r="6506">
          <cell r="I6506">
            <v>28</v>
          </cell>
        </row>
        <row r="6507">
          <cell r="I6507">
            <v>28</v>
          </cell>
        </row>
        <row r="6508">
          <cell r="I6508">
            <v>28</v>
          </cell>
        </row>
        <row r="6509">
          <cell r="I6509">
            <v>28</v>
          </cell>
        </row>
        <row r="6510">
          <cell r="I6510">
            <v>28</v>
          </cell>
        </row>
        <row r="6511">
          <cell r="I6511">
            <v>28</v>
          </cell>
        </row>
        <row r="6512">
          <cell r="I6512">
            <v>28</v>
          </cell>
        </row>
        <row r="6513">
          <cell r="I6513">
            <v>28</v>
          </cell>
        </row>
        <row r="6514">
          <cell r="I6514">
            <v>28</v>
          </cell>
        </row>
        <row r="6515">
          <cell r="I6515">
            <v>28</v>
          </cell>
        </row>
        <row r="6516">
          <cell r="I6516">
            <v>28</v>
          </cell>
        </row>
        <row r="6517">
          <cell r="I6517">
            <v>28</v>
          </cell>
        </row>
        <row r="6518">
          <cell r="I6518">
            <v>28</v>
          </cell>
        </row>
        <row r="6519">
          <cell r="I6519">
            <v>28</v>
          </cell>
        </row>
        <row r="6520">
          <cell r="I6520">
            <v>28</v>
          </cell>
        </row>
        <row r="6521">
          <cell r="I6521">
            <v>28</v>
          </cell>
        </row>
        <row r="6522">
          <cell r="I6522">
            <v>28</v>
          </cell>
        </row>
        <row r="6523">
          <cell r="I6523">
            <v>28</v>
          </cell>
        </row>
        <row r="6524">
          <cell r="I6524">
            <v>28</v>
          </cell>
        </row>
        <row r="6525">
          <cell r="I6525">
            <v>28</v>
          </cell>
        </row>
        <row r="6526">
          <cell r="I6526">
            <v>28</v>
          </cell>
        </row>
        <row r="6527">
          <cell r="I6527">
            <v>28</v>
          </cell>
        </row>
        <row r="6528">
          <cell r="I6528">
            <v>28</v>
          </cell>
        </row>
        <row r="6529">
          <cell r="I6529">
            <v>28</v>
          </cell>
        </row>
        <row r="6530">
          <cell r="I6530">
            <v>28</v>
          </cell>
        </row>
        <row r="6531">
          <cell r="I6531">
            <v>28</v>
          </cell>
        </row>
        <row r="6532">
          <cell r="I6532">
            <v>28</v>
          </cell>
        </row>
        <row r="6533">
          <cell r="I6533">
            <v>28</v>
          </cell>
        </row>
        <row r="6534">
          <cell r="I6534">
            <v>28</v>
          </cell>
        </row>
        <row r="6535">
          <cell r="I6535">
            <v>28</v>
          </cell>
        </row>
        <row r="6536">
          <cell r="I6536">
            <v>28</v>
          </cell>
        </row>
        <row r="6537">
          <cell r="I6537">
            <v>28</v>
          </cell>
        </row>
        <row r="6538">
          <cell r="I6538">
            <v>28</v>
          </cell>
        </row>
        <row r="6539">
          <cell r="I6539">
            <v>28</v>
          </cell>
        </row>
        <row r="6540">
          <cell r="I6540">
            <v>28</v>
          </cell>
        </row>
        <row r="6541">
          <cell r="I6541">
            <v>28</v>
          </cell>
        </row>
        <row r="6542">
          <cell r="I6542">
            <v>28</v>
          </cell>
        </row>
        <row r="6543">
          <cell r="I6543">
            <v>28</v>
          </cell>
        </row>
        <row r="6544">
          <cell r="I6544">
            <v>28</v>
          </cell>
        </row>
        <row r="6545">
          <cell r="I6545">
            <v>28</v>
          </cell>
        </row>
        <row r="6546">
          <cell r="I6546">
            <v>28</v>
          </cell>
        </row>
        <row r="6547">
          <cell r="I6547">
            <v>28</v>
          </cell>
        </row>
        <row r="6548">
          <cell r="I6548">
            <v>28</v>
          </cell>
        </row>
        <row r="6549">
          <cell r="I6549">
            <v>28</v>
          </cell>
        </row>
        <row r="6550">
          <cell r="I6550">
            <v>28</v>
          </cell>
        </row>
        <row r="6551">
          <cell r="I6551">
            <v>28</v>
          </cell>
        </row>
        <row r="6552">
          <cell r="I6552">
            <v>28</v>
          </cell>
        </row>
        <row r="6553">
          <cell r="I6553">
            <v>28</v>
          </cell>
        </row>
        <row r="6554">
          <cell r="I6554">
            <v>28</v>
          </cell>
        </row>
        <row r="6555">
          <cell r="I6555">
            <v>28</v>
          </cell>
        </row>
        <row r="6556">
          <cell r="I6556">
            <v>28</v>
          </cell>
        </row>
        <row r="6557">
          <cell r="I6557">
            <v>28</v>
          </cell>
        </row>
        <row r="6558">
          <cell r="I6558">
            <v>28</v>
          </cell>
        </row>
        <row r="6559">
          <cell r="I6559">
            <v>28</v>
          </cell>
        </row>
        <row r="6560">
          <cell r="I6560">
            <v>28</v>
          </cell>
        </row>
        <row r="6561">
          <cell r="I6561">
            <v>28</v>
          </cell>
        </row>
        <row r="6562">
          <cell r="I6562">
            <v>28</v>
          </cell>
        </row>
        <row r="6563">
          <cell r="I6563">
            <v>28</v>
          </cell>
        </row>
        <row r="6564">
          <cell r="I6564">
            <v>28</v>
          </cell>
        </row>
        <row r="6565">
          <cell r="I6565">
            <v>28</v>
          </cell>
        </row>
        <row r="6566">
          <cell r="I6566">
            <v>28</v>
          </cell>
        </row>
        <row r="6567">
          <cell r="I6567">
            <v>28</v>
          </cell>
        </row>
        <row r="6568">
          <cell r="I6568">
            <v>28</v>
          </cell>
        </row>
        <row r="6569">
          <cell r="I6569">
            <v>28</v>
          </cell>
        </row>
        <row r="6570">
          <cell r="I6570">
            <v>28</v>
          </cell>
        </row>
        <row r="6571">
          <cell r="I6571">
            <v>28</v>
          </cell>
        </row>
        <row r="6572">
          <cell r="I6572">
            <v>28</v>
          </cell>
        </row>
        <row r="6573">
          <cell r="I6573">
            <v>28</v>
          </cell>
        </row>
        <row r="6574">
          <cell r="I6574">
            <v>28</v>
          </cell>
        </row>
        <row r="6575">
          <cell r="I6575">
            <v>28</v>
          </cell>
        </row>
        <row r="6576">
          <cell r="I6576">
            <v>28</v>
          </cell>
        </row>
        <row r="6577">
          <cell r="I6577">
            <v>28</v>
          </cell>
        </row>
        <row r="6578">
          <cell r="I6578">
            <v>28</v>
          </cell>
        </row>
        <row r="6579">
          <cell r="I6579">
            <v>28</v>
          </cell>
        </row>
        <row r="6580">
          <cell r="I6580">
            <v>28</v>
          </cell>
        </row>
        <row r="6581">
          <cell r="I6581">
            <v>28</v>
          </cell>
        </row>
        <row r="6582">
          <cell r="I6582">
            <v>28</v>
          </cell>
        </row>
        <row r="6583">
          <cell r="I6583">
            <v>28</v>
          </cell>
        </row>
        <row r="6584">
          <cell r="I6584">
            <v>28</v>
          </cell>
        </row>
        <row r="6585">
          <cell r="I6585">
            <v>28</v>
          </cell>
        </row>
        <row r="6586">
          <cell r="I6586">
            <v>28</v>
          </cell>
        </row>
        <row r="6587">
          <cell r="I6587">
            <v>28</v>
          </cell>
        </row>
        <row r="6588">
          <cell r="I6588">
            <v>28</v>
          </cell>
        </row>
        <row r="6589">
          <cell r="I6589">
            <v>28</v>
          </cell>
        </row>
        <row r="6590">
          <cell r="I6590">
            <v>28</v>
          </cell>
        </row>
        <row r="6591">
          <cell r="I6591">
            <v>28</v>
          </cell>
        </row>
        <row r="6592">
          <cell r="I6592">
            <v>28</v>
          </cell>
        </row>
        <row r="6593">
          <cell r="I6593">
            <v>28</v>
          </cell>
        </row>
        <row r="6594">
          <cell r="I6594">
            <v>28</v>
          </cell>
        </row>
        <row r="6595">
          <cell r="I6595">
            <v>28</v>
          </cell>
        </row>
        <row r="6596">
          <cell r="I6596">
            <v>28</v>
          </cell>
        </row>
        <row r="6597">
          <cell r="I6597">
            <v>28</v>
          </cell>
        </row>
        <row r="6598">
          <cell r="I6598">
            <v>28</v>
          </cell>
        </row>
        <row r="6599">
          <cell r="I6599">
            <v>28</v>
          </cell>
        </row>
        <row r="6600">
          <cell r="I6600">
            <v>28</v>
          </cell>
        </row>
        <row r="6601">
          <cell r="I6601">
            <v>28</v>
          </cell>
        </row>
        <row r="6602">
          <cell r="I6602">
            <v>28</v>
          </cell>
        </row>
        <row r="6603">
          <cell r="I6603">
            <v>28</v>
          </cell>
        </row>
        <row r="6604">
          <cell r="I6604">
            <v>28</v>
          </cell>
        </row>
        <row r="6605">
          <cell r="I6605">
            <v>28</v>
          </cell>
        </row>
        <row r="6606">
          <cell r="I6606">
            <v>28</v>
          </cell>
        </row>
        <row r="6607">
          <cell r="I6607">
            <v>28</v>
          </cell>
        </row>
        <row r="6608">
          <cell r="I6608">
            <v>28</v>
          </cell>
        </row>
        <row r="6609">
          <cell r="I6609">
            <v>28</v>
          </cell>
        </row>
        <row r="6610">
          <cell r="I6610">
            <v>28</v>
          </cell>
        </row>
        <row r="6611">
          <cell r="I6611">
            <v>28</v>
          </cell>
        </row>
        <row r="6612">
          <cell r="I6612">
            <v>28</v>
          </cell>
        </row>
        <row r="6613">
          <cell r="I6613">
            <v>28</v>
          </cell>
        </row>
        <row r="6614">
          <cell r="I6614">
            <v>28</v>
          </cell>
        </row>
        <row r="6615">
          <cell r="I6615">
            <v>28</v>
          </cell>
        </row>
        <row r="6616">
          <cell r="I6616">
            <v>28</v>
          </cell>
        </row>
        <row r="6617">
          <cell r="I6617">
            <v>28</v>
          </cell>
        </row>
        <row r="6618">
          <cell r="I6618">
            <v>28</v>
          </cell>
        </row>
        <row r="6619">
          <cell r="I6619">
            <v>28</v>
          </cell>
        </row>
        <row r="6620">
          <cell r="I6620">
            <v>28</v>
          </cell>
        </row>
        <row r="6621">
          <cell r="I6621">
            <v>28</v>
          </cell>
        </row>
        <row r="6622">
          <cell r="I6622">
            <v>28</v>
          </cell>
        </row>
        <row r="6623">
          <cell r="I6623">
            <v>28</v>
          </cell>
        </row>
        <row r="6624">
          <cell r="I6624">
            <v>28</v>
          </cell>
        </row>
        <row r="6625">
          <cell r="I6625">
            <v>28</v>
          </cell>
        </row>
        <row r="6626">
          <cell r="I6626">
            <v>28</v>
          </cell>
        </row>
        <row r="6627">
          <cell r="I6627">
            <v>28</v>
          </cell>
        </row>
        <row r="6628">
          <cell r="I6628">
            <v>28</v>
          </cell>
        </row>
        <row r="6629">
          <cell r="I6629">
            <v>28</v>
          </cell>
        </row>
        <row r="6630">
          <cell r="I6630">
            <v>28</v>
          </cell>
        </row>
        <row r="6631">
          <cell r="I6631">
            <v>28</v>
          </cell>
        </row>
        <row r="6632">
          <cell r="I6632">
            <v>28</v>
          </cell>
        </row>
        <row r="6633">
          <cell r="I6633">
            <v>28</v>
          </cell>
        </row>
        <row r="6634">
          <cell r="I6634">
            <v>28</v>
          </cell>
        </row>
        <row r="6635">
          <cell r="I6635">
            <v>28</v>
          </cell>
        </row>
        <row r="6636">
          <cell r="I6636">
            <v>28</v>
          </cell>
        </row>
        <row r="6637">
          <cell r="I6637">
            <v>28</v>
          </cell>
        </row>
        <row r="6638">
          <cell r="I6638">
            <v>28</v>
          </cell>
        </row>
        <row r="6639">
          <cell r="I6639">
            <v>28</v>
          </cell>
        </row>
        <row r="6640">
          <cell r="I6640">
            <v>28</v>
          </cell>
        </row>
        <row r="6641">
          <cell r="I6641">
            <v>28</v>
          </cell>
        </row>
        <row r="6642">
          <cell r="I6642">
            <v>28</v>
          </cell>
        </row>
        <row r="6643">
          <cell r="I6643">
            <v>28</v>
          </cell>
        </row>
        <row r="6644">
          <cell r="I6644">
            <v>28</v>
          </cell>
        </row>
        <row r="6645">
          <cell r="I6645">
            <v>28</v>
          </cell>
        </row>
        <row r="6646">
          <cell r="I6646">
            <v>28</v>
          </cell>
        </row>
        <row r="6647">
          <cell r="I6647">
            <v>28</v>
          </cell>
        </row>
        <row r="6648">
          <cell r="I6648">
            <v>28</v>
          </cell>
        </row>
        <row r="6649">
          <cell r="I6649">
            <v>28</v>
          </cell>
        </row>
        <row r="6650">
          <cell r="I6650">
            <v>28</v>
          </cell>
        </row>
        <row r="6651">
          <cell r="I6651">
            <v>28</v>
          </cell>
        </row>
        <row r="6652">
          <cell r="I6652">
            <v>28</v>
          </cell>
        </row>
        <row r="6653">
          <cell r="I6653">
            <v>28</v>
          </cell>
        </row>
        <row r="6654">
          <cell r="I6654">
            <v>28</v>
          </cell>
        </row>
        <row r="6655">
          <cell r="I6655">
            <v>28</v>
          </cell>
        </row>
        <row r="6656">
          <cell r="I6656">
            <v>28</v>
          </cell>
        </row>
        <row r="6657">
          <cell r="I6657">
            <v>28</v>
          </cell>
        </row>
        <row r="6658">
          <cell r="I6658">
            <v>28</v>
          </cell>
        </row>
        <row r="6659">
          <cell r="I6659">
            <v>28</v>
          </cell>
        </row>
        <row r="6660">
          <cell r="I6660">
            <v>28</v>
          </cell>
        </row>
        <row r="6661">
          <cell r="I6661">
            <v>28</v>
          </cell>
        </row>
        <row r="6662">
          <cell r="I6662">
            <v>28</v>
          </cell>
        </row>
        <row r="6663">
          <cell r="I6663">
            <v>28</v>
          </cell>
        </row>
        <row r="6664">
          <cell r="I6664">
            <v>28</v>
          </cell>
        </row>
        <row r="6665">
          <cell r="I6665">
            <v>28</v>
          </cell>
        </row>
        <row r="6666">
          <cell r="I6666">
            <v>28</v>
          </cell>
        </row>
        <row r="6667">
          <cell r="I6667">
            <v>28</v>
          </cell>
        </row>
        <row r="6668">
          <cell r="I6668">
            <v>28</v>
          </cell>
        </row>
        <row r="6669">
          <cell r="I6669">
            <v>28</v>
          </cell>
        </row>
        <row r="6670">
          <cell r="I6670">
            <v>28</v>
          </cell>
        </row>
        <row r="6671">
          <cell r="I6671">
            <v>28</v>
          </cell>
        </row>
        <row r="6672">
          <cell r="I6672">
            <v>28</v>
          </cell>
        </row>
        <row r="6673">
          <cell r="I6673">
            <v>28</v>
          </cell>
        </row>
        <row r="6674">
          <cell r="I6674">
            <v>28</v>
          </cell>
        </row>
        <row r="6675">
          <cell r="I6675">
            <v>28</v>
          </cell>
        </row>
        <row r="6676">
          <cell r="I6676">
            <v>28</v>
          </cell>
        </row>
        <row r="6677">
          <cell r="I6677">
            <v>28</v>
          </cell>
        </row>
        <row r="6678">
          <cell r="I6678">
            <v>28</v>
          </cell>
        </row>
        <row r="6679">
          <cell r="I6679">
            <v>28</v>
          </cell>
        </row>
        <row r="6680">
          <cell r="I6680">
            <v>28</v>
          </cell>
        </row>
        <row r="6681">
          <cell r="I6681">
            <v>28</v>
          </cell>
        </row>
        <row r="6682">
          <cell r="I6682">
            <v>28</v>
          </cell>
        </row>
        <row r="6683">
          <cell r="I6683">
            <v>28</v>
          </cell>
        </row>
        <row r="6684">
          <cell r="I6684">
            <v>28</v>
          </cell>
        </row>
        <row r="6685">
          <cell r="I6685">
            <v>28</v>
          </cell>
        </row>
        <row r="6686">
          <cell r="I6686">
            <v>28</v>
          </cell>
        </row>
        <row r="6687">
          <cell r="I6687">
            <v>28</v>
          </cell>
        </row>
        <row r="6688">
          <cell r="I6688">
            <v>28</v>
          </cell>
        </row>
        <row r="6689">
          <cell r="I6689">
            <v>28</v>
          </cell>
        </row>
        <row r="6690">
          <cell r="I6690">
            <v>28</v>
          </cell>
        </row>
        <row r="6691">
          <cell r="I6691">
            <v>28</v>
          </cell>
        </row>
        <row r="6692">
          <cell r="I6692">
            <v>28</v>
          </cell>
        </row>
        <row r="6693">
          <cell r="I6693">
            <v>28</v>
          </cell>
        </row>
        <row r="6694">
          <cell r="I6694">
            <v>28</v>
          </cell>
        </row>
        <row r="6695">
          <cell r="I6695">
            <v>28</v>
          </cell>
        </row>
        <row r="6696">
          <cell r="I6696">
            <v>28</v>
          </cell>
        </row>
        <row r="6697">
          <cell r="I6697">
            <v>28</v>
          </cell>
        </row>
        <row r="6698">
          <cell r="I6698">
            <v>28</v>
          </cell>
        </row>
        <row r="6699">
          <cell r="I6699">
            <v>28</v>
          </cell>
        </row>
        <row r="6700">
          <cell r="I6700">
            <v>28</v>
          </cell>
        </row>
        <row r="6701">
          <cell r="I6701">
            <v>28</v>
          </cell>
        </row>
        <row r="6702">
          <cell r="I6702">
            <v>28</v>
          </cell>
        </row>
        <row r="6703">
          <cell r="I6703">
            <v>28</v>
          </cell>
        </row>
        <row r="6704">
          <cell r="I6704">
            <v>28</v>
          </cell>
        </row>
        <row r="6705">
          <cell r="I6705">
            <v>28</v>
          </cell>
        </row>
        <row r="6706">
          <cell r="I6706">
            <v>28</v>
          </cell>
        </row>
        <row r="6707">
          <cell r="I6707">
            <v>28</v>
          </cell>
        </row>
        <row r="6708">
          <cell r="I6708">
            <v>28</v>
          </cell>
        </row>
        <row r="6709">
          <cell r="I6709">
            <v>28</v>
          </cell>
        </row>
        <row r="6710">
          <cell r="I6710">
            <v>28</v>
          </cell>
        </row>
        <row r="6711">
          <cell r="I6711">
            <v>28</v>
          </cell>
        </row>
        <row r="6712">
          <cell r="I6712">
            <v>28</v>
          </cell>
        </row>
        <row r="6713">
          <cell r="I6713">
            <v>28</v>
          </cell>
        </row>
        <row r="6714">
          <cell r="I6714">
            <v>28</v>
          </cell>
        </row>
        <row r="6715">
          <cell r="I6715">
            <v>28</v>
          </cell>
        </row>
        <row r="6716">
          <cell r="I6716">
            <v>28</v>
          </cell>
        </row>
        <row r="6717">
          <cell r="I6717">
            <v>28</v>
          </cell>
        </row>
        <row r="6718">
          <cell r="I6718">
            <v>28</v>
          </cell>
        </row>
        <row r="6719">
          <cell r="I6719">
            <v>28</v>
          </cell>
        </row>
        <row r="6720">
          <cell r="I6720">
            <v>28</v>
          </cell>
        </row>
        <row r="6721">
          <cell r="I6721">
            <v>28</v>
          </cell>
        </row>
        <row r="6722">
          <cell r="I6722">
            <v>28</v>
          </cell>
        </row>
        <row r="6723">
          <cell r="I6723">
            <v>28</v>
          </cell>
        </row>
        <row r="6724">
          <cell r="I6724">
            <v>28</v>
          </cell>
        </row>
        <row r="6725">
          <cell r="I6725">
            <v>28</v>
          </cell>
        </row>
        <row r="6726">
          <cell r="I6726">
            <v>28</v>
          </cell>
        </row>
        <row r="6727">
          <cell r="I6727">
            <v>28</v>
          </cell>
        </row>
        <row r="6728">
          <cell r="I6728">
            <v>28</v>
          </cell>
        </row>
        <row r="6729">
          <cell r="I6729">
            <v>28</v>
          </cell>
        </row>
        <row r="6730">
          <cell r="I6730">
            <v>28</v>
          </cell>
        </row>
        <row r="6731">
          <cell r="I6731">
            <v>28</v>
          </cell>
        </row>
        <row r="6732">
          <cell r="I6732">
            <v>28</v>
          </cell>
        </row>
        <row r="6733">
          <cell r="I6733">
            <v>28</v>
          </cell>
        </row>
        <row r="6734">
          <cell r="I6734">
            <v>28</v>
          </cell>
        </row>
        <row r="6735">
          <cell r="I6735">
            <v>28</v>
          </cell>
        </row>
        <row r="6736">
          <cell r="I6736">
            <v>28</v>
          </cell>
        </row>
        <row r="6737">
          <cell r="I6737">
            <v>28</v>
          </cell>
        </row>
        <row r="6738">
          <cell r="I6738">
            <v>28</v>
          </cell>
        </row>
        <row r="6739">
          <cell r="I6739">
            <v>28</v>
          </cell>
        </row>
        <row r="6740">
          <cell r="I6740">
            <v>28</v>
          </cell>
        </row>
        <row r="6741">
          <cell r="I6741">
            <v>28</v>
          </cell>
        </row>
        <row r="6742">
          <cell r="I6742">
            <v>28</v>
          </cell>
        </row>
        <row r="6743">
          <cell r="I6743">
            <v>28</v>
          </cell>
        </row>
        <row r="6744">
          <cell r="I6744">
            <v>28</v>
          </cell>
        </row>
        <row r="6745">
          <cell r="I6745">
            <v>28</v>
          </cell>
        </row>
        <row r="6746">
          <cell r="I6746">
            <v>28</v>
          </cell>
        </row>
        <row r="6747">
          <cell r="I6747">
            <v>28</v>
          </cell>
        </row>
        <row r="6748">
          <cell r="I6748">
            <v>28</v>
          </cell>
        </row>
        <row r="6749">
          <cell r="I6749">
            <v>28</v>
          </cell>
        </row>
        <row r="6750">
          <cell r="I6750">
            <v>28</v>
          </cell>
        </row>
        <row r="6751">
          <cell r="I6751">
            <v>28</v>
          </cell>
        </row>
        <row r="6752">
          <cell r="I6752">
            <v>28</v>
          </cell>
        </row>
        <row r="6753">
          <cell r="I6753">
            <v>28</v>
          </cell>
        </row>
        <row r="6754">
          <cell r="I6754">
            <v>28</v>
          </cell>
        </row>
        <row r="6755">
          <cell r="I6755">
            <v>28</v>
          </cell>
        </row>
        <row r="6756">
          <cell r="I6756">
            <v>28</v>
          </cell>
        </row>
        <row r="6757">
          <cell r="I6757">
            <v>28</v>
          </cell>
        </row>
        <row r="6758">
          <cell r="I6758">
            <v>28</v>
          </cell>
        </row>
        <row r="6759">
          <cell r="I6759">
            <v>28</v>
          </cell>
        </row>
        <row r="6760">
          <cell r="I6760">
            <v>28</v>
          </cell>
        </row>
        <row r="6761">
          <cell r="I6761">
            <v>28</v>
          </cell>
        </row>
        <row r="6762">
          <cell r="I6762">
            <v>28</v>
          </cell>
        </row>
        <row r="6763">
          <cell r="I6763">
            <v>28</v>
          </cell>
        </row>
        <row r="6764">
          <cell r="I6764">
            <v>28</v>
          </cell>
        </row>
        <row r="6765">
          <cell r="I6765">
            <v>28</v>
          </cell>
        </row>
        <row r="6766">
          <cell r="I6766">
            <v>28</v>
          </cell>
        </row>
        <row r="6767">
          <cell r="I6767">
            <v>28</v>
          </cell>
        </row>
        <row r="6768">
          <cell r="I6768">
            <v>28</v>
          </cell>
        </row>
        <row r="6769">
          <cell r="I6769">
            <v>28</v>
          </cell>
        </row>
        <row r="6770">
          <cell r="I6770">
            <v>28</v>
          </cell>
        </row>
        <row r="6771">
          <cell r="I6771">
            <v>28</v>
          </cell>
        </row>
        <row r="6772">
          <cell r="I6772">
            <v>28</v>
          </cell>
        </row>
        <row r="6773">
          <cell r="I6773">
            <v>28</v>
          </cell>
        </row>
        <row r="6774">
          <cell r="I6774">
            <v>28</v>
          </cell>
        </row>
        <row r="6775">
          <cell r="I6775">
            <v>28</v>
          </cell>
        </row>
        <row r="6776">
          <cell r="I6776">
            <v>28</v>
          </cell>
        </row>
        <row r="6777">
          <cell r="I6777">
            <v>28</v>
          </cell>
        </row>
        <row r="6778">
          <cell r="I6778">
            <v>28</v>
          </cell>
        </row>
        <row r="6779">
          <cell r="I6779">
            <v>28</v>
          </cell>
        </row>
        <row r="6780">
          <cell r="I6780">
            <v>28</v>
          </cell>
        </row>
        <row r="6781">
          <cell r="I6781">
            <v>28</v>
          </cell>
        </row>
        <row r="6782">
          <cell r="I6782">
            <v>28</v>
          </cell>
        </row>
        <row r="6783">
          <cell r="I6783">
            <v>28</v>
          </cell>
        </row>
        <row r="6784">
          <cell r="I6784">
            <v>28</v>
          </cell>
        </row>
        <row r="6785">
          <cell r="I6785">
            <v>28</v>
          </cell>
        </row>
        <row r="6786">
          <cell r="I6786">
            <v>28</v>
          </cell>
        </row>
        <row r="6787">
          <cell r="I6787">
            <v>28</v>
          </cell>
        </row>
        <row r="6788">
          <cell r="I6788">
            <v>28</v>
          </cell>
        </row>
        <row r="6789">
          <cell r="I6789">
            <v>28</v>
          </cell>
        </row>
        <row r="6790">
          <cell r="I6790">
            <v>28</v>
          </cell>
        </row>
        <row r="6791">
          <cell r="I6791">
            <v>28</v>
          </cell>
        </row>
        <row r="6792">
          <cell r="I6792">
            <v>28</v>
          </cell>
        </row>
        <row r="6793">
          <cell r="I6793">
            <v>28</v>
          </cell>
        </row>
        <row r="6794">
          <cell r="I6794">
            <v>28</v>
          </cell>
        </row>
        <row r="6795">
          <cell r="I6795">
            <v>28</v>
          </cell>
        </row>
        <row r="6796">
          <cell r="I6796">
            <v>28</v>
          </cell>
        </row>
        <row r="6797">
          <cell r="I6797">
            <v>28</v>
          </cell>
        </row>
        <row r="6798">
          <cell r="I6798">
            <v>28</v>
          </cell>
        </row>
        <row r="6799">
          <cell r="I6799">
            <v>28</v>
          </cell>
        </row>
        <row r="6800">
          <cell r="I6800">
            <v>28</v>
          </cell>
        </row>
        <row r="6801">
          <cell r="I6801">
            <v>28</v>
          </cell>
        </row>
        <row r="6802">
          <cell r="I6802">
            <v>28</v>
          </cell>
        </row>
        <row r="6803">
          <cell r="I6803">
            <v>28</v>
          </cell>
        </row>
        <row r="6804">
          <cell r="I6804">
            <v>28</v>
          </cell>
        </row>
        <row r="6805">
          <cell r="I6805">
            <v>28</v>
          </cell>
        </row>
        <row r="6806">
          <cell r="I6806">
            <v>28</v>
          </cell>
        </row>
        <row r="6807">
          <cell r="I6807">
            <v>28</v>
          </cell>
        </row>
        <row r="6808">
          <cell r="I6808">
            <v>28</v>
          </cell>
        </row>
        <row r="6809">
          <cell r="I6809">
            <v>28</v>
          </cell>
        </row>
        <row r="6810">
          <cell r="I6810">
            <v>28</v>
          </cell>
        </row>
        <row r="6811">
          <cell r="I6811">
            <v>28</v>
          </cell>
        </row>
        <row r="6812">
          <cell r="I6812">
            <v>28</v>
          </cell>
        </row>
        <row r="6813">
          <cell r="I6813">
            <v>28</v>
          </cell>
        </row>
        <row r="6814">
          <cell r="I6814">
            <v>28</v>
          </cell>
        </row>
        <row r="6815">
          <cell r="I6815">
            <v>28</v>
          </cell>
        </row>
        <row r="6816">
          <cell r="I6816">
            <v>28</v>
          </cell>
        </row>
        <row r="6817">
          <cell r="I6817">
            <v>28</v>
          </cell>
        </row>
        <row r="6818">
          <cell r="I6818">
            <v>28</v>
          </cell>
        </row>
        <row r="6819">
          <cell r="I6819">
            <v>28</v>
          </cell>
        </row>
        <row r="6820">
          <cell r="I6820">
            <v>28</v>
          </cell>
        </row>
        <row r="6821">
          <cell r="I6821">
            <v>28</v>
          </cell>
        </row>
        <row r="6822">
          <cell r="I6822">
            <v>28</v>
          </cell>
        </row>
        <row r="6823">
          <cell r="I6823">
            <v>28</v>
          </cell>
        </row>
        <row r="6824">
          <cell r="I6824">
            <v>28</v>
          </cell>
        </row>
        <row r="6825">
          <cell r="I6825">
            <v>28</v>
          </cell>
        </row>
        <row r="6826">
          <cell r="I6826">
            <v>28</v>
          </cell>
        </row>
        <row r="6827">
          <cell r="I6827">
            <v>28</v>
          </cell>
        </row>
        <row r="6828">
          <cell r="I6828">
            <v>28</v>
          </cell>
        </row>
        <row r="6829">
          <cell r="I6829">
            <v>28</v>
          </cell>
        </row>
        <row r="6830">
          <cell r="I6830">
            <v>28</v>
          </cell>
        </row>
        <row r="6831">
          <cell r="I6831">
            <v>28</v>
          </cell>
        </row>
        <row r="6832">
          <cell r="I6832">
            <v>28</v>
          </cell>
        </row>
        <row r="6833">
          <cell r="I6833">
            <v>28</v>
          </cell>
        </row>
        <row r="6834">
          <cell r="I6834">
            <v>28</v>
          </cell>
        </row>
        <row r="6835">
          <cell r="I6835">
            <v>28</v>
          </cell>
        </row>
        <row r="6836">
          <cell r="I6836">
            <v>28</v>
          </cell>
        </row>
        <row r="6837">
          <cell r="I6837">
            <v>28</v>
          </cell>
        </row>
        <row r="6838">
          <cell r="I6838">
            <v>28</v>
          </cell>
        </row>
        <row r="6839">
          <cell r="I6839">
            <v>28</v>
          </cell>
        </row>
        <row r="6840">
          <cell r="I6840">
            <v>28</v>
          </cell>
        </row>
        <row r="6841">
          <cell r="I6841">
            <v>28</v>
          </cell>
        </row>
        <row r="6842">
          <cell r="I6842">
            <v>28</v>
          </cell>
        </row>
        <row r="6843">
          <cell r="I6843">
            <v>28</v>
          </cell>
        </row>
        <row r="6844">
          <cell r="I6844">
            <v>28</v>
          </cell>
        </row>
        <row r="6845">
          <cell r="I6845">
            <v>28</v>
          </cell>
        </row>
        <row r="6846">
          <cell r="I6846">
            <v>28</v>
          </cell>
        </row>
        <row r="6847">
          <cell r="I6847">
            <v>28</v>
          </cell>
        </row>
        <row r="6848">
          <cell r="I6848">
            <v>28</v>
          </cell>
        </row>
        <row r="6849">
          <cell r="I6849">
            <v>28</v>
          </cell>
        </row>
        <row r="6850">
          <cell r="I6850">
            <v>28</v>
          </cell>
        </row>
        <row r="6851">
          <cell r="I6851">
            <v>28</v>
          </cell>
        </row>
        <row r="6852">
          <cell r="I6852">
            <v>28</v>
          </cell>
        </row>
        <row r="6853">
          <cell r="I6853">
            <v>28</v>
          </cell>
        </row>
        <row r="6854">
          <cell r="I6854">
            <v>28</v>
          </cell>
        </row>
        <row r="6855">
          <cell r="I6855">
            <v>28</v>
          </cell>
        </row>
        <row r="6856">
          <cell r="I6856">
            <v>28</v>
          </cell>
        </row>
        <row r="6857">
          <cell r="I6857">
            <v>28</v>
          </cell>
        </row>
        <row r="6858">
          <cell r="I6858">
            <v>28</v>
          </cell>
        </row>
        <row r="6859">
          <cell r="I6859">
            <v>28</v>
          </cell>
        </row>
        <row r="6860">
          <cell r="I6860">
            <v>28</v>
          </cell>
        </row>
        <row r="6861">
          <cell r="I6861">
            <v>28</v>
          </cell>
        </row>
        <row r="6862">
          <cell r="I6862">
            <v>28</v>
          </cell>
        </row>
        <row r="6863">
          <cell r="I6863">
            <v>28</v>
          </cell>
        </row>
        <row r="6864">
          <cell r="I6864">
            <v>28</v>
          </cell>
        </row>
        <row r="6865">
          <cell r="I6865">
            <v>28</v>
          </cell>
        </row>
        <row r="6866">
          <cell r="I6866">
            <v>28</v>
          </cell>
        </row>
        <row r="6867">
          <cell r="I6867">
            <v>28</v>
          </cell>
        </row>
        <row r="6868">
          <cell r="I6868">
            <v>28</v>
          </cell>
        </row>
        <row r="6869">
          <cell r="I6869">
            <v>28</v>
          </cell>
        </row>
        <row r="6870">
          <cell r="I6870">
            <v>28</v>
          </cell>
        </row>
        <row r="6871">
          <cell r="I6871">
            <v>28</v>
          </cell>
        </row>
        <row r="6872">
          <cell r="I6872">
            <v>28</v>
          </cell>
        </row>
        <row r="6873">
          <cell r="I6873">
            <v>28</v>
          </cell>
        </row>
        <row r="6874">
          <cell r="I6874">
            <v>28</v>
          </cell>
        </row>
        <row r="6875">
          <cell r="I6875">
            <v>28</v>
          </cell>
        </row>
        <row r="6876">
          <cell r="I6876">
            <v>28</v>
          </cell>
        </row>
        <row r="6877">
          <cell r="I6877">
            <v>28</v>
          </cell>
        </row>
        <row r="6878">
          <cell r="I6878">
            <v>28</v>
          </cell>
        </row>
        <row r="6879">
          <cell r="I6879">
            <v>28</v>
          </cell>
        </row>
        <row r="6880">
          <cell r="I6880">
            <v>28</v>
          </cell>
        </row>
        <row r="6881">
          <cell r="I6881">
            <v>28</v>
          </cell>
        </row>
        <row r="6882">
          <cell r="I6882">
            <v>28</v>
          </cell>
        </row>
        <row r="6883">
          <cell r="I6883">
            <v>28</v>
          </cell>
        </row>
        <row r="6884">
          <cell r="I6884">
            <v>28</v>
          </cell>
        </row>
        <row r="6885">
          <cell r="I6885">
            <v>28</v>
          </cell>
        </row>
        <row r="6886">
          <cell r="I6886">
            <v>28</v>
          </cell>
        </row>
        <row r="6887">
          <cell r="I6887">
            <v>28</v>
          </cell>
        </row>
        <row r="6888">
          <cell r="I6888">
            <v>28</v>
          </cell>
        </row>
        <row r="6889">
          <cell r="I6889">
            <v>28</v>
          </cell>
        </row>
        <row r="6890">
          <cell r="I6890">
            <v>28</v>
          </cell>
        </row>
        <row r="6891">
          <cell r="I6891">
            <v>28</v>
          </cell>
        </row>
        <row r="6892">
          <cell r="I6892">
            <v>28</v>
          </cell>
        </row>
        <row r="6893">
          <cell r="I6893">
            <v>28</v>
          </cell>
        </row>
        <row r="6894">
          <cell r="I6894">
            <v>28</v>
          </cell>
        </row>
        <row r="6895">
          <cell r="I6895">
            <v>28</v>
          </cell>
        </row>
        <row r="6896">
          <cell r="I6896">
            <v>28</v>
          </cell>
        </row>
        <row r="6897">
          <cell r="I6897">
            <v>28</v>
          </cell>
        </row>
        <row r="6898">
          <cell r="I6898">
            <v>28</v>
          </cell>
        </row>
        <row r="6899">
          <cell r="I6899">
            <v>28</v>
          </cell>
        </row>
        <row r="6900">
          <cell r="I6900">
            <v>28</v>
          </cell>
        </row>
        <row r="6901">
          <cell r="I6901">
            <v>28</v>
          </cell>
        </row>
        <row r="6902">
          <cell r="I6902">
            <v>28</v>
          </cell>
        </row>
        <row r="6903">
          <cell r="I6903">
            <v>28</v>
          </cell>
        </row>
        <row r="6904">
          <cell r="I6904">
            <v>28</v>
          </cell>
        </row>
        <row r="6905">
          <cell r="I6905">
            <v>28</v>
          </cell>
        </row>
        <row r="6906">
          <cell r="I6906">
            <v>28</v>
          </cell>
        </row>
        <row r="6907">
          <cell r="I6907">
            <v>28</v>
          </cell>
        </row>
        <row r="6908">
          <cell r="I6908">
            <v>28</v>
          </cell>
        </row>
        <row r="6909">
          <cell r="I6909">
            <v>28</v>
          </cell>
        </row>
        <row r="6910">
          <cell r="I6910">
            <v>28</v>
          </cell>
        </row>
        <row r="6911">
          <cell r="I6911">
            <v>28</v>
          </cell>
        </row>
        <row r="6912">
          <cell r="I6912">
            <v>28</v>
          </cell>
        </row>
        <row r="6913">
          <cell r="I6913">
            <v>28</v>
          </cell>
        </row>
        <row r="6914">
          <cell r="I6914">
            <v>28</v>
          </cell>
        </row>
        <row r="6915">
          <cell r="I6915">
            <v>28</v>
          </cell>
        </row>
        <row r="6916">
          <cell r="I6916">
            <v>28</v>
          </cell>
        </row>
        <row r="6917">
          <cell r="I6917">
            <v>28</v>
          </cell>
        </row>
        <row r="6918">
          <cell r="I6918">
            <v>28</v>
          </cell>
        </row>
        <row r="6919">
          <cell r="I6919">
            <v>28</v>
          </cell>
        </row>
        <row r="6920">
          <cell r="I6920">
            <v>28</v>
          </cell>
        </row>
        <row r="6921">
          <cell r="I6921">
            <v>28</v>
          </cell>
        </row>
        <row r="6922">
          <cell r="I6922">
            <v>28</v>
          </cell>
        </row>
        <row r="6923">
          <cell r="I6923">
            <v>28</v>
          </cell>
        </row>
        <row r="6924">
          <cell r="I6924">
            <v>28</v>
          </cell>
        </row>
        <row r="6925">
          <cell r="I6925">
            <v>28</v>
          </cell>
        </row>
        <row r="6926">
          <cell r="I6926">
            <v>28</v>
          </cell>
        </row>
        <row r="6927">
          <cell r="I6927">
            <v>28</v>
          </cell>
        </row>
        <row r="6928">
          <cell r="I6928">
            <v>28</v>
          </cell>
        </row>
        <row r="6929">
          <cell r="I6929">
            <v>28</v>
          </cell>
        </row>
        <row r="6930">
          <cell r="I6930">
            <v>28</v>
          </cell>
        </row>
        <row r="6931">
          <cell r="I6931">
            <v>28</v>
          </cell>
        </row>
        <row r="6932">
          <cell r="I6932">
            <v>28</v>
          </cell>
        </row>
        <row r="6933">
          <cell r="I6933">
            <v>28</v>
          </cell>
        </row>
        <row r="6934">
          <cell r="I6934">
            <v>28</v>
          </cell>
        </row>
        <row r="6935">
          <cell r="I6935">
            <v>28</v>
          </cell>
        </row>
        <row r="6936">
          <cell r="I6936">
            <v>28</v>
          </cell>
        </row>
        <row r="6937">
          <cell r="I6937">
            <v>28</v>
          </cell>
        </row>
        <row r="6938">
          <cell r="I6938">
            <v>28</v>
          </cell>
        </row>
        <row r="6939">
          <cell r="I6939">
            <v>28</v>
          </cell>
        </row>
        <row r="6940">
          <cell r="I6940">
            <v>28</v>
          </cell>
        </row>
        <row r="6941">
          <cell r="I6941">
            <v>28</v>
          </cell>
        </row>
        <row r="6942">
          <cell r="I6942">
            <v>28</v>
          </cell>
        </row>
        <row r="6943">
          <cell r="I6943">
            <v>28</v>
          </cell>
        </row>
        <row r="6944">
          <cell r="I6944">
            <v>28</v>
          </cell>
        </row>
        <row r="6945">
          <cell r="I6945">
            <v>28</v>
          </cell>
        </row>
        <row r="6946">
          <cell r="I6946">
            <v>28</v>
          </cell>
        </row>
        <row r="6947">
          <cell r="I6947">
            <v>28</v>
          </cell>
        </row>
        <row r="6948">
          <cell r="I6948">
            <v>28</v>
          </cell>
        </row>
        <row r="6949">
          <cell r="I6949">
            <v>28</v>
          </cell>
        </row>
        <row r="6950">
          <cell r="I6950">
            <v>28</v>
          </cell>
        </row>
        <row r="6951">
          <cell r="I6951">
            <v>28</v>
          </cell>
        </row>
        <row r="6952">
          <cell r="I6952">
            <v>28</v>
          </cell>
        </row>
        <row r="6953">
          <cell r="I6953">
            <v>28</v>
          </cell>
        </row>
        <row r="6954">
          <cell r="I6954">
            <v>28</v>
          </cell>
        </row>
        <row r="6955">
          <cell r="I6955">
            <v>28</v>
          </cell>
        </row>
        <row r="6956">
          <cell r="I6956">
            <v>28</v>
          </cell>
        </row>
        <row r="6957">
          <cell r="I6957">
            <v>28</v>
          </cell>
        </row>
        <row r="6958">
          <cell r="I6958">
            <v>28</v>
          </cell>
        </row>
        <row r="6959">
          <cell r="I6959">
            <v>28</v>
          </cell>
        </row>
        <row r="6960">
          <cell r="I6960">
            <v>28</v>
          </cell>
        </row>
        <row r="6961">
          <cell r="I6961">
            <v>28</v>
          </cell>
        </row>
        <row r="6962">
          <cell r="I6962">
            <v>28</v>
          </cell>
        </row>
        <row r="6963">
          <cell r="I6963">
            <v>28</v>
          </cell>
        </row>
        <row r="6964">
          <cell r="I6964">
            <v>28</v>
          </cell>
        </row>
        <row r="6965">
          <cell r="I6965">
            <v>28</v>
          </cell>
        </row>
        <row r="6966">
          <cell r="I6966">
            <v>28</v>
          </cell>
        </row>
        <row r="6967">
          <cell r="I6967">
            <v>28</v>
          </cell>
        </row>
        <row r="6968">
          <cell r="I6968">
            <v>28</v>
          </cell>
        </row>
        <row r="6969">
          <cell r="I6969">
            <v>28</v>
          </cell>
        </row>
        <row r="6970">
          <cell r="I6970">
            <v>28</v>
          </cell>
        </row>
        <row r="6971">
          <cell r="I6971">
            <v>28</v>
          </cell>
        </row>
        <row r="6972">
          <cell r="I6972">
            <v>28</v>
          </cell>
        </row>
        <row r="6973">
          <cell r="I6973">
            <v>28</v>
          </cell>
        </row>
        <row r="6974">
          <cell r="I6974">
            <v>28</v>
          </cell>
        </row>
        <row r="6975">
          <cell r="I6975">
            <v>28</v>
          </cell>
        </row>
        <row r="6976">
          <cell r="I6976">
            <v>28</v>
          </cell>
        </row>
        <row r="6977">
          <cell r="I6977">
            <v>28</v>
          </cell>
        </row>
        <row r="6978">
          <cell r="I6978">
            <v>28</v>
          </cell>
        </row>
        <row r="6979">
          <cell r="I6979">
            <v>28</v>
          </cell>
        </row>
        <row r="6980">
          <cell r="I6980">
            <v>28</v>
          </cell>
        </row>
        <row r="6981">
          <cell r="I6981">
            <v>28</v>
          </cell>
        </row>
        <row r="6982">
          <cell r="I6982">
            <v>28</v>
          </cell>
        </row>
        <row r="6983">
          <cell r="I6983">
            <v>28</v>
          </cell>
        </row>
        <row r="6984">
          <cell r="I6984">
            <v>28</v>
          </cell>
        </row>
        <row r="6985">
          <cell r="I6985">
            <v>28</v>
          </cell>
        </row>
        <row r="6986">
          <cell r="I6986">
            <v>28</v>
          </cell>
        </row>
        <row r="6987">
          <cell r="I6987">
            <v>28</v>
          </cell>
        </row>
        <row r="6988">
          <cell r="I6988">
            <v>28</v>
          </cell>
        </row>
        <row r="6989">
          <cell r="I6989">
            <v>28</v>
          </cell>
        </row>
        <row r="6990">
          <cell r="I6990">
            <v>28</v>
          </cell>
        </row>
        <row r="6991">
          <cell r="I6991">
            <v>28</v>
          </cell>
        </row>
        <row r="6992">
          <cell r="I6992">
            <v>28</v>
          </cell>
        </row>
        <row r="6993">
          <cell r="I6993">
            <v>28</v>
          </cell>
        </row>
        <row r="6994">
          <cell r="I6994">
            <v>28</v>
          </cell>
        </row>
        <row r="6995">
          <cell r="I6995">
            <v>28</v>
          </cell>
        </row>
        <row r="6996">
          <cell r="I6996">
            <v>28</v>
          </cell>
        </row>
        <row r="6997">
          <cell r="I6997">
            <v>28</v>
          </cell>
        </row>
        <row r="6998">
          <cell r="I6998">
            <v>28</v>
          </cell>
        </row>
        <row r="6999">
          <cell r="I6999">
            <v>28</v>
          </cell>
        </row>
        <row r="7000">
          <cell r="I7000">
            <v>28</v>
          </cell>
        </row>
        <row r="7001">
          <cell r="I7001">
            <v>28</v>
          </cell>
        </row>
        <row r="7002">
          <cell r="I7002">
            <v>28</v>
          </cell>
        </row>
        <row r="7003">
          <cell r="I7003">
            <v>28</v>
          </cell>
        </row>
        <row r="7004">
          <cell r="I7004">
            <v>28</v>
          </cell>
        </row>
        <row r="7005">
          <cell r="I7005">
            <v>28</v>
          </cell>
        </row>
        <row r="7006">
          <cell r="I7006">
            <v>28</v>
          </cell>
        </row>
        <row r="7007">
          <cell r="I7007">
            <v>28</v>
          </cell>
        </row>
        <row r="7008">
          <cell r="I7008">
            <v>28</v>
          </cell>
        </row>
        <row r="7009">
          <cell r="I7009">
            <v>28</v>
          </cell>
        </row>
        <row r="7010">
          <cell r="I7010">
            <v>28</v>
          </cell>
        </row>
        <row r="7011">
          <cell r="I7011">
            <v>28</v>
          </cell>
        </row>
        <row r="7012">
          <cell r="I7012">
            <v>28</v>
          </cell>
        </row>
        <row r="7013">
          <cell r="I7013">
            <v>28</v>
          </cell>
        </row>
        <row r="7014">
          <cell r="I7014">
            <v>28</v>
          </cell>
        </row>
        <row r="7015">
          <cell r="I7015">
            <v>28</v>
          </cell>
        </row>
        <row r="7016">
          <cell r="I7016">
            <v>28</v>
          </cell>
        </row>
        <row r="7017">
          <cell r="I7017">
            <v>28</v>
          </cell>
        </row>
        <row r="7018">
          <cell r="I7018">
            <v>28</v>
          </cell>
        </row>
        <row r="7019">
          <cell r="I7019">
            <v>28</v>
          </cell>
        </row>
        <row r="7020">
          <cell r="I7020">
            <v>28</v>
          </cell>
        </row>
        <row r="7021">
          <cell r="I7021">
            <v>28</v>
          </cell>
        </row>
        <row r="7022">
          <cell r="I7022">
            <v>28</v>
          </cell>
        </row>
        <row r="7023">
          <cell r="I7023">
            <v>28</v>
          </cell>
        </row>
        <row r="7024">
          <cell r="I7024">
            <v>28</v>
          </cell>
        </row>
        <row r="7025">
          <cell r="I7025">
            <v>28</v>
          </cell>
        </row>
        <row r="7026">
          <cell r="I7026">
            <v>28</v>
          </cell>
        </row>
        <row r="7027">
          <cell r="I7027">
            <v>28</v>
          </cell>
        </row>
        <row r="7028">
          <cell r="I7028">
            <v>28</v>
          </cell>
        </row>
        <row r="7029">
          <cell r="I7029">
            <v>28</v>
          </cell>
        </row>
        <row r="7030">
          <cell r="I7030">
            <v>28</v>
          </cell>
        </row>
        <row r="7031">
          <cell r="I7031">
            <v>28</v>
          </cell>
        </row>
        <row r="7032">
          <cell r="I7032">
            <v>28</v>
          </cell>
        </row>
        <row r="7033">
          <cell r="I7033">
            <v>28</v>
          </cell>
        </row>
        <row r="7034">
          <cell r="I7034">
            <v>28</v>
          </cell>
        </row>
        <row r="7035">
          <cell r="I7035">
            <v>28</v>
          </cell>
        </row>
        <row r="7036">
          <cell r="I7036">
            <v>28</v>
          </cell>
        </row>
        <row r="7037">
          <cell r="I7037">
            <v>28</v>
          </cell>
        </row>
        <row r="7038">
          <cell r="I7038">
            <v>28</v>
          </cell>
        </row>
        <row r="7039">
          <cell r="I7039">
            <v>28</v>
          </cell>
        </row>
        <row r="7040">
          <cell r="I7040">
            <v>28</v>
          </cell>
        </row>
        <row r="7041">
          <cell r="I7041">
            <v>28</v>
          </cell>
        </row>
        <row r="7042">
          <cell r="I7042">
            <v>28</v>
          </cell>
        </row>
        <row r="7043">
          <cell r="I7043">
            <v>28</v>
          </cell>
        </row>
        <row r="7044">
          <cell r="I7044">
            <v>28</v>
          </cell>
        </row>
        <row r="7045">
          <cell r="I7045">
            <v>28</v>
          </cell>
        </row>
        <row r="7046">
          <cell r="I7046">
            <v>28</v>
          </cell>
        </row>
        <row r="7047">
          <cell r="I7047">
            <v>28</v>
          </cell>
        </row>
        <row r="7048">
          <cell r="I7048">
            <v>28</v>
          </cell>
        </row>
        <row r="7049">
          <cell r="I7049">
            <v>28</v>
          </cell>
        </row>
        <row r="7050">
          <cell r="I7050">
            <v>28</v>
          </cell>
        </row>
        <row r="7051">
          <cell r="I7051">
            <v>28</v>
          </cell>
        </row>
        <row r="7052">
          <cell r="I7052">
            <v>28</v>
          </cell>
        </row>
        <row r="7053">
          <cell r="I7053">
            <v>28</v>
          </cell>
        </row>
        <row r="7054">
          <cell r="I7054">
            <v>28</v>
          </cell>
        </row>
        <row r="7055">
          <cell r="I7055">
            <v>28</v>
          </cell>
        </row>
        <row r="7056">
          <cell r="I7056">
            <v>28</v>
          </cell>
        </row>
        <row r="7057">
          <cell r="I7057">
            <v>28</v>
          </cell>
        </row>
        <row r="7058">
          <cell r="I7058">
            <v>28</v>
          </cell>
        </row>
        <row r="7059">
          <cell r="I7059">
            <v>28</v>
          </cell>
        </row>
        <row r="7060">
          <cell r="I7060">
            <v>28</v>
          </cell>
        </row>
        <row r="7061">
          <cell r="I7061">
            <v>28</v>
          </cell>
        </row>
        <row r="7062">
          <cell r="I7062">
            <v>28</v>
          </cell>
        </row>
        <row r="7063">
          <cell r="I7063">
            <v>28</v>
          </cell>
        </row>
        <row r="7064">
          <cell r="I7064">
            <v>28</v>
          </cell>
        </row>
        <row r="7065">
          <cell r="I7065">
            <v>28</v>
          </cell>
        </row>
        <row r="7066">
          <cell r="I7066">
            <v>28</v>
          </cell>
        </row>
        <row r="7067">
          <cell r="I7067">
            <v>28</v>
          </cell>
        </row>
        <row r="7068">
          <cell r="I7068">
            <v>28</v>
          </cell>
        </row>
        <row r="7069">
          <cell r="I7069">
            <v>28</v>
          </cell>
        </row>
        <row r="7070">
          <cell r="I7070">
            <v>28</v>
          </cell>
        </row>
        <row r="7071">
          <cell r="I7071">
            <v>28</v>
          </cell>
        </row>
        <row r="7072">
          <cell r="I7072">
            <v>28</v>
          </cell>
        </row>
        <row r="7073">
          <cell r="I7073">
            <v>28</v>
          </cell>
        </row>
        <row r="7074">
          <cell r="I7074">
            <v>28</v>
          </cell>
        </row>
        <row r="7075">
          <cell r="I7075">
            <v>28</v>
          </cell>
        </row>
        <row r="7076">
          <cell r="I7076">
            <v>28</v>
          </cell>
        </row>
        <row r="7077">
          <cell r="I7077">
            <v>28</v>
          </cell>
        </row>
        <row r="7078">
          <cell r="I7078">
            <v>28</v>
          </cell>
        </row>
        <row r="7079">
          <cell r="I7079">
            <v>28</v>
          </cell>
        </row>
        <row r="7080">
          <cell r="I7080">
            <v>28</v>
          </cell>
        </row>
        <row r="7081">
          <cell r="I7081">
            <v>28</v>
          </cell>
        </row>
        <row r="7082">
          <cell r="I7082">
            <v>28</v>
          </cell>
        </row>
        <row r="7083">
          <cell r="I7083">
            <v>28</v>
          </cell>
        </row>
        <row r="7084">
          <cell r="I7084">
            <v>28</v>
          </cell>
        </row>
        <row r="7085">
          <cell r="I7085">
            <v>28</v>
          </cell>
        </row>
        <row r="7086">
          <cell r="I7086">
            <v>28</v>
          </cell>
        </row>
        <row r="7087">
          <cell r="I7087">
            <v>28</v>
          </cell>
        </row>
        <row r="7088">
          <cell r="I7088">
            <v>28</v>
          </cell>
        </row>
        <row r="7089">
          <cell r="I7089">
            <v>28</v>
          </cell>
        </row>
        <row r="7090">
          <cell r="I7090">
            <v>28</v>
          </cell>
        </row>
        <row r="7091">
          <cell r="I7091">
            <v>28</v>
          </cell>
        </row>
        <row r="7092">
          <cell r="I7092">
            <v>28</v>
          </cell>
        </row>
        <row r="7093">
          <cell r="I7093">
            <v>28</v>
          </cell>
        </row>
        <row r="7094">
          <cell r="I7094">
            <v>28</v>
          </cell>
        </row>
        <row r="7095">
          <cell r="I7095">
            <v>28</v>
          </cell>
        </row>
        <row r="7096">
          <cell r="I7096">
            <v>28</v>
          </cell>
        </row>
        <row r="7097">
          <cell r="I7097">
            <v>28</v>
          </cell>
        </row>
        <row r="7098">
          <cell r="I7098">
            <v>28</v>
          </cell>
        </row>
        <row r="7099">
          <cell r="I7099">
            <v>28</v>
          </cell>
        </row>
        <row r="7100">
          <cell r="I7100">
            <v>28</v>
          </cell>
        </row>
        <row r="7101">
          <cell r="I7101">
            <v>28</v>
          </cell>
        </row>
        <row r="7102">
          <cell r="I7102">
            <v>28</v>
          </cell>
        </row>
        <row r="7103">
          <cell r="I7103">
            <v>28</v>
          </cell>
        </row>
        <row r="7104">
          <cell r="I7104">
            <v>28</v>
          </cell>
        </row>
        <row r="7105">
          <cell r="I7105">
            <v>28</v>
          </cell>
        </row>
        <row r="7106">
          <cell r="I7106">
            <v>28</v>
          </cell>
        </row>
        <row r="7107">
          <cell r="I7107">
            <v>28</v>
          </cell>
        </row>
        <row r="7108">
          <cell r="I7108">
            <v>28</v>
          </cell>
        </row>
        <row r="7109">
          <cell r="I7109">
            <v>28</v>
          </cell>
        </row>
        <row r="7110">
          <cell r="I7110">
            <v>28</v>
          </cell>
        </row>
        <row r="7111">
          <cell r="I7111">
            <v>28</v>
          </cell>
        </row>
        <row r="7112">
          <cell r="I7112">
            <v>28</v>
          </cell>
        </row>
        <row r="7113">
          <cell r="I7113">
            <v>28</v>
          </cell>
        </row>
        <row r="7114">
          <cell r="I7114">
            <v>28</v>
          </cell>
        </row>
        <row r="7115">
          <cell r="I7115">
            <v>28</v>
          </cell>
        </row>
        <row r="7116">
          <cell r="I7116">
            <v>28</v>
          </cell>
        </row>
        <row r="7117">
          <cell r="I7117">
            <v>28</v>
          </cell>
        </row>
        <row r="7118">
          <cell r="I7118">
            <v>28</v>
          </cell>
        </row>
        <row r="7119">
          <cell r="I7119">
            <v>28</v>
          </cell>
        </row>
        <row r="7120">
          <cell r="I7120">
            <v>28</v>
          </cell>
        </row>
        <row r="7121">
          <cell r="I7121">
            <v>28</v>
          </cell>
        </row>
        <row r="7122">
          <cell r="I7122">
            <v>28</v>
          </cell>
        </row>
        <row r="7123">
          <cell r="I7123">
            <v>28</v>
          </cell>
        </row>
        <row r="7124">
          <cell r="I7124">
            <v>28</v>
          </cell>
        </row>
        <row r="7125">
          <cell r="I7125">
            <v>28</v>
          </cell>
        </row>
        <row r="7126">
          <cell r="I7126">
            <v>28</v>
          </cell>
        </row>
        <row r="7127">
          <cell r="I7127">
            <v>28</v>
          </cell>
        </row>
        <row r="7128">
          <cell r="I7128">
            <v>28</v>
          </cell>
        </row>
        <row r="7129">
          <cell r="I7129">
            <v>28</v>
          </cell>
        </row>
        <row r="7130">
          <cell r="I7130">
            <v>28</v>
          </cell>
        </row>
        <row r="7131">
          <cell r="I7131">
            <v>28</v>
          </cell>
        </row>
        <row r="7132">
          <cell r="I7132">
            <v>28</v>
          </cell>
        </row>
        <row r="7133">
          <cell r="I7133">
            <v>28</v>
          </cell>
        </row>
        <row r="7134">
          <cell r="I7134">
            <v>28</v>
          </cell>
        </row>
        <row r="7135">
          <cell r="I7135">
            <v>28</v>
          </cell>
        </row>
        <row r="7136">
          <cell r="I7136">
            <v>28</v>
          </cell>
        </row>
        <row r="7137">
          <cell r="I7137">
            <v>28</v>
          </cell>
        </row>
        <row r="7138">
          <cell r="I7138">
            <v>28</v>
          </cell>
        </row>
        <row r="7139">
          <cell r="I7139">
            <v>28</v>
          </cell>
        </row>
        <row r="7140">
          <cell r="I7140">
            <v>28</v>
          </cell>
        </row>
        <row r="7141">
          <cell r="I7141">
            <v>28</v>
          </cell>
        </row>
        <row r="7142">
          <cell r="I7142">
            <v>28</v>
          </cell>
        </row>
        <row r="7143">
          <cell r="I7143">
            <v>28</v>
          </cell>
        </row>
        <row r="7144">
          <cell r="I7144">
            <v>28</v>
          </cell>
        </row>
        <row r="7145">
          <cell r="I7145">
            <v>28</v>
          </cell>
        </row>
        <row r="7146">
          <cell r="I7146">
            <v>28</v>
          </cell>
        </row>
        <row r="7147">
          <cell r="I7147">
            <v>28</v>
          </cell>
        </row>
        <row r="7148">
          <cell r="I7148">
            <v>28</v>
          </cell>
        </row>
        <row r="7149">
          <cell r="I7149">
            <v>28</v>
          </cell>
        </row>
        <row r="7150">
          <cell r="I7150">
            <v>28</v>
          </cell>
        </row>
        <row r="7151">
          <cell r="I7151">
            <v>28</v>
          </cell>
        </row>
        <row r="7152">
          <cell r="I7152">
            <v>28</v>
          </cell>
        </row>
        <row r="7153">
          <cell r="I7153">
            <v>28</v>
          </cell>
        </row>
        <row r="7154">
          <cell r="I7154">
            <v>28</v>
          </cell>
        </row>
        <row r="7155">
          <cell r="I7155">
            <v>28</v>
          </cell>
        </row>
        <row r="7156">
          <cell r="I7156">
            <v>28</v>
          </cell>
        </row>
        <row r="7157">
          <cell r="I7157">
            <v>28</v>
          </cell>
        </row>
        <row r="7158">
          <cell r="I7158">
            <v>28</v>
          </cell>
        </row>
        <row r="7159">
          <cell r="I7159">
            <v>28</v>
          </cell>
        </row>
        <row r="7160">
          <cell r="I7160">
            <v>28</v>
          </cell>
        </row>
        <row r="7161">
          <cell r="I7161">
            <v>28</v>
          </cell>
        </row>
        <row r="7162">
          <cell r="I7162">
            <v>28</v>
          </cell>
        </row>
        <row r="7163">
          <cell r="I7163">
            <v>28</v>
          </cell>
        </row>
        <row r="7164">
          <cell r="I7164">
            <v>28</v>
          </cell>
        </row>
        <row r="7165">
          <cell r="I7165">
            <v>28</v>
          </cell>
        </row>
        <row r="7166">
          <cell r="I7166">
            <v>28</v>
          </cell>
        </row>
        <row r="7167">
          <cell r="I7167">
            <v>28</v>
          </cell>
        </row>
        <row r="7168">
          <cell r="I7168">
            <v>28</v>
          </cell>
        </row>
        <row r="7169">
          <cell r="I7169">
            <v>28</v>
          </cell>
        </row>
        <row r="7170">
          <cell r="I7170">
            <v>28</v>
          </cell>
        </row>
        <row r="7171">
          <cell r="I7171">
            <v>28</v>
          </cell>
        </row>
        <row r="7172">
          <cell r="I7172">
            <v>28</v>
          </cell>
        </row>
        <row r="7173">
          <cell r="I7173">
            <v>28</v>
          </cell>
        </row>
        <row r="7174">
          <cell r="I7174">
            <v>28</v>
          </cell>
        </row>
        <row r="7175">
          <cell r="I7175">
            <v>28</v>
          </cell>
        </row>
        <row r="7176">
          <cell r="I7176">
            <v>28</v>
          </cell>
        </row>
        <row r="7177">
          <cell r="I7177">
            <v>28</v>
          </cell>
        </row>
        <row r="7178">
          <cell r="I7178">
            <v>28</v>
          </cell>
        </row>
        <row r="7179">
          <cell r="I7179">
            <v>28</v>
          </cell>
        </row>
        <row r="7180">
          <cell r="I7180">
            <v>28</v>
          </cell>
        </row>
        <row r="7181">
          <cell r="I7181">
            <v>28</v>
          </cell>
        </row>
        <row r="7182">
          <cell r="I7182">
            <v>28</v>
          </cell>
        </row>
        <row r="7183">
          <cell r="I7183">
            <v>28</v>
          </cell>
        </row>
        <row r="7184">
          <cell r="I7184">
            <v>28</v>
          </cell>
        </row>
        <row r="7185">
          <cell r="I7185">
            <v>28</v>
          </cell>
        </row>
        <row r="7186">
          <cell r="I7186">
            <v>28</v>
          </cell>
        </row>
        <row r="7187">
          <cell r="I7187">
            <v>28</v>
          </cell>
        </row>
        <row r="7188">
          <cell r="I7188">
            <v>28</v>
          </cell>
        </row>
        <row r="7189">
          <cell r="I7189">
            <v>28</v>
          </cell>
        </row>
        <row r="7190">
          <cell r="I7190">
            <v>28</v>
          </cell>
        </row>
        <row r="7191">
          <cell r="I7191">
            <v>28</v>
          </cell>
        </row>
        <row r="7192">
          <cell r="I7192">
            <v>28</v>
          </cell>
        </row>
        <row r="7193">
          <cell r="I7193">
            <v>28</v>
          </cell>
        </row>
        <row r="7194">
          <cell r="I7194">
            <v>28</v>
          </cell>
        </row>
        <row r="7195">
          <cell r="I7195">
            <v>28</v>
          </cell>
        </row>
        <row r="7196">
          <cell r="I7196">
            <v>28</v>
          </cell>
        </row>
        <row r="7197">
          <cell r="I7197">
            <v>28</v>
          </cell>
        </row>
        <row r="7198">
          <cell r="I7198">
            <v>28</v>
          </cell>
        </row>
        <row r="7199">
          <cell r="I7199">
            <v>28</v>
          </cell>
        </row>
        <row r="7200">
          <cell r="I7200">
            <v>28</v>
          </cell>
        </row>
        <row r="7201">
          <cell r="I7201">
            <v>28</v>
          </cell>
        </row>
        <row r="7202">
          <cell r="I7202">
            <v>28</v>
          </cell>
        </row>
        <row r="7203">
          <cell r="I7203">
            <v>28</v>
          </cell>
        </row>
        <row r="7204">
          <cell r="I7204">
            <v>28</v>
          </cell>
        </row>
        <row r="7205">
          <cell r="I7205">
            <v>28</v>
          </cell>
        </row>
        <row r="7206">
          <cell r="I7206">
            <v>28</v>
          </cell>
        </row>
        <row r="7207">
          <cell r="I7207">
            <v>28</v>
          </cell>
        </row>
        <row r="7208">
          <cell r="I7208">
            <v>28</v>
          </cell>
        </row>
        <row r="7209">
          <cell r="I7209">
            <v>28</v>
          </cell>
        </row>
        <row r="7210">
          <cell r="I7210">
            <v>28</v>
          </cell>
        </row>
        <row r="7211">
          <cell r="I7211">
            <v>28</v>
          </cell>
        </row>
        <row r="7212">
          <cell r="I7212">
            <v>28</v>
          </cell>
        </row>
        <row r="7213">
          <cell r="I7213">
            <v>28</v>
          </cell>
        </row>
        <row r="7214">
          <cell r="I7214">
            <v>28</v>
          </cell>
        </row>
        <row r="7215">
          <cell r="I7215">
            <v>28</v>
          </cell>
        </row>
        <row r="7216">
          <cell r="I7216">
            <v>28</v>
          </cell>
        </row>
        <row r="7217">
          <cell r="I7217">
            <v>28</v>
          </cell>
        </row>
        <row r="7218">
          <cell r="I7218">
            <v>28</v>
          </cell>
        </row>
        <row r="7219">
          <cell r="I7219">
            <v>28</v>
          </cell>
        </row>
        <row r="7220">
          <cell r="I7220">
            <v>28</v>
          </cell>
        </row>
        <row r="7221">
          <cell r="I7221">
            <v>28</v>
          </cell>
        </row>
        <row r="7222">
          <cell r="I7222">
            <v>28</v>
          </cell>
        </row>
        <row r="7223">
          <cell r="I7223">
            <v>28</v>
          </cell>
        </row>
        <row r="7224">
          <cell r="I7224">
            <v>28</v>
          </cell>
        </row>
        <row r="7225">
          <cell r="I7225">
            <v>28</v>
          </cell>
        </row>
        <row r="7226">
          <cell r="I7226">
            <v>28</v>
          </cell>
        </row>
        <row r="7227">
          <cell r="I7227">
            <v>28</v>
          </cell>
        </row>
        <row r="7228">
          <cell r="I7228">
            <v>28</v>
          </cell>
        </row>
        <row r="7229">
          <cell r="I7229">
            <v>28</v>
          </cell>
        </row>
        <row r="7230">
          <cell r="I7230">
            <v>28</v>
          </cell>
        </row>
        <row r="7231">
          <cell r="I7231">
            <v>28</v>
          </cell>
        </row>
        <row r="7232">
          <cell r="I7232">
            <v>28</v>
          </cell>
        </row>
        <row r="7233">
          <cell r="I7233">
            <v>28</v>
          </cell>
        </row>
        <row r="7234">
          <cell r="I7234">
            <v>28</v>
          </cell>
        </row>
        <row r="7235">
          <cell r="I7235">
            <v>28</v>
          </cell>
        </row>
        <row r="7236">
          <cell r="I7236">
            <v>28</v>
          </cell>
        </row>
        <row r="7237">
          <cell r="I7237">
            <v>28</v>
          </cell>
        </row>
        <row r="7238">
          <cell r="I7238">
            <v>28</v>
          </cell>
        </row>
        <row r="7239">
          <cell r="I7239">
            <v>28</v>
          </cell>
        </row>
        <row r="7240">
          <cell r="I7240">
            <v>28</v>
          </cell>
        </row>
        <row r="7241">
          <cell r="I7241">
            <v>28</v>
          </cell>
        </row>
        <row r="7242">
          <cell r="I7242">
            <v>28</v>
          </cell>
        </row>
        <row r="7243">
          <cell r="I7243">
            <v>28</v>
          </cell>
        </row>
        <row r="7244">
          <cell r="I7244">
            <v>28</v>
          </cell>
        </row>
        <row r="7245">
          <cell r="I7245">
            <v>28</v>
          </cell>
        </row>
        <row r="7246">
          <cell r="I7246">
            <v>28</v>
          </cell>
        </row>
        <row r="7247">
          <cell r="I7247">
            <v>28</v>
          </cell>
        </row>
        <row r="7248">
          <cell r="I7248">
            <v>28</v>
          </cell>
        </row>
        <row r="7249">
          <cell r="I7249">
            <v>28</v>
          </cell>
        </row>
        <row r="7250">
          <cell r="I7250">
            <v>28</v>
          </cell>
        </row>
        <row r="7251">
          <cell r="I7251">
            <v>28</v>
          </cell>
        </row>
        <row r="7252">
          <cell r="I7252">
            <v>28</v>
          </cell>
        </row>
        <row r="7253">
          <cell r="I7253">
            <v>28</v>
          </cell>
        </row>
        <row r="7254">
          <cell r="I7254">
            <v>28</v>
          </cell>
        </row>
        <row r="7255">
          <cell r="I7255">
            <v>28</v>
          </cell>
        </row>
        <row r="7256">
          <cell r="I7256">
            <v>28</v>
          </cell>
        </row>
        <row r="7257">
          <cell r="I7257">
            <v>28</v>
          </cell>
        </row>
        <row r="7258">
          <cell r="I7258">
            <v>28</v>
          </cell>
        </row>
        <row r="7259">
          <cell r="I7259">
            <v>28</v>
          </cell>
        </row>
        <row r="7260">
          <cell r="I7260">
            <v>28</v>
          </cell>
        </row>
        <row r="7261">
          <cell r="I7261">
            <v>28</v>
          </cell>
        </row>
        <row r="7262">
          <cell r="I7262">
            <v>28</v>
          </cell>
        </row>
        <row r="7263">
          <cell r="I7263">
            <v>28</v>
          </cell>
        </row>
        <row r="7264">
          <cell r="I7264">
            <v>28</v>
          </cell>
        </row>
        <row r="7265">
          <cell r="I7265">
            <v>28</v>
          </cell>
        </row>
        <row r="7266">
          <cell r="I7266">
            <v>28</v>
          </cell>
        </row>
        <row r="7267">
          <cell r="I7267">
            <v>28</v>
          </cell>
        </row>
        <row r="7268">
          <cell r="I7268">
            <v>28</v>
          </cell>
        </row>
        <row r="7269">
          <cell r="I7269">
            <v>28</v>
          </cell>
        </row>
        <row r="7270">
          <cell r="I7270">
            <v>28</v>
          </cell>
        </row>
        <row r="7271">
          <cell r="I7271">
            <v>28</v>
          </cell>
        </row>
        <row r="7272">
          <cell r="I7272">
            <v>28</v>
          </cell>
        </row>
        <row r="7273">
          <cell r="I7273">
            <v>28</v>
          </cell>
        </row>
        <row r="7274">
          <cell r="I7274">
            <v>28</v>
          </cell>
        </row>
        <row r="7275">
          <cell r="I7275">
            <v>28</v>
          </cell>
        </row>
        <row r="7276">
          <cell r="I7276">
            <v>28</v>
          </cell>
        </row>
        <row r="7277">
          <cell r="I7277">
            <v>28</v>
          </cell>
        </row>
        <row r="7278">
          <cell r="I7278">
            <v>28</v>
          </cell>
        </row>
        <row r="7279">
          <cell r="I7279">
            <v>28</v>
          </cell>
        </row>
        <row r="7280">
          <cell r="I7280">
            <v>28</v>
          </cell>
        </row>
        <row r="7281">
          <cell r="I7281">
            <v>28</v>
          </cell>
        </row>
        <row r="7282">
          <cell r="I7282">
            <v>28</v>
          </cell>
        </row>
        <row r="7283">
          <cell r="I7283">
            <v>28</v>
          </cell>
        </row>
        <row r="7284">
          <cell r="I7284">
            <v>28</v>
          </cell>
        </row>
        <row r="7285">
          <cell r="I7285">
            <v>28</v>
          </cell>
        </row>
        <row r="7286">
          <cell r="I7286">
            <v>28</v>
          </cell>
        </row>
        <row r="7287">
          <cell r="I7287">
            <v>28</v>
          </cell>
        </row>
        <row r="7288">
          <cell r="I7288">
            <v>28</v>
          </cell>
        </row>
        <row r="7289">
          <cell r="I7289">
            <v>28</v>
          </cell>
        </row>
        <row r="7290">
          <cell r="I7290">
            <v>28</v>
          </cell>
        </row>
        <row r="7291">
          <cell r="I7291">
            <v>28</v>
          </cell>
        </row>
        <row r="7292">
          <cell r="I7292">
            <v>28</v>
          </cell>
        </row>
        <row r="7293">
          <cell r="I7293">
            <v>28</v>
          </cell>
        </row>
        <row r="7294">
          <cell r="I7294">
            <v>28</v>
          </cell>
        </row>
        <row r="7295">
          <cell r="I7295">
            <v>28</v>
          </cell>
        </row>
        <row r="7296">
          <cell r="I7296">
            <v>28</v>
          </cell>
        </row>
        <row r="7297">
          <cell r="I7297">
            <v>28</v>
          </cell>
        </row>
        <row r="7298">
          <cell r="I7298">
            <v>28</v>
          </cell>
        </row>
        <row r="7299">
          <cell r="I7299">
            <v>28</v>
          </cell>
        </row>
        <row r="7300">
          <cell r="I7300">
            <v>28</v>
          </cell>
        </row>
        <row r="7301">
          <cell r="I7301">
            <v>28</v>
          </cell>
        </row>
        <row r="7302">
          <cell r="I7302">
            <v>28</v>
          </cell>
        </row>
        <row r="7303">
          <cell r="I7303">
            <v>28</v>
          </cell>
        </row>
        <row r="7304">
          <cell r="I7304">
            <v>28</v>
          </cell>
        </row>
        <row r="7305">
          <cell r="I7305">
            <v>28</v>
          </cell>
        </row>
        <row r="7306">
          <cell r="I7306">
            <v>28</v>
          </cell>
        </row>
        <row r="7307">
          <cell r="I7307">
            <v>28</v>
          </cell>
        </row>
        <row r="7308">
          <cell r="I7308">
            <v>28</v>
          </cell>
        </row>
        <row r="7309">
          <cell r="I7309">
            <v>28</v>
          </cell>
        </row>
        <row r="7310">
          <cell r="I7310">
            <v>28</v>
          </cell>
        </row>
        <row r="7311">
          <cell r="I7311">
            <v>28</v>
          </cell>
        </row>
        <row r="7312">
          <cell r="I7312">
            <v>28</v>
          </cell>
        </row>
        <row r="7313">
          <cell r="I7313">
            <v>28</v>
          </cell>
        </row>
        <row r="7314">
          <cell r="I7314">
            <v>28</v>
          </cell>
        </row>
        <row r="7315">
          <cell r="I7315">
            <v>28</v>
          </cell>
        </row>
        <row r="7316">
          <cell r="I7316">
            <v>28</v>
          </cell>
        </row>
        <row r="7317">
          <cell r="I7317">
            <v>28</v>
          </cell>
        </row>
        <row r="7318">
          <cell r="I7318">
            <v>28</v>
          </cell>
        </row>
        <row r="7319">
          <cell r="I7319">
            <v>28</v>
          </cell>
        </row>
        <row r="7320">
          <cell r="I7320">
            <v>28</v>
          </cell>
        </row>
        <row r="7321">
          <cell r="I7321">
            <v>28</v>
          </cell>
        </row>
        <row r="7322">
          <cell r="I7322">
            <v>28</v>
          </cell>
        </row>
        <row r="7323">
          <cell r="I7323">
            <v>28</v>
          </cell>
        </row>
        <row r="7324">
          <cell r="I7324">
            <v>28</v>
          </cell>
        </row>
        <row r="7325">
          <cell r="I7325">
            <v>28</v>
          </cell>
        </row>
        <row r="7326">
          <cell r="I7326">
            <v>28</v>
          </cell>
        </row>
        <row r="7327">
          <cell r="I7327">
            <v>28</v>
          </cell>
        </row>
        <row r="7328">
          <cell r="I7328">
            <v>28</v>
          </cell>
        </row>
        <row r="7329">
          <cell r="I7329">
            <v>28</v>
          </cell>
        </row>
        <row r="7330">
          <cell r="I7330">
            <v>28</v>
          </cell>
        </row>
        <row r="7331">
          <cell r="I7331">
            <v>28</v>
          </cell>
        </row>
        <row r="7332">
          <cell r="I7332">
            <v>28</v>
          </cell>
        </row>
        <row r="7333">
          <cell r="I7333">
            <v>28</v>
          </cell>
        </row>
        <row r="7334">
          <cell r="I7334">
            <v>28</v>
          </cell>
        </row>
        <row r="7335">
          <cell r="I7335">
            <v>28</v>
          </cell>
        </row>
        <row r="7336">
          <cell r="I7336">
            <v>28</v>
          </cell>
        </row>
        <row r="7337">
          <cell r="I7337">
            <v>28</v>
          </cell>
        </row>
        <row r="7338">
          <cell r="I7338">
            <v>28</v>
          </cell>
        </row>
        <row r="7339">
          <cell r="I7339">
            <v>28</v>
          </cell>
        </row>
        <row r="7340">
          <cell r="I7340">
            <v>28</v>
          </cell>
        </row>
        <row r="7341">
          <cell r="I7341">
            <v>28</v>
          </cell>
        </row>
        <row r="7342">
          <cell r="I7342">
            <v>28</v>
          </cell>
        </row>
        <row r="7343">
          <cell r="I7343">
            <v>28</v>
          </cell>
        </row>
        <row r="7344">
          <cell r="I7344">
            <v>28</v>
          </cell>
        </row>
        <row r="7345">
          <cell r="I7345">
            <v>28</v>
          </cell>
        </row>
        <row r="7346">
          <cell r="I7346">
            <v>28</v>
          </cell>
        </row>
        <row r="7347">
          <cell r="I7347">
            <v>28</v>
          </cell>
        </row>
        <row r="7348">
          <cell r="I7348">
            <v>28</v>
          </cell>
        </row>
        <row r="7349">
          <cell r="I7349">
            <v>28</v>
          </cell>
        </row>
        <row r="7350">
          <cell r="I7350">
            <v>28</v>
          </cell>
        </row>
        <row r="7351">
          <cell r="I7351">
            <v>28</v>
          </cell>
        </row>
        <row r="7352">
          <cell r="I7352">
            <v>28</v>
          </cell>
        </row>
        <row r="7353">
          <cell r="I7353">
            <v>28</v>
          </cell>
        </row>
        <row r="7354">
          <cell r="I7354">
            <v>28</v>
          </cell>
        </row>
        <row r="7355">
          <cell r="I7355">
            <v>28</v>
          </cell>
        </row>
        <row r="7356">
          <cell r="I7356">
            <v>28</v>
          </cell>
        </row>
        <row r="7357">
          <cell r="I7357">
            <v>28</v>
          </cell>
        </row>
        <row r="7358">
          <cell r="I7358">
            <v>28</v>
          </cell>
        </row>
        <row r="7359">
          <cell r="I7359">
            <v>28</v>
          </cell>
        </row>
        <row r="7360">
          <cell r="I7360">
            <v>28</v>
          </cell>
        </row>
        <row r="7361">
          <cell r="I7361">
            <v>28</v>
          </cell>
        </row>
        <row r="7362">
          <cell r="I7362">
            <v>28</v>
          </cell>
        </row>
        <row r="7363">
          <cell r="I7363">
            <v>28</v>
          </cell>
        </row>
        <row r="7364">
          <cell r="I7364">
            <v>28</v>
          </cell>
        </row>
        <row r="7365">
          <cell r="I7365">
            <v>28</v>
          </cell>
        </row>
        <row r="7366">
          <cell r="I7366">
            <v>28</v>
          </cell>
        </row>
        <row r="7367">
          <cell r="I7367">
            <v>28</v>
          </cell>
        </row>
        <row r="7368">
          <cell r="I7368">
            <v>28</v>
          </cell>
        </row>
        <row r="7369">
          <cell r="I7369">
            <v>28</v>
          </cell>
        </row>
        <row r="7370">
          <cell r="I7370">
            <v>28</v>
          </cell>
        </row>
        <row r="7371">
          <cell r="I7371">
            <v>28</v>
          </cell>
        </row>
        <row r="7372">
          <cell r="I7372">
            <v>28</v>
          </cell>
        </row>
        <row r="7373">
          <cell r="I7373">
            <v>28</v>
          </cell>
        </row>
        <row r="7374">
          <cell r="I7374">
            <v>28</v>
          </cell>
        </row>
        <row r="7375">
          <cell r="I7375">
            <v>28</v>
          </cell>
        </row>
        <row r="7376">
          <cell r="I7376">
            <v>28</v>
          </cell>
        </row>
        <row r="7377">
          <cell r="I7377">
            <v>28</v>
          </cell>
        </row>
        <row r="7378">
          <cell r="I7378">
            <v>28</v>
          </cell>
        </row>
        <row r="7379">
          <cell r="I7379">
            <v>28</v>
          </cell>
        </row>
        <row r="7380">
          <cell r="I7380">
            <v>28</v>
          </cell>
        </row>
        <row r="7381">
          <cell r="I7381">
            <v>28</v>
          </cell>
        </row>
        <row r="7382">
          <cell r="I7382">
            <v>28</v>
          </cell>
        </row>
        <row r="7383">
          <cell r="I7383">
            <v>28</v>
          </cell>
        </row>
        <row r="7384">
          <cell r="I7384">
            <v>28</v>
          </cell>
        </row>
        <row r="7385">
          <cell r="I7385">
            <v>28</v>
          </cell>
        </row>
        <row r="7386">
          <cell r="I7386">
            <v>28</v>
          </cell>
        </row>
        <row r="7387">
          <cell r="I7387">
            <v>28</v>
          </cell>
        </row>
        <row r="7388">
          <cell r="I7388">
            <v>28</v>
          </cell>
        </row>
        <row r="7389">
          <cell r="I7389">
            <v>28</v>
          </cell>
        </row>
        <row r="7390">
          <cell r="I7390">
            <v>28</v>
          </cell>
        </row>
        <row r="7391">
          <cell r="I7391">
            <v>28</v>
          </cell>
        </row>
        <row r="7392">
          <cell r="I7392">
            <v>28</v>
          </cell>
        </row>
        <row r="7393">
          <cell r="I7393">
            <v>28</v>
          </cell>
        </row>
        <row r="7394">
          <cell r="I7394">
            <v>28</v>
          </cell>
        </row>
        <row r="7395">
          <cell r="I7395">
            <v>28</v>
          </cell>
        </row>
        <row r="7396">
          <cell r="I7396">
            <v>28</v>
          </cell>
        </row>
        <row r="7397">
          <cell r="I7397">
            <v>28</v>
          </cell>
        </row>
        <row r="7398">
          <cell r="I7398">
            <v>28</v>
          </cell>
        </row>
        <row r="7399">
          <cell r="I7399">
            <v>28</v>
          </cell>
        </row>
        <row r="7400">
          <cell r="I7400">
            <v>28</v>
          </cell>
        </row>
        <row r="7401">
          <cell r="I7401">
            <v>28</v>
          </cell>
        </row>
        <row r="7402">
          <cell r="I7402">
            <v>28</v>
          </cell>
        </row>
        <row r="7403">
          <cell r="I7403">
            <v>28</v>
          </cell>
        </row>
        <row r="7404">
          <cell r="I7404">
            <v>28</v>
          </cell>
        </row>
        <row r="7405">
          <cell r="I7405">
            <v>28</v>
          </cell>
        </row>
        <row r="7406">
          <cell r="I7406">
            <v>28</v>
          </cell>
        </row>
        <row r="7407">
          <cell r="I7407">
            <v>28</v>
          </cell>
        </row>
        <row r="7408">
          <cell r="I7408">
            <v>28</v>
          </cell>
        </row>
        <row r="7409">
          <cell r="I7409">
            <v>28</v>
          </cell>
        </row>
        <row r="7410">
          <cell r="I7410">
            <v>28</v>
          </cell>
        </row>
        <row r="7411">
          <cell r="I7411">
            <v>28</v>
          </cell>
        </row>
        <row r="7412">
          <cell r="I7412">
            <v>28</v>
          </cell>
        </row>
        <row r="7413">
          <cell r="I7413">
            <v>28</v>
          </cell>
        </row>
        <row r="7414">
          <cell r="I7414">
            <v>28</v>
          </cell>
        </row>
        <row r="7415">
          <cell r="I7415">
            <v>28</v>
          </cell>
        </row>
        <row r="7416">
          <cell r="I7416">
            <v>28</v>
          </cell>
        </row>
        <row r="7417">
          <cell r="I7417">
            <v>28</v>
          </cell>
        </row>
        <row r="7418">
          <cell r="I7418">
            <v>28</v>
          </cell>
        </row>
        <row r="7419">
          <cell r="I7419">
            <v>28</v>
          </cell>
        </row>
        <row r="7420">
          <cell r="I7420">
            <v>28</v>
          </cell>
        </row>
        <row r="7421">
          <cell r="I7421">
            <v>28</v>
          </cell>
        </row>
        <row r="7422">
          <cell r="I7422">
            <v>28</v>
          </cell>
        </row>
        <row r="7423">
          <cell r="I7423">
            <v>28</v>
          </cell>
        </row>
        <row r="7424">
          <cell r="I7424">
            <v>28</v>
          </cell>
        </row>
        <row r="7425">
          <cell r="I7425">
            <v>28</v>
          </cell>
        </row>
        <row r="7426">
          <cell r="I7426">
            <v>28</v>
          </cell>
        </row>
        <row r="7427">
          <cell r="I7427">
            <v>28</v>
          </cell>
        </row>
        <row r="7428">
          <cell r="I7428">
            <v>28</v>
          </cell>
        </row>
        <row r="7429">
          <cell r="I7429">
            <v>28</v>
          </cell>
        </row>
        <row r="7430">
          <cell r="I7430">
            <v>28</v>
          </cell>
        </row>
        <row r="7431">
          <cell r="I7431">
            <v>28</v>
          </cell>
        </row>
        <row r="7432">
          <cell r="I7432">
            <v>28</v>
          </cell>
        </row>
        <row r="7433">
          <cell r="I7433">
            <v>28</v>
          </cell>
        </row>
        <row r="7434">
          <cell r="I7434">
            <v>28</v>
          </cell>
        </row>
        <row r="7435">
          <cell r="I7435">
            <v>28</v>
          </cell>
        </row>
        <row r="7436">
          <cell r="I7436">
            <v>28</v>
          </cell>
        </row>
        <row r="7437">
          <cell r="I7437">
            <v>28</v>
          </cell>
        </row>
        <row r="7438">
          <cell r="I7438">
            <v>28</v>
          </cell>
        </row>
        <row r="7439">
          <cell r="I7439">
            <v>28</v>
          </cell>
        </row>
        <row r="7440">
          <cell r="I7440">
            <v>28</v>
          </cell>
        </row>
        <row r="7441">
          <cell r="I7441">
            <v>28</v>
          </cell>
        </row>
        <row r="7442">
          <cell r="I7442">
            <v>28</v>
          </cell>
        </row>
        <row r="7443">
          <cell r="I7443">
            <v>28</v>
          </cell>
        </row>
        <row r="7444">
          <cell r="I7444">
            <v>28</v>
          </cell>
        </row>
        <row r="7445">
          <cell r="I7445">
            <v>28</v>
          </cell>
        </row>
        <row r="7446">
          <cell r="I7446">
            <v>28</v>
          </cell>
        </row>
        <row r="7447">
          <cell r="I7447">
            <v>28</v>
          </cell>
        </row>
        <row r="7448">
          <cell r="I7448">
            <v>28</v>
          </cell>
        </row>
        <row r="7449">
          <cell r="I7449">
            <v>28</v>
          </cell>
        </row>
        <row r="7450">
          <cell r="I7450">
            <v>28</v>
          </cell>
        </row>
        <row r="7451">
          <cell r="I7451">
            <v>28</v>
          </cell>
        </row>
        <row r="7452">
          <cell r="I7452">
            <v>28</v>
          </cell>
        </row>
        <row r="7453">
          <cell r="I7453">
            <v>28</v>
          </cell>
        </row>
        <row r="7454">
          <cell r="I7454">
            <v>28</v>
          </cell>
        </row>
        <row r="7455">
          <cell r="I7455">
            <v>28</v>
          </cell>
        </row>
        <row r="7456">
          <cell r="I7456">
            <v>28</v>
          </cell>
        </row>
        <row r="7457">
          <cell r="I7457">
            <v>28</v>
          </cell>
        </row>
        <row r="7458">
          <cell r="I7458">
            <v>28</v>
          </cell>
        </row>
        <row r="7459">
          <cell r="I7459">
            <v>28</v>
          </cell>
        </row>
        <row r="7460">
          <cell r="I7460">
            <v>28</v>
          </cell>
        </row>
        <row r="7461">
          <cell r="I7461">
            <v>28</v>
          </cell>
        </row>
        <row r="7462">
          <cell r="I7462">
            <v>28</v>
          </cell>
        </row>
        <row r="7463">
          <cell r="I7463">
            <v>28</v>
          </cell>
        </row>
        <row r="7464">
          <cell r="I7464">
            <v>28</v>
          </cell>
        </row>
        <row r="7465">
          <cell r="I7465">
            <v>28</v>
          </cell>
        </row>
        <row r="7466">
          <cell r="I7466">
            <v>28</v>
          </cell>
        </row>
        <row r="7467">
          <cell r="I7467">
            <v>28</v>
          </cell>
        </row>
        <row r="7468">
          <cell r="I7468">
            <v>28</v>
          </cell>
        </row>
        <row r="7469">
          <cell r="I7469">
            <v>28</v>
          </cell>
        </row>
        <row r="7470">
          <cell r="I7470">
            <v>28</v>
          </cell>
        </row>
        <row r="7471">
          <cell r="I7471">
            <v>28</v>
          </cell>
        </row>
        <row r="7472">
          <cell r="I7472">
            <v>28</v>
          </cell>
        </row>
        <row r="7473">
          <cell r="I7473">
            <v>28</v>
          </cell>
        </row>
        <row r="7474">
          <cell r="I7474">
            <v>28</v>
          </cell>
        </row>
        <row r="7475">
          <cell r="I7475">
            <v>28</v>
          </cell>
        </row>
        <row r="7476">
          <cell r="I7476">
            <v>28</v>
          </cell>
        </row>
        <row r="7477">
          <cell r="I7477">
            <v>28</v>
          </cell>
        </row>
        <row r="7478">
          <cell r="I7478">
            <v>28</v>
          </cell>
        </row>
        <row r="7479">
          <cell r="I7479">
            <v>28</v>
          </cell>
        </row>
        <row r="7480">
          <cell r="I7480">
            <v>28</v>
          </cell>
        </row>
        <row r="7481">
          <cell r="I7481">
            <v>28</v>
          </cell>
        </row>
        <row r="7482">
          <cell r="I7482">
            <v>28</v>
          </cell>
        </row>
        <row r="7483">
          <cell r="I7483">
            <v>28</v>
          </cell>
        </row>
        <row r="7484">
          <cell r="I7484">
            <v>28</v>
          </cell>
        </row>
        <row r="7485">
          <cell r="I7485">
            <v>28</v>
          </cell>
        </row>
        <row r="7486">
          <cell r="I7486">
            <v>28</v>
          </cell>
        </row>
        <row r="7487">
          <cell r="I7487">
            <v>28</v>
          </cell>
        </row>
        <row r="7488">
          <cell r="I7488">
            <v>28</v>
          </cell>
        </row>
        <row r="7489">
          <cell r="I7489">
            <v>28</v>
          </cell>
        </row>
        <row r="7490">
          <cell r="I7490">
            <v>28</v>
          </cell>
        </row>
        <row r="7491">
          <cell r="I7491">
            <v>28</v>
          </cell>
        </row>
        <row r="7492">
          <cell r="I7492">
            <v>28</v>
          </cell>
        </row>
        <row r="7493">
          <cell r="I7493">
            <v>28</v>
          </cell>
        </row>
        <row r="7494">
          <cell r="I7494">
            <v>28</v>
          </cell>
        </row>
        <row r="7495">
          <cell r="I7495">
            <v>28</v>
          </cell>
        </row>
        <row r="7496">
          <cell r="I7496">
            <v>28</v>
          </cell>
        </row>
        <row r="7497">
          <cell r="I7497">
            <v>28</v>
          </cell>
        </row>
        <row r="7498">
          <cell r="I7498">
            <v>28</v>
          </cell>
        </row>
        <row r="7499">
          <cell r="I7499">
            <v>28</v>
          </cell>
        </row>
        <row r="7500">
          <cell r="I7500">
            <v>28</v>
          </cell>
        </row>
        <row r="7501">
          <cell r="I7501">
            <v>28</v>
          </cell>
        </row>
        <row r="7502">
          <cell r="I7502">
            <v>28</v>
          </cell>
        </row>
        <row r="7503">
          <cell r="I7503">
            <v>28</v>
          </cell>
        </row>
        <row r="7504">
          <cell r="I7504">
            <v>28</v>
          </cell>
        </row>
        <row r="7505">
          <cell r="I7505">
            <v>28</v>
          </cell>
        </row>
        <row r="7506">
          <cell r="I7506">
            <v>28</v>
          </cell>
        </row>
        <row r="7507">
          <cell r="I7507">
            <v>28</v>
          </cell>
        </row>
        <row r="7508">
          <cell r="I7508">
            <v>28</v>
          </cell>
        </row>
        <row r="7509">
          <cell r="I7509">
            <v>28</v>
          </cell>
        </row>
        <row r="7510">
          <cell r="I7510">
            <v>28</v>
          </cell>
        </row>
        <row r="7511">
          <cell r="I7511">
            <v>28</v>
          </cell>
        </row>
        <row r="7512">
          <cell r="I7512">
            <v>28</v>
          </cell>
        </row>
        <row r="7513">
          <cell r="I7513">
            <v>28</v>
          </cell>
        </row>
        <row r="7514">
          <cell r="I7514">
            <v>28</v>
          </cell>
        </row>
        <row r="7515">
          <cell r="I7515">
            <v>28</v>
          </cell>
        </row>
        <row r="7516">
          <cell r="I7516">
            <v>28</v>
          </cell>
        </row>
        <row r="7517">
          <cell r="I7517">
            <v>28</v>
          </cell>
        </row>
        <row r="7518">
          <cell r="I7518">
            <v>28</v>
          </cell>
        </row>
        <row r="7519">
          <cell r="I7519">
            <v>28</v>
          </cell>
        </row>
        <row r="7520">
          <cell r="I7520">
            <v>28</v>
          </cell>
        </row>
        <row r="7521">
          <cell r="I7521">
            <v>28</v>
          </cell>
        </row>
        <row r="7522">
          <cell r="I7522">
            <v>28</v>
          </cell>
        </row>
        <row r="7523">
          <cell r="I7523">
            <v>28</v>
          </cell>
        </row>
        <row r="7524">
          <cell r="I7524">
            <v>28</v>
          </cell>
        </row>
        <row r="7525">
          <cell r="I7525">
            <v>28</v>
          </cell>
        </row>
        <row r="7526">
          <cell r="I7526">
            <v>28</v>
          </cell>
        </row>
        <row r="7527">
          <cell r="I7527">
            <v>28</v>
          </cell>
        </row>
        <row r="7528">
          <cell r="I7528">
            <v>28</v>
          </cell>
        </row>
        <row r="7529">
          <cell r="I7529">
            <v>28</v>
          </cell>
        </row>
        <row r="7530">
          <cell r="I7530">
            <v>28</v>
          </cell>
        </row>
        <row r="7531">
          <cell r="I7531">
            <v>28</v>
          </cell>
        </row>
        <row r="7532">
          <cell r="I7532">
            <v>28</v>
          </cell>
        </row>
        <row r="7533">
          <cell r="I7533">
            <v>28</v>
          </cell>
        </row>
        <row r="7534">
          <cell r="I7534">
            <v>28</v>
          </cell>
        </row>
        <row r="7535">
          <cell r="I7535">
            <v>28</v>
          </cell>
        </row>
        <row r="7536">
          <cell r="I7536">
            <v>28</v>
          </cell>
        </row>
        <row r="7537">
          <cell r="I7537">
            <v>28</v>
          </cell>
        </row>
        <row r="7538">
          <cell r="I7538">
            <v>28</v>
          </cell>
        </row>
        <row r="7539">
          <cell r="I7539">
            <v>28</v>
          </cell>
        </row>
        <row r="7540">
          <cell r="I7540">
            <v>28</v>
          </cell>
        </row>
        <row r="7541">
          <cell r="I7541">
            <v>28</v>
          </cell>
        </row>
        <row r="7542">
          <cell r="I7542">
            <v>28</v>
          </cell>
        </row>
        <row r="7543">
          <cell r="I7543">
            <v>28</v>
          </cell>
        </row>
        <row r="7544">
          <cell r="I7544">
            <v>28</v>
          </cell>
        </row>
        <row r="7545">
          <cell r="I7545">
            <v>28</v>
          </cell>
        </row>
        <row r="7546">
          <cell r="I7546">
            <v>28</v>
          </cell>
        </row>
        <row r="7547">
          <cell r="I7547">
            <v>28</v>
          </cell>
        </row>
        <row r="7548">
          <cell r="I7548">
            <v>28</v>
          </cell>
        </row>
        <row r="7549">
          <cell r="I7549">
            <v>28</v>
          </cell>
        </row>
        <row r="7550">
          <cell r="I7550">
            <v>28</v>
          </cell>
        </row>
        <row r="7551">
          <cell r="I7551">
            <v>28</v>
          </cell>
        </row>
        <row r="7552">
          <cell r="I7552">
            <v>28</v>
          </cell>
        </row>
        <row r="7553">
          <cell r="I7553">
            <v>28</v>
          </cell>
        </row>
        <row r="7554">
          <cell r="I7554">
            <v>28</v>
          </cell>
        </row>
        <row r="7555">
          <cell r="I7555">
            <v>28</v>
          </cell>
        </row>
        <row r="7556">
          <cell r="I7556">
            <v>28</v>
          </cell>
        </row>
        <row r="7557">
          <cell r="I7557">
            <v>28</v>
          </cell>
        </row>
        <row r="7558">
          <cell r="I7558">
            <v>28</v>
          </cell>
        </row>
        <row r="7559">
          <cell r="I7559">
            <v>28</v>
          </cell>
        </row>
        <row r="7560">
          <cell r="I7560">
            <v>28</v>
          </cell>
        </row>
        <row r="7561">
          <cell r="I7561">
            <v>28</v>
          </cell>
        </row>
        <row r="7562">
          <cell r="I7562">
            <v>28</v>
          </cell>
        </row>
        <row r="7563">
          <cell r="I7563">
            <v>28</v>
          </cell>
        </row>
        <row r="7564">
          <cell r="I7564">
            <v>28</v>
          </cell>
        </row>
        <row r="7565">
          <cell r="I7565">
            <v>28</v>
          </cell>
        </row>
        <row r="7566">
          <cell r="I7566">
            <v>28</v>
          </cell>
        </row>
        <row r="7567">
          <cell r="I7567">
            <v>28</v>
          </cell>
        </row>
        <row r="7568">
          <cell r="I7568">
            <v>28</v>
          </cell>
        </row>
        <row r="7569">
          <cell r="I7569">
            <v>28</v>
          </cell>
        </row>
        <row r="7570">
          <cell r="I7570">
            <v>28</v>
          </cell>
        </row>
        <row r="7571">
          <cell r="I7571">
            <v>28</v>
          </cell>
        </row>
        <row r="7572">
          <cell r="I7572">
            <v>28</v>
          </cell>
        </row>
        <row r="7573">
          <cell r="I7573">
            <v>28</v>
          </cell>
        </row>
        <row r="7574">
          <cell r="I7574">
            <v>28</v>
          </cell>
        </row>
        <row r="7575">
          <cell r="I7575">
            <v>28</v>
          </cell>
        </row>
        <row r="7576">
          <cell r="I7576">
            <v>28</v>
          </cell>
        </row>
        <row r="7577">
          <cell r="I7577">
            <v>28</v>
          </cell>
        </row>
        <row r="7578">
          <cell r="I7578">
            <v>28</v>
          </cell>
        </row>
        <row r="7579">
          <cell r="I7579">
            <v>28</v>
          </cell>
        </row>
        <row r="7580">
          <cell r="I7580">
            <v>28</v>
          </cell>
        </row>
        <row r="7581">
          <cell r="I7581">
            <v>28</v>
          </cell>
        </row>
        <row r="7582">
          <cell r="I7582">
            <v>28</v>
          </cell>
        </row>
        <row r="7583">
          <cell r="I7583">
            <v>28</v>
          </cell>
        </row>
        <row r="7584">
          <cell r="I7584">
            <v>28</v>
          </cell>
        </row>
        <row r="7585">
          <cell r="I7585">
            <v>28</v>
          </cell>
        </row>
        <row r="7586">
          <cell r="I7586">
            <v>28</v>
          </cell>
        </row>
        <row r="7587">
          <cell r="I7587">
            <v>28</v>
          </cell>
        </row>
        <row r="7588">
          <cell r="I7588">
            <v>28</v>
          </cell>
        </row>
        <row r="7589">
          <cell r="I7589">
            <v>28</v>
          </cell>
        </row>
        <row r="7590">
          <cell r="I7590">
            <v>28</v>
          </cell>
        </row>
        <row r="7591">
          <cell r="I7591">
            <v>28</v>
          </cell>
        </row>
        <row r="7592">
          <cell r="I7592">
            <v>28</v>
          </cell>
        </row>
        <row r="7593">
          <cell r="I7593">
            <v>28</v>
          </cell>
        </row>
        <row r="7594">
          <cell r="I7594">
            <v>28</v>
          </cell>
        </row>
        <row r="7595">
          <cell r="I7595">
            <v>28</v>
          </cell>
        </row>
        <row r="7596">
          <cell r="I7596">
            <v>28</v>
          </cell>
        </row>
        <row r="7597">
          <cell r="I7597">
            <v>28</v>
          </cell>
        </row>
        <row r="7598">
          <cell r="I7598">
            <v>28</v>
          </cell>
        </row>
        <row r="7599">
          <cell r="I7599">
            <v>28</v>
          </cell>
        </row>
        <row r="7600">
          <cell r="I7600">
            <v>28</v>
          </cell>
        </row>
        <row r="7601">
          <cell r="I7601">
            <v>28</v>
          </cell>
        </row>
        <row r="7602">
          <cell r="I7602">
            <v>28</v>
          </cell>
        </row>
        <row r="7603">
          <cell r="I7603">
            <v>28</v>
          </cell>
        </row>
        <row r="7604">
          <cell r="I7604">
            <v>28</v>
          </cell>
        </row>
        <row r="7605">
          <cell r="I7605">
            <v>28</v>
          </cell>
        </row>
        <row r="7606">
          <cell r="I7606">
            <v>28</v>
          </cell>
        </row>
        <row r="7607">
          <cell r="I7607">
            <v>28</v>
          </cell>
        </row>
        <row r="7608">
          <cell r="I7608">
            <v>28</v>
          </cell>
        </row>
        <row r="7609">
          <cell r="I7609">
            <v>28</v>
          </cell>
        </row>
        <row r="7610">
          <cell r="I7610">
            <v>28</v>
          </cell>
        </row>
        <row r="7611">
          <cell r="I7611">
            <v>28</v>
          </cell>
        </row>
        <row r="7612">
          <cell r="I7612">
            <v>28</v>
          </cell>
        </row>
        <row r="7613">
          <cell r="I7613">
            <v>28</v>
          </cell>
        </row>
        <row r="7614">
          <cell r="I7614">
            <v>28</v>
          </cell>
        </row>
        <row r="7615">
          <cell r="I7615">
            <v>28</v>
          </cell>
        </row>
        <row r="7616">
          <cell r="I7616">
            <v>28</v>
          </cell>
        </row>
        <row r="7617">
          <cell r="I7617">
            <v>28</v>
          </cell>
        </row>
        <row r="7618">
          <cell r="I7618">
            <v>28</v>
          </cell>
        </row>
        <row r="7619">
          <cell r="I7619">
            <v>28</v>
          </cell>
        </row>
        <row r="7620">
          <cell r="I7620">
            <v>28</v>
          </cell>
        </row>
        <row r="7621">
          <cell r="I7621">
            <v>28</v>
          </cell>
        </row>
        <row r="7622">
          <cell r="I7622">
            <v>28</v>
          </cell>
        </row>
        <row r="7623">
          <cell r="I7623">
            <v>28</v>
          </cell>
        </row>
        <row r="7624">
          <cell r="I7624">
            <v>28</v>
          </cell>
        </row>
        <row r="7625">
          <cell r="I7625">
            <v>28</v>
          </cell>
        </row>
        <row r="7626">
          <cell r="I7626">
            <v>28</v>
          </cell>
        </row>
        <row r="7627">
          <cell r="I7627">
            <v>28</v>
          </cell>
        </row>
        <row r="7628">
          <cell r="I7628">
            <v>28</v>
          </cell>
        </row>
        <row r="7629">
          <cell r="I7629">
            <v>28</v>
          </cell>
        </row>
        <row r="7630">
          <cell r="I7630">
            <v>28</v>
          </cell>
        </row>
        <row r="7631">
          <cell r="I7631">
            <v>28</v>
          </cell>
        </row>
        <row r="7632">
          <cell r="I7632">
            <v>28</v>
          </cell>
        </row>
        <row r="7633">
          <cell r="I7633">
            <v>28</v>
          </cell>
        </row>
        <row r="7634">
          <cell r="I7634">
            <v>28</v>
          </cell>
        </row>
        <row r="7635">
          <cell r="I7635">
            <v>28</v>
          </cell>
        </row>
        <row r="7636">
          <cell r="I7636">
            <v>28</v>
          </cell>
        </row>
        <row r="7637">
          <cell r="I7637">
            <v>28</v>
          </cell>
        </row>
        <row r="7638">
          <cell r="I7638">
            <v>28</v>
          </cell>
        </row>
        <row r="7639">
          <cell r="I7639">
            <v>28</v>
          </cell>
        </row>
        <row r="7640">
          <cell r="I7640">
            <v>28</v>
          </cell>
        </row>
        <row r="7641">
          <cell r="I7641">
            <v>28</v>
          </cell>
        </row>
        <row r="7642">
          <cell r="I7642">
            <v>28</v>
          </cell>
        </row>
        <row r="7643">
          <cell r="I7643">
            <v>28</v>
          </cell>
        </row>
        <row r="7644">
          <cell r="I7644">
            <v>28</v>
          </cell>
        </row>
        <row r="7645">
          <cell r="I7645">
            <v>28</v>
          </cell>
        </row>
        <row r="7646">
          <cell r="I7646">
            <v>28</v>
          </cell>
        </row>
        <row r="7647">
          <cell r="I7647">
            <v>28</v>
          </cell>
        </row>
        <row r="7648">
          <cell r="I7648">
            <v>28</v>
          </cell>
        </row>
        <row r="7649">
          <cell r="I7649">
            <v>28</v>
          </cell>
        </row>
        <row r="7650">
          <cell r="I7650">
            <v>28</v>
          </cell>
        </row>
        <row r="7651">
          <cell r="I7651">
            <v>28</v>
          </cell>
        </row>
        <row r="7652">
          <cell r="I7652">
            <v>28</v>
          </cell>
        </row>
        <row r="7653">
          <cell r="I7653">
            <v>28</v>
          </cell>
        </row>
        <row r="7654">
          <cell r="I7654">
            <v>28</v>
          </cell>
        </row>
        <row r="7655">
          <cell r="I7655">
            <v>28</v>
          </cell>
        </row>
        <row r="7656">
          <cell r="I7656">
            <v>28</v>
          </cell>
        </row>
        <row r="7657">
          <cell r="I7657">
            <v>28</v>
          </cell>
        </row>
        <row r="7658">
          <cell r="I7658">
            <v>28</v>
          </cell>
        </row>
        <row r="7659">
          <cell r="I7659">
            <v>28</v>
          </cell>
        </row>
        <row r="7660">
          <cell r="I7660">
            <v>28</v>
          </cell>
        </row>
        <row r="7661">
          <cell r="I7661">
            <v>28</v>
          </cell>
        </row>
        <row r="7662">
          <cell r="I7662">
            <v>28</v>
          </cell>
        </row>
        <row r="7663">
          <cell r="I7663">
            <v>28</v>
          </cell>
        </row>
        <row r="7664">
          <cell r="I7664">
            <v>28</v>
          </cell>
        </row>
        <row r="7665">
          <cell r="I7665">
            <v>28</v>
          </cell>
        </row>
        <row r="7666">
          <cell r="I7666">
            <v>28</v>
          </cell>
        </row>
        <row r="7667">
          <cell r="I7667">
            <v>28</v>
          </cell>
        </row>
        <row r="7668">
          <cell r="I7668">
            <v>28</v>
          </cell>
        </row>
        <row r="7669">
          <cell r="I7669">
            <v>28</v>
          </cell>
        </row>
        <row r="7670">
          <cell r="I7670">
            <v>28</v>
          </cell>
        </row>
        <row r="7671">
          <cell r="I7671">
            <v>28</v>
          </cell>
        </row>
        <row r="7672">
          <cell r="I7672">
            <v>28</v>
          </cell>
        </row>
        <row r="7673">
          <cell r="I7673">
            <v>28</v>
          </cell>
        </row>
        <row r="7674">
          <cell r="I7674">
            <v>28</v>
          </cell>
        </row>
        <row r="7675">
          <cell r="I7675">
            <v>28</v>
          </cell>
        </row>
        <row r="7676">
          <cell r="I7676">
            <v>28</v>
          </cell>
        </row>
        <row r="7677">
          <cell r="I7677">
            <v>28</v>
          </cell>
        </row>
        <row r="7678">
          <cell r="I7678">
            <v>28</v>
          </cell>
        </row>
        <row r="7679">
          <cell r="I7679">
            <v>28</v>
          </cell>
        </row>
        <row r="7680">
          <cell r="I7680">
            <v>28</v>
          </cell>
        </row>
        <row r="7681">
          <cell r="I7681">
            <v>28</v>
          </cell>
        </row>
        <row r="7682">
          <cell r="I7682">
            <v>28</v>
          </cell>
        </row>
        <row r="7683">
          <cell r="I7683">
            <v>28</v>
          </cell>
        </row>
        <row r="7684">
          <cell r="I7684">
            <v>28</v>
          </cell>
        </row>
        <row r="7685">
          <cell r="I7685">
            <v>28</v>
          </cell>
        </row>
        <row r="7686">
          <cell r="I7686">
            <v>28</v>
          </cell>
        </row>
        <row r="7687">
          <cell r="I7687">
            <v>28</v>
          </cell>
        </row>
        <row r="7688">
          <cell r="I7688">
            <v>28</v>
          </cell>
        </row>
        <row r="7689">
          <cell r="I7689">
            <v>28</v>
          </cell>
        </row>
        <row r="7690">
          <cell r="I7690">
            <v>28</v>
          </cell>
        </row>
        <row r="7691">
          <cell r="I7691">
            <v>28</v>
          </cell>
        </row>
        <row r="7692">
          <cell r="I7692">
            <v>28</v>
          </cell>
        </row>
        <row r="7693">
          <cell r="I7693">
            <v>28</v>
          </cell>
        </row>
        <row r="7694">
          <cell r="I7694">
            <v>28</v>
          </cell>
        </row>
        <row r="7695">
          <cell r="I7695">
            <v>28</v>
          </cell>
        </row>
        <row r="7696">
          <cell r="I7696">
            <v>28</v>
          </cell>
        </row>
        <row r="7697">
          <cell r="I7697">
            <v>25</v>
          </cell>
        </row>
        <row r="7698">
          <cell r="I7698">
            <v>25</v>
          </cell>
        </row>
        <row r="7699">
          <cell r="I7699">
            <v>25</v>
          </cell>
        </row>
        <row r="7700">
          <cell r="I7700">
            <v>25</v>
          </cell>
        </row>
        <row r="7701">
          <cell r="I7701">
            <v>25</v>
          </cell>
        </row>
        <row r="7702">
          <cell r="I7702">
            <v>25</v>
          </cell>
        </row>
        <row r="7703">
          <cell r="I7703">
            <v>25</v>
          </cell>
        </row>
        <row r="7704">
          <cell r="I7704">
            <v>25</v>
          </cell>
        </row>
        <row r="7705">
          <cell r="I7705">
            <v>25</v>
          </cell>
        </row>
        <row r="7706">
          <cell r="I7706">
            <v>25</v>
          </cell>
        </row>
        <row r="7707">
          <cell r="I7707">
            <v>25</v>
          </cell>
        </row>
        <row r="7708">
          <cell r="I7708">
            <v>25</v>
          </cell>
        </row>
        <row r="7709">
          <cell r="I7709">
            <v>25</v>
          </cell>
        </row>
        <row r="7710">
          <cell r="I7710">
            <v>25</v>
          </cell>
        </row>
        <row r="7711">
          <cell r="I7711">
            <v>25</v>
          </cell>
        </row>
        <row r="7712">
          <cell r="I7712">
            <v>25</v>
          </cell>
        </row>
        <row r="7713">
          <cell r="I7713">
            <v>25</v>
          </cell>
        </row>
        <row r="7714">
          <cell r="I7714">
            <v>25</v>
          </cell>
        </row>
        <row r="7715">
          <cell r="I7715">
            <v>25</v>
          </cell>
        </row>
        <row r="7716">
          <cell r="I7716">
            <v>25</v>
          </cell>
        </row>
        <row r="7717">
          <cell r="I7717">
            <v>25</v>
          </cell>
        </row>
        <row r="7718">
          <cell r="I7718">
            <v>25</v>
          </cell>
        </row>
        <row r="7719">
          <cell r="I7719">
            <v>25</v>
          </cell>
        </row>
        <row r="7720">
          <cell r="I7720">
            <v>25</v>
          </cell>
        </row>
        <row r="7721">
          <cell r="I7721">
            <v>25</v>
          </cell>
        </row>
        <row r="7722">
          <cell r="I7722">
            <v>25</v>
          </cell>
        </row>
        <row r="7723">
          <cell r="I7723">
            <v>25</v>
          </cell>
        </row>
        <row r="7724">
          <cell r="I7724">
            <v>25</v>
          </cell>
        </row>
        <row r="7725">
          <cell r="I7725">
            <v>25</v>
          </cell>
        </row>
        <row r="7726">
          <cell r="I7726">
            <v>25</v>
          </cell>
        </row>
        <row r="7727">
          <cell r="I7727">
            <v>25</v>
          </cell>
        </row>
        <row r="7728">
          <cell r="I7728">
            <v>25</v>
          </cell>
        </row>
        <row r="7729">
          <cell r="I7729">
            <v>25</v>
          </cell>
        </row>
        <row r="7730">
          <cell r="I7730">
            <v>25</v>
          </cell>
        </row>
        <row r="7731">
          <cell r="I7731">
            <v>25</v>
          </cell>
        </row>
        <row r="7732">
          <cell r="I7732">
            <v>25</v>
          </cell>
        </row>
        <row r="7733">
          <cell r="I7733">
            <v>25</v>
          </cell>
        </row>
        <row r="7734">
          <cell r="I7734">
            <v>25</v>
          </cell>
        </row>
        <row r="7735">
          <cell r="I7735">
            <v>25</v>
          </cell>
        </row>
        <row r="7736">
          <cell r="I7736">
            <v>25</v>
          </cell>
        </row>
        <row r="7737">
          <cell r="I7737">
            <v>25</v>
          </cell>
        </row>
        <row r="7738">
          <cell r="I7738">
            <v>25</v>
          </cell>
        </row>
        <row r="7739">
          <cell r="I7739">
            <v>25</v>
          </cell>
        </row>
        <row r="7740">
          <cell r="I7740">
            <v>25</v>
          </cell>
        </row>
        <row r="7741">
          <cell r="I7741">
            <v>25</v>
          </cell>
        </row>
        <row r="7742">
          <cell r="I7742">
            <v>25</v>
          </cell>
        </row>
        <row r="7743">
          <cell r="I7743">
            <v>25</v>
          </cell>
        </row>
        <row r="7744">
          <cell r="I7744">
            <v>25</v>
          </cell>
        </row>
        <row r="7745">
          <cell r="I7745">
            <v>25</v>
          </cell>
        </row>
        <row r="7746">
          <cell r="I7746">
            <v>25</v>
          </cell>
        </row>
        <row r="7747">
          <cell r="I7747">
            <v>25</v>
          </cell>
        </row>
        <row r="7748">
          <cell r="I7748">
            <v>25</v>
          </cell>
        </row>
        <row r="7749">
          <cell r="I7749">
            <v>25</v>
          </cell>
        </row>
        <row r="7750">
          <cell r="I7750">
            <v>25</v>
          </cell>
        </row>
        <row r="7751">
          <cell r="I7751">
            <v>25</v>
          </cell>
        </row>
        <row r="7752">
          <cell r="I7752">
            <v>25</v>
          </cell>
        </row>
        <row r="7753">
          <cell r="I7753">
            <v>25</v>
          </cell>
        </row>
        <row r="7754">
          <cell r="I7754">
            <v>25</v>
          </cell>
        </row>
        <row r="7755">
          <cell r="I7755">
            <v>25</v>
          </cell>
        </row>
        <row r="7756">
          <cell r="I7756">
            <v>25</v>
          </cell>
        </row>
        <row r="7757">
          <cell r="I7757">
            <v>25</v>
          </cell>
        </row>
        <row r="7758">
          <cell r="I7758">
            <v>25</v>
          </cell>
        </row>
        <row r="7759">
          <cell r="I7759">
            <v>25</v>
          </cell>
        </row>
        <row r="7760">
          <cell r="I7760">
            <v>25</v>
          </cell>
        </row>
        <row r="7761">
          <cell r="I7761">
            <v>25</v>
          </cell>
        </row>
        <row r="7762">
          <cell r="I7762">
            <v>25</v>
          </cell>
        </row>
        <row r="7763">
          <cell r="I7763">
            <v>25</v>
          </cell>
        </row>
        <row r="7764">
          <cell r="I7764">
            <v>25</v>
          </cell>
        </row>
        <row r="7765">
          <cell r="I7765">
            <v>25</v>
          </cell>
        </row>
        <row r="7766">
          <cell r="I7766">
            <v>25</v>
          </cell>
        </row>
        <row r="7767">
          <cell r="I7767">
            <v>25</v>
          </cell>
        </row>
        <row r="7768">
          <cell r="I7768">
            <v>25</v>
          </cell>
        </row>
        <row r="7769">
          <cell r="I7769">
            <v>25</v>
          </cell>
        </row>
        <row r="7770">
          <cell r="I7770">
            <v>25</v>
          </cell>
        </row>
        <row r="7771">
          <cell r="I7771">
            <v>25</v>
          </cell>
        </row>
        <row r="7772">
          <cell r="I7772">
            <v>25</v>
          </cell>
        </row>
        <row r="7773">
          <cell r="I7773">
            <v>25</v>
          </cell>
        </row>
        <row r="7774">
          <cell r="I7774">
            <v>25</v>
          </cell>
        </row>
        <row r="7775">
          <cell r="I7775">
            <v>25</v>
          </cell>
        </row>
        <row r="7776">
          <cell r="I7776">
            <v>25</v>
          </cell>
        </row>
        <row r="7777">
          <cell r="I7777">
            <v>25</v>
          </cell>
        </row>
        <row r="7778">
          <cell r="I7778">
            <v>25</v>
          </cell>
        </row>
        <row r="7779">
          <cell r="I7779">
            <v>25</v>
          </cell>
        </row>
        <row r="7780">
          <cell r="I7780">
            <v>25</v>
          </cell>
        </row>
        <row r="7781">
          <cell r="I7781">
            <v>25</v>
          </cell>
        </row>
        <row r="7782">
          <cell r="I7782">
            <v>25</v>
          </cell>
        </row>
        <row r="7783">
          <cell r="I7783">
            <v>25</v>
          </cell>
        </row>
        <row r="7784">
          <cell r="I7784">
            <v>25</v>
          </cell>
        </row>
        <row r="7785">
          <cell r="I7785">
            <v>25</v>
          </cell>
        </row>
        <row r="7786">
          <cell r="I7786">
            <v>25</v>
          </cell>
        </row>
        <row r="7787">
          <cell r="I7787">
            <v>25</v>
          </cell>
        </row>
        <row r="7788">
          <cell r="I7788">
            <v>25</v>
          </cell>
        </row>
        <row r="7789">
          <cell r="I7789">
            <v>25</v>
          </cell>
        </row>
        <row r="7790">
          <cell r="I7790">
            <v>25</v>
          </cell>
        </row>
        <row r="7791">
          <cell r="I7791">
            <v>25</v>
          </cell>
        </row>
        <row r="7792">
          <cell r="I7792">
            <v>25</v>
          </cell>
        </row>
        <row r="7793">
          <cell r="I7793">
            <v>25</v>
          </cell>
        </row>
        <row r="7794">
          <cell r="I7794">
            <v>25</v>
          </cell>
        </row>
        <row r="7795">
          <cell r="I7795">
            <v>25</v>
          </cell>
        </row>
        <row r="7796">
          <cell r="I7796">
            <v>25</v>
          </cell>
        </row>
        <row r="7797">
          <cell r="I7797">
            <v>25</v>
          </cell>
        </row>
        <row r="7798">
          <cell r="I7798">
            <v>25</v>
          </cell>
        </row>
        <row r="7799">
          <cell r="I7799">
            <v>25</v>
          </cell>
        </row>
        <row r="7800">
          <cell r="I7800">
            <v>25</v>
          </cell>
        </row>
        <row r="7801">
          <cell r="I7801">
            <v>25</v>
          </cell>
        </row>
        <row r="7802">
          <cell r="I7802">
            <v>25</v>
          </cell>
        </row>
        <row r="7803">
          <cell r="I7803">
            <v>25</v>
          </cell>
        </row>
        <row r="7804">
          <cell r="I7804">
            <v>25</v>
          </cell>
        </row>
        <row r="7805">
          <cell r="I7805">
            <v>25</v>
          </cell>
        </row>
        <row r="7806">
          <cell r="I7806">
            <v>25</v>
          </cell>
        </row>
        <row r="7807">
          <cell r="I7807">
            <v>25</v>
          </cell>
        </row>
        <row r="7808">
          <cell r="I7808">
            <v>25</v>
          </cell>
        </row>
        <row r="7809">
          <cell r="I7809">
            <v>25</v>
          </cell>
        </row>
        <row r="7810">
          <cell r="I7810">
            <v>25</v>
          </cell>
        </row>
        <row r="7811">
          <cell r="I7811">
            <v>25</v>
          </cell>
        </row>
        <row r="7812">
          <cell r="I7812">
            <v>25</v>
          </cell>
        </row>
        <row r="7813">
          <cell r="I7813">
            <v>25</v>
          </cell>
        </row>
        <row r="7814">
          <cell r="I7814">
            <v>25</v>
          </cell>
        </row>
        <row r="7815">
          <cell r="I7815">
            <v>25</v>
          </cell>
        </row>
        <row r="7816">
          <cell r="I7816">
            <v>25</v>
          </cell>
        </row>
        <row r="7817">
          <cell r="I7817">
            <v>25</v>
          </cell>
        </row>
        <row r="7818">
          <cell r="I7818">
            <v>25</v>
          </cell>
        </row>
        <row r="7819">
          <cell r="I7819">
            <v>25</v>
          </cell>
        </row>
        <row r="7820">
          <cell r="I7820">
            <v>25</v>
          </cell>
        </row>
        <row r="7821">
          <cell r="I7821">
            <v>25</v>
          </cell>
        </row>
        <row r="7822">
          <cell r="I7822">
            <v>25</v>
          </cell>
        </row>
        <row r="7823">
          <cell r="I7823">
            <v>25</v>
          </cell>
        </row>
        <row r="7824">
          <cell r="I7824">
            <v>25</v>
          </cell>
        </row>
        <row r="7825">
          <cell r="I7825">
            <v>25</v>
          </cell>
        </row>
        <row r="7826">
          <cell r="I7826">
            <v>25</v>
          </cell>
        </row>
        <row r="7827">
          <cell r="I7827">
            <v>25</v>
          </cell>
        </row>
        <row r="7828">
          <cell r="I7828">
            <v>25</v>
          </cell>
        </row>
        <row r="7829">
          <cell r="I7829">
            <v>25</v>
          </cell>
        </row>
        <row r="7830">
          <cell r="I7830">
            <v>25</v>
          </cell>
        </row>
        <row r="7831">
          <cell r="I7831">
            <v>25</v>
          </cell>
        </row>
        <row r="7832">
          <cell r="I7832">
            <v>25</v>
          </cell>
        </row>
        <row r="7833">
          <cell r="I7833">
            <v>25</v>
          </cell>
        </row>
        <row r="7834">
          <cell r="I7834">
            <v>25</v>
          </cell>
        </row>
        <row r="7835">
          <cell r="I7835">
            <v>25</v>
          </cell>
        </row>
        <row r="7836">
          <cell r="I7836">
            <v>25</v>
          </cell>
        </row>
        <row r="7837">
          <cell r="I7837">
            <v>25</v>
          </cell>
        </row>
        <row r="7838">
          <cell r="I7838">
            <v>25</v>
          </cell>
        </row>
        <row r="7839">
          <cell r="I7839">
            <v>25</v>
          </cell>
        </row>
        <row r="7840">
          <cell r="I7840">
            <v>25</v>
          </cell>
        </row>
        <row r="7841">
          <cell r="I7841">
            <v>25</v>
          </cell>
        </row>
        <row r="7842">
          <cell r="I7842">
            <v>25</v>
          </cell>
        </row>
        <row r="7843">
          <cell r="I7843">
            <v>25</v>
          </cell>
        </row>
        <row r="7844">
          <cell r="I7844">
            <v>25</v>
          </cell>
        </row>
        <row r="7845">
          <cell r="I7845">
            <v>25</v>
          </cell>
        </row>
        <row r="7846">
          <cell r="I7846">
            <v>25</v>
          </cell>
        </row>
        <row r="7847">
          <cell r="I7847">
            <v>25</v>
          </cell>
        </row>
        <row r="7848">
          <cell r="I7848">
            <v>25</v>
          </cell>
        </row>
        <row r="7849">
          <cell r="I7849">
            <v>25</v>
          </cell>
        </row>
        <row r="7850">
          <cell r="I7850">
            <v>25</v>
          </cell>
        </row>
        <row r="7851">
          <cell r="I7851">
            <v>25</v>
          </cell>
        </row>
        <row r="7852">
          <cell r="I7852">
            <v>25</v>
          </cell>
        </row>
        <row r="7853">
          <cell r="I7853">
            <v>25</v>
          </cell>
        </row>
        <row r="7854">
          <cell r="I7854">
            <v>25</v>
          </cell>
        </row>
        <row r="7855">
          <cell r="I7855">
            <v>25</v>
          </cell>
        </row>
        <row r="7856">
          <cell r="I7856">
            <v>25</v>
          </cell>
        </row>
        <row r="7857">
          <cell r="I7857">
            <v>25</v>
          </cell>
        </row>
        <row r="7858">
          <cell r="I7858">
            <v>25</v>
          </cell>
        </row>
        <row r="7859">
          <cell r="I7859">
            <v>25</v>
          </cell>
        </row>
        <row r="7860">
          <cell r="I7860">
            <v>25</v>
          </cell>
        </row>
        <row r="7861">
          <cell r="I7861">
            <v>25</v>
          </cell>
        </row>
        <row r="7862">
          <cell r="I7862">
            <v>25</v>
          </cell>
        </row>
        <row r="7863">
          <cell r="I7863">
            <v>25</v>
          </cell>
        </row>
        <row r="7864">
          <cell r="I7864">
            <v>25</v>
          </cell>
        </row>
        <row r="7865">
          <cell r="I7865">
            <v>25</v>
          </cell>
        </row>
        <row r="7866">
          <cell r="I7866">
            <v>25</v>
          </cell>
        </row>
        <row r="7867">
          <cell r="I7867">
            <v>25</v>
          </cell>
        </row>
        <row r="7868">
          <cell r="I7868">
            <v>25</v>
          </cell>
        </row>
        <row r="7869">
          <cell r="I7869">
            <v>25</v>
          </cell>
        </row>
        <row r="7870">
          <cell r="I7870">
            <v>25</v>
          </cell>
        </row>
        <row r="7871">
          <cell r="I7871">
            <v>25</v>
          </cell>
        </row>
        <row r="7872">
          <cell r="I7872">
            <v>25</v>
          </cell>
        </row>
        <row r="7873">
          <cell r="I7873">
            <v>25</v>
          </cell>
        </row>
        <row r="7874">
          <cell r="I7874">
            <v>25</v>
          </cell>
        </row>
        <row r="7875">
          <cell r="I7875">
            <v>25</v>
          </cell>
        </row>
        <row r="7876">
          <cell r="I7876">
            <v>25</v>
          </cell>
        </row>
        <row r="7877">
          <cell r="I7877">
            <v>25</v>
          </cell>
        </row>
        <row r="7878">
          <cell r="I7878">
            <v>25</v>
          </cell>
        </row>
        <row r="7879">
          <cell r="I7879">
            <v>25</v>
          </cell>
        </row>
        <row r="7880">
          <cell r="I7880">
            <v>25</v>
          </cell>
        </row>
        <row r="7881">
          <cell r="I7881">
            <v>25</v>
          </cell>
        </row>
        <row r="7882">
          <cell r="I7882">
            <v>25</v>
          </cell>
        </row>
        <row r="7883">
          <cell r="I7883">
            <v>25</v>
          </cell>
        </row>
        <row r="7884">
          <cell r="I7884">
            <v>25</v>
          </cell>
        </row>
        <row r="7885">
          <cell r="I7885">
            <v>25</v>
          </cell>
        </row>
        <row r="7886">
          <cell r="I7886">
            <v>25</v>
          </cell>
        </row>
        <row r="7887">
          <cell r="I7887">
            <v>25</v>
          </cell>
        </row>
        <row r="7888">
          <cell r="I7888">
            <v>25</v>
          </cell>
        </row>
        <row r="7889">
          <cell r="I7889">
            <v>25</v>
          </cell>
        </row>
        <row r="7890">
          <cell r="I7890">
            <v>25</v>
          </cell>
        </row>
        <row r="7891">
          <cell r="I7891">
            <v>25</v>
          </cell>
        </row>
        <row r="7892">
          <cell r="I7892">
            <v>25</v>
          </cell>
        </row>
        <row r="7893">
          <cell r="I7893">
            <v>25</v>
          </cell>
        </row>
        <row r="7894">
          <cell r="I7894">
            <v>25</v>
          </cell>
        </row>
        <row r="7895">
          <cell r="I7895">
            <v>25</v>
          </cell>
        </row>
        <row r="7896">
          <cell r="I7896">
            <v>25</v>
          </cell>
        </row>
        <row r="7897">
          <cell r="I7897">
            <v>25</v>
          </cell>
        </row>
        <row r="7898">
          <cell r="I7898">
            <v>25</v>
          </cell>
        </row>
        <row r="7899">
          <cell r="I7899">
            <v>25</v>
          </cell>
        </row>
        <row r="7900">
          <cell r="I7900">
            <v>25</v>
          </cell>
        </row>
        <row r="7901">
          <cell r="I7901">
            <v>25</v>
          </cell>
        </row>
        <row r="7902">
          <cell r="I7902">
            <v>25</v>
          </cell>
        </row>
        <row r="7903">
          <cell r="I7903">
            <v>25</v>
          </cell>
        </row>
        <row r="7904">
          <cell r="I7904">
            <v>25</v>
          </cell>
        </row>
        <row r="7905">
          <cell r="I7905">
            <v>25</v>
          </cell>
        </row>
        <row r="7906">
          <cell r="I7906">
            <v>25</v>
          </cell>
        </row>
        <row r="7907">
          <cell r="I7907">
            <v>25</v>
          </cell>
        </row>
        <row r="7908">
          <cell r="I7908">
            <v>25</v>
          </cell>
        </row>
        <row r="7909">
          <cell r="I7909">
            <v>25</v>
          </cell>
        </row>
        <row r="7910">
          <cell r="I7910">
            <v>25</v>
          </cell>
        </row>
        <row r="7911">
          <cell r="I7911">
            <v>25</v>
          </cell>
        </row>
        <row r="7912">
          <cell r="I7912">
            <v>25</v>
          </cell>
        </row>
        <row r="7913">
          <cell r="I7913">
            <v>25</v>
          </cell>
        </row>
        <row r="7914">
          <cell r="I7914">
            <v>25</v>
          </cell>
        </row>
        <row r="7915">
          <cell r="I7915">
            <v>25</v>
          </cell>
        </row>
        <row r="7916">
          <cell r="I7916">
            <v>25</v>
          </cell>
        </row>
        <row r="7917">
          <cell r="I7917">
            <v>25</v>
          </cell>
        </row>
        <row r="7918">
          <cell r="I7918">
            <v>25</v>
          </cell>
        </row>
        <row r="7919">
          <cell r="I7919">
            <v>25</v>
          </cell>
        </row>
        <row r="7920">
          <cell r="I7920">
            <v>25</v>
          </cell>
        </row>
        <row r="7921">
          <cell r="I7921">
            <v>25</v>
          </cell>
        </row>
        <row r="7922">
          <cell r="I7922">
            <v>25</v>
          </cell>
        </row>
        <row r="7923">
          <cell r="I7923">
            <v>25</v>
          </cell>
        </row>
        <row r="7924">
          <cell r="I7924">
            <v>25</v>
          </cell>
        </row>
        <row r="7925">
          <cell r="I7925">
            <v>25</v>
          </cell>
        </row>
        <row r="7926">
          <cell r="I7926">
            <v>25</v>
          </cell>
        </row>
        <row r="7927">
          <cell r="I7927">
            <v>25</v>
          </cell>
        </row>
        <row r="7928">
          <cell r="I7928">
            <v>25</v>
          </cell>
        </row>
        <row r="7929">
          <cell r="I7929">
            <v>25</v>
          </cell>
        </row>
        <row r="7930">
          <cell r="I7930">
            <v>25</v>
          </cell>
        </row>
        <row r="7931">
          <cell r="I7931">
            <v>25</v>
          </cell>
        </row>
        <row r="7932">
          <cell r="I7932">
            <v>25</v>
          </cell>
        </row>
        <row r="7933">
          <cell r="I7933">
            <v>25</v>
          </cell>
        </row>
        <row r="7934">
          <cell r="I7934">
            <v>25</v>
          </cell>
        </row>
        <row r="7935">
          <cell r="I7935">
            <v>25</v>
          </cell>
        </row>
        <row r="7936">
          <cell r="I7936">
            <v>25</v>
          </cell>
        </row>
        <row r="7937">
          <cell r="I7937">
            <v>25</v>
          </cell>
        </row>
        <row r="7938">
          <cell r="I7938">
            <v>25</v>
          </cell>
        </row>
        <row r="7939">
          <cell r="I7939">
            <v>25</v>
          </cell>
        </row>
        <row r="7940">
          <cell r="I7940">
            <v>25</v>
          </cell>
        </row>
        <row r="7941">
          <cell r="I7941">
            <v>25</v>
          </cell>
        </row>
        <row r="7942">
          <cell r="I7942">
            <v>25</v>
          </cell>
        </row>
        <row r="7943">
          <cell r="I7943">
            <v>25</v>
          </cell>
        </row>
        <row r="7944">
          <cell r="I7944">
            <v>25</v>
          </cell>
        </row>
        <row r="7945">
          <cell r="I7945">
            <v>25</v>
          </cell>
        </row>
        <row r="7946">
          <cell r="I7946">
            <v>25</v>
          </cell>
        </row>
        <row r="7947">
          <cell r="I7947">
            <v>25</v>
          </cell>
        </row>
        <row r="7948">
          <cell r="I7948">
            <v>25</v>
          </cell>
        </row>
        <row r="7949">
          <cell r="I7949">
            <v>25</v>
          </cell>
        </row>
        <row r="7950">
          <cell r="I7950">
            <v>25</v>
          </cell>
        </row>
        <row r="7951">
          <cell r="I7951">
            <v>25</v>
          </cell>
        </row>
        <row r="7952">
          <cell r="I7952">
            <v>25</v>
          </cell>
        </row>
        <row r="7953">
          <cell r="I7953">
            <v>25</v>
          </cell>
        </row>
        <row r="7954">
          <cell r="I7954">
            <v>25</v>
          </cell>
        </row>
        <row r="7955">
          <cell r="I7955">
            <v>25</v>
          </cell>
        </row>
        <row r="7956">
          <cell r="I7956">
            <v>25</v>
          </cell>
        </row>
        <row r="7957">
          <cell r="I7957">
            <v>25</v>
          </cell>
        </row>
        <row r="7958">
          <cell r="I7958">
            <v>25</v>
          </cell>
        </row>
        <row r="7959">
          <cell r="I7959">
            <v>25</v>
          </cell>
        </row>
        <row r="7960">
          <cell r="I7960">
            <v>25</v>
          </cell>
        </row>
        <row r="7961">
          <cell r="I7961">
            <v>25</v>
          </cell>
        </row>
        <row r="7962">
          <cell r="I7962">
            <v>25</v>
          </cell>
        </row>
        <row r="7963">
          <cell r="I7963">
            <v>25</v>
          </cell>
        </row>
        <row r="7964">
          <cell r="I7964">
            <v>25</v>
          </cell>
        </row>
        <row r="7965">
          <cell r="I7965">
            <v>25</v>
          </cell>
        </row>
        <row r="7966">
          <cell r="I7966">
            <v>25</v>
          </cell>
        </row>
        <row r="7967">
          <cell r="I7967">
            <v>25</v>
          </cell>
        </row>
        <row r="7968">
          <cell r="I7968">
            <v>25</v>
          </cell>
        </row>
        <row r="7969">
          <cell r="I7969">
            <v>25</v>
          </cell>
        </row>
        <row r="7970">
          <cell r="I7970">
            <v>25</v>
          </cell>
        </row>
        <row r="7971">
          <cell r="I7971">
            <v>25</v>
          </cell>
        </row>
        <row r="7972">
          <cell r="I7972">
            <v>25</v>
          </cell>
        </row>
        <row r="7973">
          <cell r="I7973">
            <v>25</v>
          </cell>
        </row>
        <row r="7974">
          <cell r="I7974">
            <v>25</v>
          </cell>
        </row>
        <row r="7975">
          <cell r="I7975">
            <v>25</v>
          </cell>
        </row>
        <row r="7976">
          <cell r="I7976">
            <v>25</v>
          </cell>
        </row>
        <row r="7977">
          <cell r="I7977">
            <v>25</v>
          </cell>
        </row>
        <row r="7978">
          <cell r="I7978">
            <v>25</v>
          </cell>
        </row>
        <row r="7979">
          <cell r="I7979">
            <v>25</v>
          </cell>
        </row>
        <row r="7980">
          <cell r="I7980">
            <v>25</v>
          </cell>
        </row>
        <row r="7981">
          <cell r="I7981">
            <v>25</v>
          </cell>
        </row>
        <row r="7982">
          <cell r="I7982">
            <v>25</v>
          </cell>
        </row>
        <row r="7983">
          <cell r="I7983">
            <v>25</v>
          </cell>
        </row>
        <row r="7984">
          <cell r="I7984">
            <v>25</v>
          </cell>
        </row>
        <row r="7985">
          <cell r="I7985">
            <v>25</v>
          </cell>
        </row>
        <row r="7986">
          <cell r="I7986">
            <v>25</v>
          </cell>
        </row>
        <row r="7987">
          <cell r="I7987">
            <v>25</v>
          </cell>
        </row>
        <row r="7988">
          <cell r="I7988">
            <v>25</v>
          </cell>
        </row>
        <row r="7989">
          <cell r="I7989">
            <v>25</v>
          </cell>
        </row>
        <row r="7990">
          <cell r="I7990">
            <v>25</v>
          </cell>
        </row>
        <row r="7991">
          <cell r="I7991">
            <v>25</v>
          </cell>
        </row>
        <row r="7992">
          <cell r="I7992">
            <v>25</v>
          </cell>
        </row>
        <row r="7993">
          <cell r="I7993">
            <v>25</v>
          </cell>
        </row>
        <row r="7994">
          <cell r="I7994">
            <v>25</v>
          </cell>
        </row>
        <row r="7995">
          <cell r="I7995">
            <v>25</v>
          </cell>
        </row>
        <row r="7996">
          <cell r="I7996">
            <v>25</v>
          </cell>
        </row>
        <row r="7997">
          <cell r="I7997">
            <v>25</v>
          </cell>
        </row>
        <row r="7998">
          <cell r="I7998">
            <v>25</v>
          </cell>
        </row>
        <row r="7999">
          <cell r="I7999">
            <v>25</v>
          </cell>
        </row>
        <row r="8000">
          <cell r="I8000">
            <v>25</v>
          </cell>
        </row>
        <row r="8001">
          <cell r="I8001">
            <v>25</v>
          </cell>
        </row>
        <row r="8002">
          <cell r="I8002">
            <v>25</v>
          </cell>
        </row>
        <row r="8003">
          <cell r="I8003">
            <v>25</v>
          </cell>
        </row>
        <row r="8004">
          <cell r="I8004">
            <v>25</v>
          </cell>
        </row>
        <row r="8005">
          <cell r="I8005">
            <v>25</v>
          </cell>
        </row>
        <row r="8006">
          <cell r="I8006">
            <v>25</v>
          </cell>
        </row>
        <row r="8007">
          <cell r="I8007">
            <v>25</v>
          </cell>
        </row>
        <row r="8008">
          <cell r="I8008">
            <v>25</v>
          </cell>
        </row>
        <row r="8009">
          <cell r="I8009">
            <v>25</v>
          </cell>
        </row>
        <row r="8010">
          <cell r="I8010">
            <v>25</v>
          </cell>
        </row>
        <row r="8011">
          <cell r="I8011">
            <v>25</v>
          </cell>
        </row>
        <row r="8012">
          <cell r="I8012">
            <v>25</v>
          </cell>
        </row>
        <row r="8013">
          <cell r="I8013">
            <v>25</v>
          </cell>
        </row>
        <row r="8014">
          <cell r="I8014">
            <v>25</v>
          </cell>
        </row>
        <row r="8015">
          <cell r="I8015">
            <v>25</v>
          </cell>
        </row>
        <row r="8016">
          <cell r="I8016">
            <v>25</v>
          </cell>
        </row>
        <row r="8017">
          <cell r="I8017">
            <v>25</v>
          </cell>
        </row>
        <row r="8018">
          <cell r="I8018">
            <v>25</v>
          </cell>
        </row>
        <row r="8019">
          <cell r="I8019">
            <v>25</v>
          </cell>
        </row>
        <row r="8020">
          <cell r="I8020">
            <v>25</v>
          </cell>
        </row>
        <row r="8021">
          <cell r="I8021">
            <v>25</v>
          </cell>
        </row>
        <row r="8022">
          <cell r="I8022">
            <v>25</v>
          </cell>
        </row>
        <row r="8023">
          <cell r="I8023">
            <v>25</v>
          </cell>
        </row>
        <row r="8024">
          <cell r="I8024">
            <v>25</v>
          </cell>
        </row>
        <row r="8025">
          <cell r="I8025">
            <v>25</v>
          </cell>
        </row>
        <row r="8026">
          <cell r="I8026">
            <v>25</v>
          </cell>
        </row>
        <row r="8027">
          <cell r="I8027">
            <v>25</v>
          </cell>
        </row>
        <row r="8028">
          <cell r="I8028">
            <v>25</v>
          </cell>
        </row>
        <row r="8029">
          <cell r="I8029">
            <v>25</v>
          </cell>
        </row>
        <row r="8030">
          <cell r="I8030">
            <v>25</v>
          </cell>
        </row>
        <row r="8031">
          <cell r="I8031">
            <v>25</v>
          </cell>
        </row>
        <row r="8032">
          <cell r="I8032">
            <v>25</v>
          </cell>
        </row>
        <row r="8033">
          <cell r="I8033">
            <v>25</v>
          </cell>
        </row>
        <row r="8034">
          <cell r="I8034">
            <v>25</v>
          </cell>
        </row>
        <row r="8035">
          <cell r="I8035">
            <v>25</v>
          </cell>
        </row>
        <row r="8036">
          <cell r="I8036">
            <v>25</v>
          </cell>
        </row>
        <row r="8037">
          <cell r="I8037">
            <v>25</v>
          </cell>
        </row>
        <row r="8038">
          <cell r="I8038">
            <v>25</v>
          </cell>
        </row>
        <row r="8039">
          <cell r="I8039">
            <v>25</v>
          </cell>
        </row>
        <row r="8040">
          <cell r="I8040">
            <v>25</v>
          </cell>
        </row>
        <row r="8041">
          <cell r="I8041">
            <v>25</v>
          </cell>
        </row>
        <row r="8042">
          <cell r="I8042">
            <v>25</v>
          </cell>
        </row>
        <row r="8043">
          <cell r="I8043">
            <v>25</v>
          </cell>
        </row>
        <row r="8044">
          <cell r="I8044">
            <v>25</v>
          </cell>
        </row>
        <row r="8045">
          <cell r="I8045">
            <v>25</v>
          </cell>
        </row>
        <row r="8046">
          <cell r="I8046">
            <v>25</v>
          </cell>
        </row>
        <row r="8047">
          <cell r="I8047">
            <v>25</v>
          </cell>
        </row>
        <row r="8048">
          <cell r="I8048">
            <v>25</v>
          </cell>
        </row>
        <row r="8049">
          <cell r="I8049">
            <v>25</v>
          </cell>
        </row>
        <row r="8050">
          <cell r="I8050">
            <v>25</v>
          </cell>
        </row>
        <row r="8051">
          <cell r="I8051">
            <v>25</v>
          </cell>
        </row>
        <row r="8052">
          <cell r="I8052">
            <v>25</v>
          </cell>
        </row>
        <row r="8053">
          <cell r="I8053">
            <v>25</v>
          </cell>
        </row>
        <row r="8054">
          <cell r="I8054">
            <v>25</v>
          </cell>
        </row>
        <row r="8055">
          <cell r="I8055">
            <v>25</v>
          </cell>
        </row>
        <row r="8056">
          <cell r="I8056">
            <v>25</v>
          </cell>
        </row>
        <row r="8057">
          <cell r="I8057">
            <v>25</v>
          </cell>
        </row>
        <row r="8058">
          <cell r="I8058">
            <v>25</v>
          </cell>
        </row>
        <row r="8059">
          <cell r="I8059">
            <v>25</v>
          </cell>
        </row>
        <row r="8060">
          <cell r="I8060">
            <v>25</v>
          </cell>
        </row>
        <row r="8061">
          <cell r="I8061">
            <v>25</v>
          </cell>
        </row>
        <row r="8062">
          <cell r="I8062">
            <v>25</v>
          </cell>
        </row>
        <row r="8063">
          <cell r="I8063">
            <v>25</v>
          </cell>
        </row>
        <row r="8064">
          <cell r="I8064">
            <v>25</v>
          </cell>
        </row>
        <row r="8065">
          <cell r="I8065">
            <v>25</v>
          </cell>
        </row>
        <row r="8066">
          <cell r="I8066">
            <v>25</v>
          </cell>
        </row>
        <row r="8067">
          <cell r="I8067">
            <v>25</v>
          </cell>
        </row>
        <row r="8068">
          <cell r="I8068">
            <v>25</v>
          </cell>
        </row>
        <row r="8069">
          <cell r="I8069">
            <v>25</v>
          </cell>
        </row>
        <row r="8070">
          <cell r="I8070">
            <v>25</v>
          </cell>
        </row>
        <row r="8071">
          <cell r="I8071">
            <v>25</v>
          </cell>
        </row>
        <row r="8072">
          <cell r="I8072">
            <v>25</v>
          </cell>
        </row>
        <row r="8073">
          <cell r="I8073">
            <v>25</v>
          </cell>
        </row>
        <row r="8074">
          <cell r="I8074">
            <v>25</v>
          </cell>
        </row>
        <row r="8075">
          <cell r="I8075">
            <v>25</v>
          </cell>
        </row>
        <row r="8076">
          <cell r="I8076">
            <v>25</v>
          </cell>
        </row>
        <row r="8077">
          <cell r="I8077">
            <v>25</v>
          </cell>
        </row>
        <row r="8078">
          <cell r="I8078">
            <v>25</v>
          </cell>
        </row>
        <row r="8079">
          <cell r="I8079">
            <v>25</v>
          </cell>
        </row>
        <row r="8080">
          <cell r="I8080">
            <v>25</v>
          </cell>
        </row>
        <row r="8081">
          <cell r="I8081">
            <v>25</v>
          </cell>
        </row>
        <row r="8082">
          <cell r="I8082">
            <v>25</v>
          </cell>
        </row>
        <row r="8083">
          <cell r="I8083">
            <v>25</v>
          </cell>
        </row>
        <row r="8084">
          <cell r="I8084">
            <v>25</v>
          </cell>
        </row>
        <row r="8085">
          <cell r="I8085">
            <v>25</v>
          </cell>
        </row>
        <row r="8086">
          <cell r="I8086">
            <v>25</v>
          </cell>
        </row>
        <row r="8087">
          <cell r="I8087">
            <v>25</v>
          </cell>
        </row>
        <row r="8088">
          <cell r="I8088">
            <v>25</v>
          </cell>
        </row>
        <row r="8089">
          <cell r="I8089">
            <v>25</v>
          </cell>
        </row>
        <row r="8090">
          <cell r="I8090">
            <v>25</v>
          </cell>
        </row>
        <row r="8091">
          <cell r="I8091">
            <v>25</v>
          </cell>
        </row>
        <row r="8092">
          <cell r="I8092">
            <v>25</v>
          </cell>
        </row>
        <row r="8093">
          <cell r="I8093">
            <v>25</v>
          </cell>
        </row>
        <row r="8094">
          <cell r="I8094">
            <v>25</v>
          </cell>
        </row>
        <row r="8095">
          <cell r="I8095">
            <v>25</v>
          </cell>
        </row>
        <row r="8096">
          <cell r="I8096">
            <v>25</v>
          </cell>
        </row>
        <row r="8097">
          <cell r="I8097">
            <v>25</v>
          </cell>
        </row>
        <row r="8098">
          <cell r="I8098">
            <v>25</v>
          </cell>
        </row>
        <row r="8099">
          <cell r="I8099">
            <v>25</v>
          </cell>
        </row>
        <row r="8100">
          <cell r="I8100">
            <v>25</v>
          </cell>
        </row>
        <row r="8101">
          <cell r="I8101">
            <v>25</v>
          </cell>
        </row>
        <row r="8102">
          <cell r="I8102">
            <v>25</v>
          </cell>
        </row>
        <row r="8103">
          <cell r="I8103">
            <v>25</v>
          </cell>
        </row>
        <row r="8104">
          <cell r="I8104">
            <v>25</v>
          </cell>
        </row>
        <row r="8105">
          <cell r="I8105">
            <v>25</v>
          </cell>
        </row>
        <row r="8106">
          <cell r="I8106">
            <v>25</v>
          </cell>
        </row>
        <row r="8107">
          <cell r="I8107">
            <v>25</v>
          </cell>
        </row>
        <row r="8108">
          <cell r="I8108">
            <v>25</v>
          </cell>
        </row>
        <row r="8109">
          <cell r="I8109">
            <v>25</v>
          </cell>
        </row>
        <row r="8110">
          <cell r="I8110">
            <v>25</v>
          </cell>
        </row>
        <row r="8111">
          <cell r="I8111">
            <v>25</v>
          </cell>
        </row>
        <row r="8112">
          <cell r="I8112">
            <v>25</v>
          </cell>
        </row>
        <row r="8113">
          <cell r="I8113">
            <v>25</v>
          </cell>
        </row>
        <row r="8114">
          <cell r="I8114">
            <v>25</v>
          </cell>
        </row>
        <row r="8115">
          <cell r="I8115">
            <v>25</v>
          </cell>
        </row>
        <row r="8116">
          <cell r="I8116">
            <v>25</v>
          </cell>
        </row>
        <row r="8117">
          <cell r="I8117">
            <v>25</v>
          </cell>
        </row>
        <row r="8118">
          <cell r="I8118">
            <v>25</v>
          </cell>
        </row>
        <row r="8119">
          <cell r="I8119">
            <v>25</v>
          </cell>
        </row>
        <row r="8120">
          <cell r="I8120">
            <v>25</v>
          </cell>
        </row>
        <row r="8121">
          <cell r="I8121">
            <v>25</v>
          </cell>
        </row>
        <row r="8122">
          <cell r="I8122">
            <v>25</v>
          </cell>
        </row>
        <row r="8123">
          <cell r="I8123">
            <v>25</v>
          </cell>
        </row>
        <row r="8124">
          <cell r="I8124">
            <v>25</v>
          </cell>
        </row>
        <row r="8125">
          <cell r="I8125">
            <v>25</v>
          </cell>
        </row>
        <row r="8126">
          <cell r="I8126">
            <v>25</v>
          </cell>
        </row>
        <row r="8127">
          <cell r="I8127">
            <v>25</v>
          </cell>
        </row>
        <row r="8128">
          <cell r="I8128">
            <v>25</v>
          </cell>
        </row>
        <row r="8129">
          <cell r="I8129">
            <v>25</v>
          </cell>
        </row>
        <row r="8130">
          <cell r="I8130">
            <v>25</v>
          </cell>
        </row>
        <row r="8131">
          <cell r="I8131">
            <v>25</v>
          </cell>
        </row>
        <row r="8132">
          <cell r="I8132">
            <v>25</v>
          </cell>
        </row>
        <row r="8133">
          <cell r="I8133">
            <v>25</v>
          </cell>
        </row>
        <row r="8134">
          <cell r="I8134">
            <v>25</v>
          </cell>
        </row>
        <row r="8135">
          <cell r="I8135">
            <v>25</v>
          </cell>
        </row>
        <row r="8136">
          <cell r="I8136">
            <v>24</v>
          </cell>
        </row>
        <row r="8137">
          <cell r="I8137">
            <v>24</v>
          </cell>
        </row>
        <row r="8138">
          <cell r="I8138">
            <v>24</v>
          </cell>
        </row>
        <row r="8139">
          <cell r="I8139">
            <v>24</v>
          </cell>
        </row>
        <row r="8140">
          <cell r="I8140">
            <v>24</v>
          </cell>
        </row>
        <row r="8141">
          <cell r="I8141">
            <v>24</v>
          </cell>
        </row>
        <row r="8142">
          <cell r="I8142">
            <v>24</v>
          </cell>
        </row>
        <row r="8143">
          <cell r="I8143">
            <v>24</v>
          </cell>
        </row>
        <row r="8144">
          <cell r="I8144">
            <v>24</v>
          </cell>
        </row>
        <row r="8145">
          <cell r="I8145">
            <v>24</v>
          </cell>
        </row>
        <row r="8146">
          <cell r="I8146">
            <v>24</v>
          </cell>
        </row>
        <row r="8147">
          <cell r="I8147">
            <v>24</v>
          </cell>
        </row>
        <row r="8148">
          <cell r="I8148">
            <v>24</v>
          </cell>
        </row>
        <row r="8149">
          <cell r="I8149">
            <v>24</v>
          </cell>
        </row>
        <row r="8150">
          <cell r="I8150">
            <v>24</v>
          </cell>
        </row>
        <row r="8151">
          <cell r="I8151">
            <v>24</v>
          </cell>
        </row>
        <row r="8152">
          <cell r="I8152">
            <v>24</v>
          </cell>
        </row>
        <row r="8153">
          <cell r="I8153">
            <v>24</v>
          </cell>
        </row>
        <row r="8154">
          <cell r="I8154">
            <v>24</v>
          </cell>
        </row>
        <row r="8155">
          <cell r="I8155">
            <v>24</v>
          </cell>
        </row>
        <row r="8156">
          <cell r="I8156">
            <v>24</v>
          </cell>
        </row>
        <row r="8157">
          <cell r="I8157">
            <v>24</v>
          </cell>
        </row>
        <row r="8158">
          <cell r="I8158">
            <v>24</v>
          </cell>
        </row>
        <row r="8159">
          <cell r="I8159">
            <v>24</v>
          </cell>
        </row>
        <row r="8160">
          <cell r="I8160">
            <v>24</v>
          </cell>
        </row>
        <row r="8161">
          <cell r="I8161">
            <v>24</v>
          </cell>
        </row>
        <row r="8162">
          <cell r="I8162">
            <v>24</v>
          </cell>
        </row>
        <row r="8163">
          <cell r="I8163">
            <v>24</v>
          </cell>
        </row>
        <row r="8164">
          <cell r="I8164">
            <v>24</v>
          </cell>
        </row>
        <row r="8165">
          <cell r="I8165">
            <v>24</v>
          </cell>
        </row>
        <row r="8166">
          <cell r="I8166">
            <v>24</v>
          </cell>
        </row>
        <row r="8167">
          <cell r="I8167">
            <v>24</v>
          </cell>
        </row>
        <row r="8168">
          <cell r="I8168">
            <v>24</v>
          </cell>
        </row>
        <row r="8169">
          <cell r="I8169">
            <v>24</v>
          </cell>
        </row>
        <row r="8170">
          <cell r="I8170">
            <v>24</v>
          </cell>
        </row>
        <row r="8171">
          <cell r="I8171">
            <v>24</v>
          </cell>
        </row>
        <row r="8172">
          <cell r="I8172">
            <v>24</v>
          </cell>
        </row>
        <row r="8173">
          <cell r="I8173">
            <v>24</v>
          </cell>
        </row>
        <row r="8174">
          <cell r="I8174">
            <v>24</v>
          </cell>
        </row>
        <row r="8175">
          <cell r="I8175">
            <v>24</v>
          </cell>
        </row>
        <row r="8176">
          <cell r="I8176">
            <v>24</v>
          </cell>
        </row>
        <row r="8177">
          <cell r="I8177">
            <v>24</v>
          </cell>
        </row>
        <row r="8178">
          <cell r="I8178">
            <v>24</v>
          </cell>
        </row>
        <row r="8179">
          <cell r="I8179">
            <v>24</v>
          </cell>
        </row>
        <row r="8180">
          <cell r="I8180">
            <v>24</v>
          </cell>
        </row>
        <row r="8181">
          <cell r="I8181">
            <v>24</v>
          </cell>
        </row>
        <row r="8182">
          <cell r="I8182">
            <v>24</v>
          </cell>
        </row>
        <row r="8183">
          <cell r="I8183">
            <v>24</v>
          </cell>
        </row>
        <row r="8184">
          <cell r="I8184">
            <v>24</v>
          </cell>
        </row>
        <row r="8185">
          <cell r="I8185">
            <v>24</v>
          </cell>
        </row>
        <row r="8186">
          <cell r="I8186">
            <v>24</v>
          </cell>
        </row>
        <row r="8187">
          <cell r="I8187">
            <v>24</v>
          </cell>
        </row>
        <row r="8188">
          <cell r="I8188">
            <v>24</v>
          </cell>
        </row>
        <row r="8189">
          <cell r="I8189">
            <v>24</v>
          </cell>
        </row>
        <row r="8190">
          <cell r="I8190">
            <v>24</v>
          </cell>
        </row>
        <row r="8191">
          <cell r="I8191">
            <v>24</v>
          </cell>
        </row>
        <row r="8192">
          <cell r="I8192">
            <v>24</v>
          </cell>
        </row>
        <row r="8193">
          <cell r="I8193">
            <v>24</v>
          </cell>
        </row>
        <row r="8194">
          <cell r="I8194">
            <v>24</v>
          </cell>
        </row>
        <row r="8195">
          <cell r="I8195">
            <v>24</v>
          </cell>
        </row>
        <row r="8196">
          <cell r="I8196">
            <v>24</v>
          </cell>
        </row>
        <row r="8197">
          <cell r="I8197">
            <v>24</v>
          </cell>
        </row>
        <row r="8198">
          <cell r="I8198">
            <v>24</v>
          </cell>
        </row>
        <row r="8199">
          <cell r="I8199">
            <v>24</v>
          </cell>
        </row>
        <row r="8200">
          <cell r="I8200">
            <v>24</v>
          </cell>
        </row>
        <row r="8201">
          <cell r="I8201">
            <v>23</v>
          </cell>
        </row>
        <row r="8202">
          <cell r="I8202">
            <v>23</v>
          </cell>
        </row>
        <row r="8203">
          <cell r="I8203">
            <v>23</v>
          </cell>
        </row>
        <row r="8204">
          <cell r="I8204">
            <v>23</v>
          </cell>
        </row>
        <row r="8205">
          <cell r="I8205">
            <v>23</v>
          </cell>
        </row>
        <row r="8206">
          <cell r="I8206">
            <v>23</v>
          </cell>
        </row>
        <row r="8207">
          <cell r="I8207">
            <v>23</v>
          </cell>
        </row>
        <row r="8208">
          <cell r="I8208">
            <v>23</v>
          </cell>
        </row>
        <row r="8209">
          <cell r="I8209">
            <v>23</v>
          </cell>
        </row>
        <row r="8210">
          <cell r="I8210">
            <v>23</v>
          </cell>
        </row>
        <row r="8211">
          <cell r="I8211">
            <v>23</v>
          </cell>
        </row>
        <row r="8212">
          <cell r="I8212">
            <v>23</v>
          </cell>
        </row>
        <row r="8213">
          <cell r="I8213">
            <v>23</v>
          </cell>
        </row>
        <row r="8214">
          <cell r="I8214">
            <v>23</v>
          </cell>
        </row>
        <row r="8215">
          <cell r="I8215">
            <v>23</v>
          </cell>
        </row>
        <row r="8216">
          <cell r="I8216">
            <v>23</v>
          </cell>
        </row>
        <row r="8217">
          <cell r="I8217">
            <v>23</v>
          </cell>
        </row>
        <row r="8218">
          <cell r="I8218">
            <v>23</v>
          </cell>
        </row>
        <row r="8219">
          <cell r="I8219">
            <v>23</v>
          </cell>
        </row>
        <row r="8220">
          <cell r="I8220">
            <v>22</v>
          </cell>
        </row>
        <row r="8221">
          <cell r="I8221">
            <v>22</v>
          </cell>
        </row>
        <row r="8222">
          <cell r="I8222">
            <v>22</v>
          </cell>
        </row>
        <row r="8223">
          <cell r="I8223">
            <v>22</v>
          </cell>
        </row>
        <row r="8224">
          <cell r="I8224">
            <v>22</v>
          </cell>
        </row>
        <row r="8225">
          <cell r="I8225">
            <v>22</v>
          </cell>
        </row>
        <row r="8226">
          <cell r="I8226">
            <v>22</v>
          </cell>
        </row>
        <row r="8227">
          <cell r="I8227">
            <v>22</v>
          </cell>
        </row>
        <row r="8228">
          <cell r="I8228">
            <v>22</v>
          </cell>
        </row>
        <row r="8229">
          <cell r="I8229">
            <v>22</v>
          </cell>
        </row>
        <row r="8230">
          <cell r="I8230">
            <v>22</v>
          </cell>
        </row>
        <row r="8231">
          <cell r="I8231">
            <v>22</v>
          </cell>
        </row>
        <row r="8232">
          <cell r="I8232">
            <v>22</v>
          </cell>
        </row>
        <row r="8233">
          <cell r="I8233">
            <v>22</v>
          </cell>
        </row>
        <row r="8234">
          <cell r="I8234">
            <v>22</v>
          </cell>
        </row>
        <row r="8235">
          <cell r="I8235">
            <v>22</v>
          </cell>
        </row>
        <row r="8236">
          <cell r="I8236">
            <v>22</v>
          </cell>
        </row>
        <row r="8237">
          <cell r="I8237">
            <v>21</v>
          </cell>
        </row>
        <row r="8238">
          <cell r="I8238">
            <v>21</v>
          </cell>
        </row>
        <row r="8239">
          <cell r="I8239">
            <v>21</v>
          </cell>
        </row>
        <row r="8240">
          <cell r="I8240">
            <v>21</v>
          </cell>
        </row>
        <row r="8241">
          <cell r="I8241">
            <v>21</v>
          </cell>
        </row>
        <row r="8242">
          <cell r="I8242">
            <v>21</v>
          </cell>
        </row>
        <row r="8243">
          <cell r="I8243">
            <v>21</v>
          </cell>
        </row>
        <row r="8244">
          <cell r="I8244">
            <v>21</v>
          </cell>
        </row>
        <row r="8245">
          <cell r="I8245">
            <v>21</v>
          </cell>
        </row>
        <row r="8246">
          <cell r="I8246">
            <v>21</v>
          </cell>
        </row>
        <row r="8247">
          <cell r="I8247">
            <v>21</v>
          </cell>
        </row>
        <row r="8248">
          <cell r="I8248">
            <v>21</v>
          </cell>
        </row>
        <row r="8249">
          <cell r="I8249">
            <v>21</v>
          </cell>
        </row>
        <row r="8250">
          <cell r="I8250">
            <v>21</v>
          </cell>
        </row>
        <row r="8251">
          <cell r="I8251">
            <v>18</v>
          </cell>
        </row>
        <row r="8252">
          <cell r="I8252">
            <v>18</v>
          </cell>
        </row>
        <row r="8253">
          <cell r="I8253">
            <v>18</v>
          </cell>
        </row>
        <row r="8254">
          <cell r="I8254">
            <v>18</v>
          </cell>
        </row>
        <row r="8255">
          <cell r="I8255">
            <v>18</v>
          </cell>
        </row>
        <row r="8256">
          <cell r="I8256">
            <v>18</v>
          </cell>
        </row>
        <row r="8257">
          <cell r="I8257">
            <v>18</v>
          </cell>
        </row>
        <row r="8258">
          <cell r="I8258">
            <v>18</v>
          </cell>
        </row>
        <row r="8259">
          <cell r="I8259">
            <v>18</v>
          </cell>
        </row>
        <row r="8260">
          <cell r="I8260">
            <v>17</v>
          </cell>
        </row>
        <row r="8261">
          <cell r="I8261">
            <v>17</v>
          </cell>
        </row>
        <row r="8262">
          <cell r="I8262">
            <v>17</v>
          </cell>
        </row>
        <row r="8263">
          <cell r="I8263">
            <v>17</v>
          </cell>
        </row>
        <row r="8264">
          <cell r="I8264">
            <v>17</v>
          </cell>
        </row>
        <row r="8265">
          <cell r="I8265">
            <v>17</v>
          </cell>
        </row>
        <row r="8266">
          <cell r="I8266">
            <v>17</v>
          </cell>
        </row>
        <row r="8267">
          <cell r="I8267">
            <v>17</v>
          </cell>
        </row>
        <row r="8268">
          <cell r="I8268">
            <v>17</v>
          </cell>
        </row>
        <row r="8269">
          <cell r="I8269">
            <v>17</v>
          </cell>
        </row>
        <row r="8270">
          <cell r="I8270">
            <v>17</v>
          </cell>
        </row>
        <row r="8271">
          <cell r="I8271">
            <v>17</v>
          </cell>
        </row>
        <row r="8272">
          <cell r="I8272">
            <v>17</v>
          </cell>
        </row>
        <row r="8273">
          <cell r="I8273">
            <v>16</v>
          </cell>
        </row>
        <row r="8274">
          <cell r="I8274">
            <v>16</v>
          </cell>
        </row>
        <row r="8275">
          <cell r="I8275">
            <v>16</v>
          </cell>
        </row>
        <row r="8276">
          <cell r="I8276">
            <v>16</v>
          </cell>
        </row>
        <row r="8277">
          <cell r="I8277">
            <v>15</v>
          </cell>
        </row>
        <row r="8278">
          <cell r="I8278">
            <v>15</v>
          </cell>
        </row>
        <row r="8279">
          <cell r="I8279">
            <v>14</v>
          </cell>
        </row>
        <row r="8280">
          <cell r="I8280">
            <v>14</v>
          </cell>
        </row>
        <row r="8281">
          <cell r="I8281">
            <v>14</v>
          </cell>
        </row>
        <row r="8282">
          <cell r="I8282">
            <v>14</v>
          </cell>
        </row>
        <row r="8283">
          <cell r="I8283">
            <v>10</v>
          </cell>
        </row>
        <row r="8284">
          <cell r="I8284">
            <v>10</v>
          </cell>
        </row>
        <row r="8285">
          <cell r="I8285">
            <v>9</v>
          </cell>
        </row>
        <row r="8286">
          <cell r="I8286">
            <v>9</v>
          </cell>
        </row>
        <row r="8287">
          <cell r="I8287">
            <v>9</v>
          </cell>
        </row>
        <row r="8288">
          <cell r="I8288">
            <v>9</v>
          </cell>
        </row>
        <row r="8289">
          <cell r="I8289">
            <v>9</v>
          </cell>
        </row>
        <row r="8290">
          <cell r="I8290">
            <v>9</v>
          </cell>
        </row>
        <row r="8291">
          <cell r="I8291">
            <v>8</v>
          </cell>
        </row>
        <row r="8292">
          <cell r="I8292">
            <v>8</v>
          </cell>
        </row>
        <row r="8293">
          <cell r="I8293">
            <v>8</v>
          </cell>
        </row>
        <row r="8294">
          <cell r="I8294">
            <v>8</v>
          </cell>
        </row>
        <row r="8295">
          <cell r="I8295">
            <v>7</v>
          </cell>
        </row>
        <row r="8296">
          <cell r="I8296">
            <v>7</v>
          </cell>
        </row>
        <row r="8297">
          <cell r="I8297">
            <v>7</v>
          </cell>
        </row>
        <row r="8298">
          <cell r="I8298">
            <v>4</v>
          </cell>
        </row>
        <row r="8299">
          <cell r="I8299">
            <v>4</v>
          </cell>
        </row>
        <row r="8300">
          <cell r="I8300">
            <v>3</v>
          </cell>
        </row>
        <row r="8301">
          <cell r="I8301">
            <v>3</v>
          </cell>
        </row>
        <row r="8302">
          <cell r="I8302">
            <v>3</v>
          </cell>
        </row>
        <row r="8303">
          <cell r="I8303">
            <v>3</v>
          </cell>
        </row>
        <row r="8304">
          <cell r="I8304">
            <v>3</v>
          </cell>
        </row>
        <row r="8305">
          <cell r="I8305">
            <v>3</v>
          </cell>
        </row>
        <row r="8306">
          <cell r="I8306">
            <v>2</v>
          </cell>
        </row>
        <row r="8307">
          <cell r="I8307">
            <v>2</v>
          </cell>
        </row>
        <row r="8308">
          <cell r="I8308">
            <v>2</v>
          </cell>
        </row>
        <row r="8309">
          <cell r="I8309">
            <v>1</v>
          </cell>
        </row>
        <row r="8310">
          <cell r="I8310">
            <v>1</v>
          </cell>
        </row>
        <row r="8311">
          <cell r="I8311">
            <v>1</v>
          </cell>
        </row>
        <row r="8312">
          <cell r="I8312">
            <v>1</v>
          </cell>
        </row>
        <row r="8313">
          <cell r="I8313">
            <v>1</v>
          </cell>
        </row>
        <row r="8314">
          <cell r="I8314">
            <v>1</v>
          </cell>
        </row>
        <row r="8315">
          <cell r="I8315">
            <v>1</v>
          </cell>
        </row>
        <row r="8316">
          <cell r="I8316">
            <v>0</v>
          </cell>
        </row>
        <row r="8317">
          <cell r="I8317">
            <v>0</v>
          </cell>
        </row>
        <row r="8318">
          <cell r="I8318">
            <v>26</v>
          </cell>
        </row>
        <row r="8319">
          <cell r="I8319">
            <v>26</v>
          </cell>
        </row>
        <row r="8320">
          <cell r="I8320">
            <v>26</v>
          </cell>
        </row>
        <row r="8321">
          <cell r="I8321">
            <v>26</v>
          </cell>
        </row>
        <row r="8322">
          <cell r="I8322">
            <v>26</v>
          </cell>
        </row>
        <row r="8323">
          <cell r="I8323">
            <v>26</v>
          </cell>
        </row>
        <row r="8324">
          <cell r="I8324">
            <v>26</v>
          </cell>
        </row>
        <row r="8325">
          <cell r="I8325">
            <v>26</v>
          </cell>
        </row>
        <row r="8326">
          <cell r="I8326">
            <v>26</v>
          </cell>
        </row>
        <row r="8327">
          <cell r="I8327">
            <v>26</v>
          </cell>
        </row>
        <row r="8328">
          <cell r="I8328">
            <v>26</v>
          </cell>
        </row>
        <row r="8329">
          <cell r="I8329">
            <v>26</v>
          </cell>
        </row>
        <row r="8330">
          <cell r="I8330">
            <v>26</v>
          </cell>
        </row>
        <row r="8331">
          <cell r="I8331">
            <v>26</v>
          </cell>
        </row>
        <row r="8332">
          <cell r="I8332">
            <v>26</v>
          </cell>
        </row>
        <row r="8333">
          <cell r="I8333">
            <v>26</v>
          </cell>
        </row>
        <row r="8334">
          <cell r="I8334">
            <v>26</v>
          </cell>
        </row>
        <row r="8335">
          <cell r="I8335">
            <v>26</v>
          </cell>
        </row>
        <row r="8336">
          <cell r="I8336">
            <v>26</v>
          </cell>
        </row>
        <row r="8337">
          <cell r="I8337">
            <v>26</v>
          </cell>
        </row>
        <row r="8338">
          <cell r="I8338">
            <v>26</v>
          </cell>
        </row>
        <row r="8339">
          <cell r="I8339">
            <v>26</v>
          </cell>
        </row>
        <row r="8340">
          <cell r="I8340">
            <v>26</v>
          </cell>
        </row>
        <row r="8341">
          <cell r="I8341">
            <v>26</v>
          </cell>
        </row>
        <row r="8342">
          <cell r="I8342">
            <v>26</v>
          </cell>
        </row>
        <row r="8343">
          <cell r="I8343">
            <v>26</v>
          </cell>
        </row>
        <row r="8344">
          <cell r="I8344">
            <v>26</v>
          </cell>
        </row>
        <row r="8345">
          <cell r="I8345">
            <v>26</v>
          </cell>
        </row>
        <row r="8346">
          <cell r="I8346">
            <v>26</v>
          </cell>
        </row>
        <row r="8347">
          <cell r="I8347">
            <v>26</v>
          </cell>
        </row>
        <row r="8348">
          <cell r="I8348">
            <v>26</v>
          </cell>
        </row>
        <row r="8349">
          <cell r="I8349">
            <v>26</v>
          </cell>
        </row>
        <row r="8350">
          <cell r="I8350">
            <v>26</v>
          </cell>
        </row>
        <row r="8351">
          <cell r="I8351">
            <v>26</v>
          </cell>
        </row>
        <row r="8352">
          <cell r="I8352">
            <v>26</v>
          </cell>
        </row>
        <row r="8353">
          <cell r="I8353">
            <v>26</v>
          </cell>
        </row>
        <row r="8354">
          <cell r="I8354">
            <v>26</v>
          </cell>
        </row>
        <row r="8355">
          <cell r="I8355">
            <v>26</v>
          </cell>
        </row>
        <row r="8356">
          <cell r="I8356">
            <v>26</v>
          </cell>
        </row>
        <row r="8357">
          <cell r="I8357">
            <v>26</v>
          </cell>
        </row>
        <row r="8358">
          <cell r="I8358">
            <v>26</v>
          </cell>
        </row>
        <row r="8359">
          <cell r="I8359">
            <v>26</v>
          </cell>
        </row>
        <row r="8360">
          <cell r="I8360">
            <v>26</v>
          </cell>
        </row>
        <row r="8361">
          <cell r="I8361">
            <v>26</v>
          </cell>
        </row>
        <row r="8362">
          <cell r="I8362">
            <v>26</v>
          </cell>
        </row>
        <row r="8363">
          <cell r="I8363">
            <v>26</v>
          </cell>
        </row>
        <row r="8364">
          <cell r="I8364">
            <v>26</v>
          </cell>
        </row>
        <row r="8365">
          <cell r="I8365">
            <v>26</v>
          </cell>
        </row>
        <row r="8366">
          <cell r="I8366">
            <v>26</v>
          </cell>
        </row>
        <row r="8367">
          <cell r="I8367">
            <v>26</v>
          </cell>
        </row>
        <row r="8368">
          <cell r="I8368">
            <v>26</v>
          </cell>
        </row>
        <row r="8369">
          <cell r="I8369">
            <v>25</v>
          </cell>
        </row>
        <row r="8370">
          <cell r="I8370">
            <v>25</v>
          </cell>
        </row>
        <row r="8371">
          <cell r="I8371">
            <v>25</v>
          </cell>
        </row>
        <row r="8372">
          <cell r="I8372">
            <v>25</v>
          </cell>
        </row>
        <row r="8373">
          <cell r="I8373">
            <v>25</v>
          </cell>
        </row>
        <row r="8374">
          <cell r="I8374">
            <v>25</v>
          </cell>
        </row>
        <row r="8375">
          <cell r="I8375">
            <v>25</v>
          </cell>
        </row>
        <row r="8376">
          <cell r="I8376">
            <v>25</v>
          </cell>
        </row>
        <row r="8377">
          <cell r="I8377">
            <v>25</v>
          </cell>
        </row>
        <row r="8378">
          <cell r="I8378">
            <v>25</v>
          </cell>
        </row>
        <row r="8379">
          <cell r="I8379">
            <v>25</v>
          </cell>
        </row>
        <row r="8380">
          <cell r="I8380">
            <v>25</v>
          </cell>
        </row>
        <row r="8381">
          <cell r="I8381">
            <v>25</v>
          </cell>
        </row>
        <row r="8382">
          <cell r="I8382">
            <v>25</v>
          </cell>
        </row>
        <row r="8383">
          <cell r="I8383">
            <v>25</v>
          </cell>
        </row>
        <row r="8384">
          <cell r="I8384">
            <v>25</v>
          </cell>
        </row>
        <row r="8385">
          <cell r="I8385">
            <v>25</v>
          </cell>
        </row>
        <row r="8386">
          <cell r="I8386">
            <v>25</v>
          </cell>
        </row>
        <row r="8387">
          <cell r="I8387">
            <v>25</v>
          </cell>
        </row>
        <row r="8388">
          <cell r="I8388">
            <v>25</v>
          </cell>
        </row>
        <row r="8389">
          <cell r="I8389">
            <v>25</v>
          </cell>
        </row>
        <row r="8390">
          <cell r="I8390">
            <v>25</v>
          </cell>
        </row>
        <row r="8391">
          <cell r="I8391">
            <v>25</v>
          </cell>
        </row>
        <row r="8392">
          <cell r="I8392">
            <v>25</v>
          </cell>
        </row>
        <row r="8393">
          <cell r="I8393">
            <v>25</v>
          </cell>
        </row>
        <row r="8394">
          <cell r="I8394">
            <v>25</v>
          </cell>
        </row>
        <row r="8395">
          <cell r="I8395">
            <v>25</v>
          </cell>
        </row>
        <row r="8396">
          <cell r="I8396">
            <v>25</v>
          </cell>
        </row>
        <row r="8397">
          <cell r="I8397">
            <v>25</v>
          </cell>
        </row>
        <row r="8398">
          <cell r="I8398">
            <v>25</v>
          </cell>
        </row>
        <row r="8399">
          <cell r="I8399">
            <v>25</v>
          </cell>
        </row>
        <row r="8400">
          <cell r="I8400">
            <v>25</v>
          </cell>
        </row>
        <row r="8401">
          <cell r="I8401">
            <v>25</v>
          </cell>
        </row>
        <row r="8402">
          <cell r="I8402">
            <v>25</v>
          </cell>
        </row>
        <row r="8403">
          <cell r="I8403">
            <v>25</v>
          </cell>
        </row>
        <row r="8404">
          <cell r="I8404">
            <v>25</v>
          </cell>
        </row>
        <row r="8405">
          <cell r="I8405">
            <v>25</v>
          </cell>
        </row>
        <row r="8406">
          <cell r="I8406">
            <v>25</v>
          </cell>
        </row>
        <row r="8407">
          <cell r="I8407">
            <v>25</v>
          </cell>
        </row>
        <row r="8408">
          <cell r="I8408">
            <v>25</v>
          </cell>
        </row>
        <row r="8409">
          <cell r="I8409">
            <v>25</v>
          </cell>
        </row>
        <row r="8410">
          <cell r="I8410">
            <v>25</v>
          </cell>
        </row>
        <row r="8411">
          <cell r="I8411">
            <v>25</v>
          </cell>
        </row>
        <row r="8412">
          <cell r="I8412">
            <v>25</v>
          </cell>
        </row>
        <row r="8413">
          <cell r="I8413">
            <v>25</v>
          </cell>
        </row>
        <row r="8414">
          <cell r="I8414">
            <v>25</v>
          </cell>
        </row>
        <row r="8415">
          <cell r="I8415">
            <v>25</v>
          </cell>
        </row>
        <row r="8416">
          <cell r="I8416">
            <v>25</v>
          </cell>
        </row>
        <row r="8417">
          <cell r="I8417">
            <v>25</v>
          </cell>
        </row>
        <row r="8418">
          <cell r="I8418">
            <v>25</v>
          </cell>
        </row>
        <row r="8419">
          <cell r="I8419">
            <v>25</v>
          </cell>
        </row>
        <row r="8420">
          <cell r="I8420">
            <v>25</v>
          </cell>
        </row>
        <row r="8421">
          <cell r="I8421">
            <v>25</v>
          </cell>
        </row>
        <row r="8422">
          <cell r="I8422">
            <v>25</v>
          </cell>
        </row>
        <row r="8423">
          <cell r="I8423">
            <v>25</v>
          </cell>
        </row>
        <row r="8424">
          <cell r="I8424">
            <v>25</v>
          </cell>
        </row>
        <row r="8425">
          <cell r="I8425">
            <v>25</v>
          </cell>
        </row>
        <row r="8426">
          <cell r="I8426">
            <v>25</v>
          </cell>
        </row>
        <row r="8427">
          <cell r="I8427">
            <v>25</v>
          </cell>
        </row>
        <row r="8428">
          <cell r="I8428">
            <v>25</v>
          </cell>
        </row>
        <row r="8429">
          <cell r="I8429">
            <v>25</v>
          </cell>
        </row>
        <row r="8430">
          <cell r="I8430">
            <v>25</v>
          </cell>
        </row>
        <row r="8431">
          <cell r="I8431">
            <v>25</v>
          </cell>
        </row>
        <row r="8432">
          <cell r="I8432">
            <v>25</v>
          </cell>
        </row>
        <row r="8433">
          <cell r="I8433">
            <v>25</v>
          </cell>
        </row>
        <row r="8434">
          <cell r="I8434">
            <v>25</v>
          </cell>
        </row>
        <row r="8435">
          <cell r="I8435">
            <v>25</v>
          </cell>
        </row>
        <row r="8436">
          <cell r="I8436">
            <v>25</v>
          </cell>
        </row>
        <row r="8437">
          <cell r="I8437">
            <v>25</v>
          </cell>
        </row>
        <row r="8438">
          <cell r="I8438">
            <v>25</v>
          </cell>
        </row>
        <row r="8439">
          <cell r="I8439">
            <v>25</v>
          </cell>
        </row>
        <row r="8440">
          <cell r="I8440">
            <v>25</v>
          </cell>
        </row>
        <row r="8441">
          <cell r="I8441">
            <v>25</v>
          </cell>
        </row>
        <row r="8442">
          <cell r="I8442">
            <v>25</v>
          </cell>
        </row>
        <row r="8443">
          <cell r="I8443">
            <v>25</v>
          </cell>
        </row>
        <row r="8444">
          <cell r="I8444">
            <v>25</v>
          </cell>
        </row>
        <row r="8445">
          <cell r="I8445">
            <v>25</v>
          </cell>
        </row>
        <row r="8446">
          <cell r="I8446">
            <v>25</v>
          </cell>
        </row>
        <row r="8447">
          <cell r="I8447">
            <v>24</v>
          </cell>
        </row>
        <row r="8448">
          <cell r="I8448">
            <v>24</v>
          </cell>
        </row>
        <row r="8449">
          <cell r="I8449">
            <v>24</v>
          </cell>
        </row>
        <row r="8450">
          <cell r="I8450">
            <v>24</v>
          </cell>
        </row>
        <row r="8451">
          <cell r="I8451">
            <v>24</v>
          </cell>
        </row>
        <row r="8452">
          <cell r="I8452">
            <v>24</v>
          </cell>
        </row>
        <row r="8453">
          <cell r="I8453">
            <v>24</v>
          </cell>
        </row>
        <row r="8454">
          <cell r="I8454">
            <v>24</v>
          </cell>
        </row>
        <row r="8455">
          <cell r="I8455">
            <v>24</v>
          </cell>
        </row>
        <row r="8456">
          <cell r="I8456">
            <v>24</v>
          </cell>
        </row>
        <row r="8457">
          <cell r="I8457">
            <v>24</v>
          </cell>
        </row>
        <row r="8458">
          <cell r="I8458">
            <v>24</v>
          </cell>
        </row>
        <row r="8459">
          <cell r="I8459">
            <v>23</v>
          </cell>
        </row>
        <row r="8460">
          <cell r="I8460">
            <v>23</v>
          </cell>
        </row>
        <row r="8461">
          <cell r="I8461">
            <v>23</v>
          </cell>
        </row>
        <row r="8462">
          <cell r="I8462">
            <v>23</v>
          </cell>
        </row>
        <row r="8463">
          <cell r="I8463">
            <v>23</v>
          </cell>
        </row>
        <row r="8464">
          <cell r="I8464">
            <v>23</v>
          </cell>
        </row>
        <row r="8465">
          <cell r="I8465">
            <v>23</v>
          </cell>
        </row>
        <row r="8466">
          <cell r="I8466">
            <v>23</v>
          </cell>
        </row>
        <row r="8467">
          <cell r="I8467">
            <v>23</v>
          </cell>
        </row>
        <row r="8468">
          <cell r="I8468">
            <v>23</v>
          </cell>
        </row>
        <row r="8469">
          <cell r="I8469">
            <v>23</v>
          </cell>
        </row>
        <row r="8470">
          <cell r="I8470">
            <v>23</v>
          </cell>
        </row>
        <row r="8471">
          <cell r="I8471">
            <v>23</v>
          </cell>
        </row>
        <row r="8472">
          <cell r="I8472">
            <v>23</v>
          </cell>
        </row>
        <row r="8473">
          <cell r="I8473">
            <v>23</v>
          </cell>
        </row>
        <row r="8474">
          <cell r="I8474">
            <v>23</v>
          </cell>
        </row>
        <row r="8475">
          <cell r="I8475">
            <v>23</v>
          </cell>
        </row>
        <row r="8476">
          <cell r="I8476">
            <v>23</v>
          </cell>
        </row>
        <row r="8477">
          <cell r="I8477">
            <v>23</v>
          </cell>
        </row>
        <row r="8478">
          <cell r="I8478">
            <v>23</v>
          </cell>
        </row>
        <row r="8479">
          <cell r="I8479">
            <v>23</v>
          </cell>
        </row>
        <row r="8480">
          <cell r="I8480">
            <v>23</v>
          </cell>
        </row>
        <row r="8481">
          <cell r="I8481">
            <v>22</v>
          </cell>
        </row>
        <row r="8482">
          <cell r="I8482">
            <v>22</v>
          </cell>
        </row>
        <row r="8483">
          <cell r="I8483">
            <v>22</v>
          </cell>
        </row>
        <row r="8484">
          <cell r="I8484">
            <v>22</v>
          </cell>
        </row>
        <row r="8485">
          <cell r="I8485">
            <v>22</v>
          </cell>
        </row>
        <row r="8486">
          <cell r="I8486">
            <v>22</v>
          </cell>
        </row>
        <row r="8487">
          <cell r="I8487">
            <v>22</v>
          </cell>
        </row>
        <row r="8488">
          <cell r="I8488">
            <v>22</v>
          </cell>
        </row>
        <row r="8489">
          <cell r="I8489">
            <v>22</v>
          </cell>
        </row>
        <row r="8490">
          <cell r="I8490">
            <v>22</v>
          </cell>
        </row>
        <row r="8491">
          <cell r="I8491">
            <v>22</v>
          </cell>
        </row>
        <row r="8492">
          <cell r="I8492">
            <v>22</v>
          </cell>
        </row>
        <row r="8493">
          <cell r="I8493">
            <v>22</v>
          </cell>
        </row>
        <row r="8494">
          <cell r="I8494">
            <v>19</v>
          </cell>
        </row>
        <row r="8495">
          <cell r="I8495">
            <v>19</v>
          </cell>
        </row>
        <row r="8496">
          <cell r="I8496">
            <v>19</v>
          </cell>
        </row>
        <row r="8497">
          <cell r="I8497">
            <v>19</v>
          </cell>
        </row>
        <row r="8498">
          <cell r="I8498">
            <v>19</v>
          </cell>
        </row>
        <row r="8499">
          <cell r="I8499">
            <v>19</v>
          </cell>
        </row>
        <row r="8500">
          <cell r="I8500">
            <v>19</v>
          </cell>
        </row>
        <row r="8501">
          <cell r="I8501">
            <v>18</v>
          </cell>
        </row>
        <row r="8502">
          <cell r="I8502">
            <v>18</v>
          </cell>
        </row>
        <row r="8503">
          <cell r="I8503">
            <v>18</v>
          </cell>
        </row>
        <row r="8504">
          <cell r="I8504">
            <v>18</v>
          </cell>
        </row>
        <row r="8505">
          <cell r="I8505">
            <v>18</v>
          </cell>
        </row>
        <row r="8506">
          <cell r="I8506">
            <v>18</v>
          </cell>
        </row>
        <row r="8507">
          <cell r="I8507">
            <v>18</v>
          </cell>
        </row>
        <row r="8508">
          <cell r="I8508">
            <v>18</v>
          </cell>
        </row>
        <row r="8509">
          <cell r="I8509">
            <v>18</v>
          </cell>
        </row>
        <row r="8510">
          <cell r="I8510">
            <v>18</v>
          </cell>
        </row>
        <row r="8511">
          <cell r="I8511">
            <v>17</v>
          </cell>
        </row>
        <row r="8512">
          <cell r="I8512">
            <v>17</v>
          </cell>
        </row>
        <row r="8513">
          <cell r="I8513">
            <v>17</v>
          </cell>
        </row>
        <row r="8514">
          <cell r="I8514">
            <v>17</v>
          </cell>
        </row>
        <row r="8515">
          <cell r="I8515">
            <v>17</v>
          </cell>
        </row>
        <row r="8516">
          <cell r="I8516">
            <v>17</v>
          </cell>
        </row>
        <row r="8517">
          <cell r="I8517">
            <v>16</v>
          </cell>
        </row>
        <row r="8518">
          <cell r="I8518">
            <v>16</v>
          </cell>
        </row>
        <row r="8519">
          <cell r="I8519">
            <v>16</v>
          </cell>
        </row>
        <row r="8520">
          <cell r="I8520">
            <v>15</v>
          </cell>
        </row>
        <row r="8521">
          <cell r="I8521">
            <v>15</v>
          </cell>
        </row>
        <row r="8522">
          <cell r="I8522">
            <v>15</v>
          </cell>
        </row>
        <row r="8523">
          <cell r="I8523">
            <v>11</v>
          </cell>
        </row>
        <row r="8524">
          <cell r="I8524">
            <v>11</v>
          </cell>
        </row>
        <row r="8525">
          <cell r="I8525">
            <v>11</v>
          </cell>
        </row>
        <row r="8526">
          <cell r="I8526">
            <v>10</v>
          </cell>
        </row>
        <row r="8527">
          <cell r="I8527">
            <v>10</v>
          </cell>
        </row>
        <row r="8528">
          <cell r="I8528">
            <v>10</v>
          </cell>
        </row>
        <row r="8529">
          <cell r="I8529">
            <v>10</v>
          </cell>
        </row>
        <row r="8530">
          <cell r="I8530">
            <v>10</v>
          </cell>
        </row>
        <row r="8531">
          <cell r="I8531">
            <v>10</v>
          </cell>
        </row>
        <row r="8532">
          <cell r="I8532">
            <v>10</v>
          </cell>
        </row>
        <row r="8533">
          <cell r="I8533">
            <v>9</v>
          </cell>
        </row>
        <row r="8534">
          <cell r="I8534">
            <v>9</v>
          </cell>
        </row>
        <row r="8535">
          <cell r="I8535">
            <v>8</v>
          </cell>
        </row>
        <row r="8536">
          <cell r="I8536">
            <v>8</v>
          </cell>
        </row>
        <row r="8537">
          <cell r="I8537">
            <v>8</v>
          </cell>
        </row>
        <row r="8538">
          <cell r="I8538">
            <v>8</v>
          </cell>
        </row>
        <row r="8539">
          <cell r="I8539">
            <v>5</v>
          </cell>
        </row>
        <row r="8540">
          <cell r="I8540">
            <v>5</v>
          </cell>
        </row>
        <row r="8541">
          <cell r="I8541">
            <v>4</v>
          </cell>
        </row>
        <row r="8542">
          <cell r="I8542">
            <v>4</v>
          </cell>
        </row>
        <row r="8543">
          <cell r="I8543">
            <v>4</v>
          </cell>
        </row>
        <row r="8544">
          <cell r="I8544">
            <v>4</v>
          </cell>
        </row>
        <row r="8545">
          <cell r="I8545">
            <v>4</v>
          </cell>
        </row>
        <row r="8546">
          <cell r="I8546">
            <v>4</v>
          </cell>
        </row>
        <row r="8547">
          <cell r="I8547">
            <v>4</v>
          </cell>
        </row>
        <row r="8548">
          <cell r="I8548">
            <v>4</v>
          </cell>
        </row>
        <row r="8549">
          <cell r="I8549">
            <v>4</v>
          </cell>
        </row>
        <row r="8550">
          <cell r="I8550">
            <v>3</v>
          </cell>
        </row>
        <row r="8551">
          <cell r="I8551">
            <v>2</v>
          </cell>
        </row>
        <row r="8552">
          <cell r="I8552">
            <v>2</v>
          </cell>
        </row>
        <row r="8553">
          <cell r="I8553">
            <v>1</v>
          </cell>
        </row>
        <row r="8554">
          <cell r="I8554">
            <v>1</v>
          </cell>
        </row>
        <row r="8555">
          <cell r="I8555">
            <v>0</v>
          </cell>
        </row>
        <row r="8556">
          <cell r="I8556">
            <v>0</v>
          </cell>
        </row>
        <row r="8557">
          <cell r="I8557">
            <v>0</v>
          </cell>
        </row>
        <row r="8558">
          <cell r="I8558">
            <v>0</v>
          </cell>
        </row>
        <row r="8559">
          <cell r="I8559">
            <v>0</v>
          </cell>
        </row>
        <row r="8560">
          <cell r="I8560">
            <v>26</v>
          </cell>
        </row>
        <row r="8561">
          <cell r="I8561">
            <v>26</v>
          </cell>
        </row>
        <row r="8562">
          <cell r="I8562">
            <v>26</v>
          </cell>
        </row>
        <row r="8563">
          <cell r="I8563">
            <v>26</v>
          </cell>
        </row>
        <row r="8564">
          <cell r="I8564">
            <v>26</v>
          </cell>
        </row>
        <row r="8565">
          <cell r="I8565">
            <v>26</v>
          </cell>
        </row>
        <row r="8566">
          <cell r="I8566">
            <v>26</v>
          </cell>
        </row>
        <row r="8567">
          <cell r="I8567">
            <v>26</v>
          </cell>
        </row>
        <row r="8568">
          <cell r="I8568">
            <v>26</v>
          </cell>
        </row>
        <row r="8569">
          <cell r="I8569">
            <v>26</v>
          </cell>
        </row>
        <row r="8570">
          <cell r="I8570">
            <v>26</v>
          </cell>
        </row>
        <row r="8571">
          <cell r="I8571">
            <v>26</v>
          </cell>
        </row>
        <row r="8572">
          <cell r="I8572">
            <v>26</v>
          </cell>
        </row>
        <row r="8573">
          <cell r="I8573">
            <v>26</v>
          </cell>
        </row>
        <row r="8574">
          <cell r="I8574">
            <v>26</v>
          </cell>
        </row>
        <row r="8575">
          <cell r="I8575">
            <v>26</v>
          </cell>
        </row>
        <row r="8576">
          <cell r="I8576">
            <v>26</v>
          </cell>
        </row>
        <row r="8577">
          <cell r="I8577">
            <v>26</v>
          </cell>
        </row>
        <row r="8578">
          <cell r="I8578">
            <v>26</v>
          </cell>
        </row>
        <row r="8579">
          <cell r="I8579">
            <v>26</v>
          </cell>
        </row>
        <row r="8580">
          <cell r="I8580">
            <v>26</v>
          </cell>
        </row>
        <row r="8581">
          <cell r="I8581">
            <v>26</v>
          </cell>
        </row>
        <row r="8582">
          <cell r="I8582">
            <v>26</v>
          </cell>
        </row>
        <row r="8583">
          <cell r="I8583">
            <v>26</v>
          </cell>
        </row>
        <row r="8584">
          <cell r="I8584">
            <v>26</v>
          </cell>
        </row>
        <row r="8585">
          <cell r="I8585">
            <v>26</v>
          </cell>
        </row>
        <row r="8586">
          <cell r="I8586">
            <v>26</v>
          </cell>
        </row>
        <row r="8587">
          <cell r="I8587">
            <v>26</v>
          </cell>
        </row>
        <row r="8588">
          <cell r="I8588">
            <v>26</v>
          </cell>
        </row>
        <row r="8589">
          <cell r="I8589">
            <v>26</v>
          </cell>
        </row>
        <row r="8590">
          <cell r="I8590">
            <v>26</v>
          </cell>
        </row>
        <row r="8591">
          <cell r="I8591">
            <v>26</v>
          </cell>
        </row>
        <row r="8592">
          <cell r="I8592">
            <v>26</v>
          </cell>
        </row>
        <row r="8593">
          <cell r="I8593">
            <v>26</v>
          </cell>
        </row>
        <row r="8594">
          <cell r="I8594">
            <v>26</v>
          </cell>
        </row>
        <row r="8595">
          <cell r="I8595">
            <v>26</v>
          </cell>
        </row>
        <row r="8596">
          <cell r="I8596">
            <v>26</v>
          </cell>
        </row>
        <row r="8597">
          <cell r="I8597">
            <v>26</v>
          </cell>
        </row>
        <row r="8598">
          <cell r="I8598">
            <v>26</v>
          </cell>
        </row>
        <row r="8599">
          <cell r="I8599">
            <v>26</v>
          </cell>
        </row>
        <row r="8600">
          <cell r="I8600">
            <v>26</v>
          </cell>
        </row>
        <row r="8601">
          <cell r="I8601">
            <v>26</v>
          </cell>
        </row>
        <row r="8602">
          <cell r="I8602">
            <v>26</v>
          </cell>
        </row>
        <row r="8603">
          <cell r="I8603">
            <v>26</v>
          </cell>
        </row>
        <row r="8604">
          <cell r="I8604">
            <v>26</v>
          </cell>
        </row>
        <row r="8605">
          <cell r="I8605">
            <v>26</v>
          </cell>
        </row>
        <row r="8606">
          <cell r="I8606">
            <v>26</v>
          </cell>
        </row>
        <row r="8607">
          <cell r="I8607">
            <v>26</v>
          </cell>
        </row>
        <row r="8608">
          <cell r="I8608">
            <v>26</v>
          </cell>
        </row>
        <row r="8609">
          <cell r="I8609">
            <v>26</v>
          </cell>
        </row>
        <row r="8610">
          <cell r="I8610">
            <v>26</v>
          </cell>
        </row>
        <row r="8611">
          <cell r="I8611">
            <v>26</v>
          </cell>
        </row>
        <row r="8612">
          <cell r="I8612">
            <v>26</v>
          </cell>
        </row>
        <row r="8613">
          <cell r="I8613">
            <v>26</v>
          </cell>
        </row>
        <row r="8614">
          <cell r="I8614">
            <v>26</v>
          </cell>
        </row>
        <row r="8615">
          <cell r="I8615">
            <v>26</v>
          </cell>
        </row>
        <row r="8616">
          <cell r="I8616">
            <v>26</v>
          </cell>
        </row>
        <row r="8617">
          <cell r="I8617">
            <v>26</v>
          </cell>
        </row>
        <row r="8618">
          <cell r="I8618">
            <v>26</v>
          </cell>
        </row>
        <row r="8619">
          <cell r="I8619">
            <v>26</v>
          </cell>
        </row>
        <row r="8620">
          <cell r="I8620">
            <v>26</v>
          </cell>
        </row>
        <row r="8621">
          <cell r="I8621">
            <v>26</v>
          </cell>
        </row>
        <row r="8622">
          <cell r="I8622">
            <v>26</v>
          </cell>
        </row>
        <row r="8623">
          <cell r="I8623">
            <v>26</v>
          </cell>
        </row>
        <row r="8624">
          <cell r="I8624">
            <v>26</v>
          </cell>
        </row>
        <row r="8625">
          <cell r="I8625">
            <v>26</v>
          </cell>
        </row>
        <row r="8626">
          <cell r="I8626">
            <v>26</v>
          </cell>
        </row>
        <row r="8627">
          <cell r="I8627">
            <v>26</v>
          </cell>
        </row>
        <row r="8628">
          <cell r="I8628">
            <v>26</v>
          </cell>
        </row>
        <row r="8629">
          <cell r="I8629">
            <v>26</v>
          </cell>
        </row>
        <row r="8630">
          <cell r="I8630">
            <v>26</v>
          </cell>
        </row>
        <row r="8631">
          <cell r="I8631">
            <v>26</v>
          </cell>
        </row>
        <row r="8632">
          <cell r="I8632">
            <v>26</v>
          </cell>
        </row>
        <row r="8633">
          <cell r="I8633">
            <v>26</v>
          </cell>
        </row>
        <row r="8634">
          <cell r="I8634">
            <v>26</v>
          </cell>
        </row>
        <row r="8635">
          <cell r="I8635">
            <v>26</v>
          </cell>
        </row>
        <row r="8636">
          <cell r="I8636">
            <v>26</v>
          </cell>
        </row>
        <row r="8637">
          <cell r="I8637">
            <v>26</v>
          </cell>
        </row>
        <row r="8638">
          <cell r="I8638">
            <v>26</v>
          </cell>
        </row>
        <row r="8639">
          <cell r="I8639">
            <v>26</v>
          </cell>
        </row>
        <row r="8640">
          <cell r="I8640">
            <v>26</v>
          </cell>
        </row>
        <row r="8641">
          <cell r="I8641">
            <v>26</v>
          </cell>
        </row>
        <row r="8642">
          <cell r="I8642">
            <v>26</v>
          </cell>
        </row>
        <row r="8643">
          <cell r="I8643">
            <v>26</v>
          </cell>
        </row>
        <row r="8644">
          <cell r="I8644">
            <v>26</v>
          </cell>
        </row>
        <row r="8645">
          <cell r="I8645">
            <v>26</v>
          </cell>
        </row>
        <row r="8646">
          <cell r="I8646">
            <v>26</v>
          </cell>
        </row>
        <row r="8647">
          <cell r="I8647">
            <v>26</v>
          </cell>
        </row>
        <row r="8648">
          <cell r="I8648">
            <v>26</v>
          </cell>
        </row>
        <row r="8649">
          <cell r="I8649">
            <v>26</v>
          </cell>
        </row>
        <row r="8650">
          <cell r="I8650">
            <v>26</v>
          </cell>
        </row>
        <row r="8651">
          <cell r="I8651">
            <v>26</v>
          </cell>
        </row>
        <row r="8652">
          <cell r="I8652">
            <v>26</v>
          </cell>
        </row>
        <row r="8653">
          <cell r="I8653">
            <v>26</v>
          </cell>
        </row>
        <row r="8654">
          <cell r="I8654">
            <v>26</v>
          </cell>
        </row>
        <row r="8655">
          <cell r="I8655">
            <v>26</v>
          </cell>
        </row>
        <row r="8656">
          <cell r="I8656">
            <v>26</v>
          </cell>
        </row>
        <row r="8657">
          <cell r="I8657">
            <v>26</v>
          </cell>
        </row>
        <row r="8658">
          <cell r="I8658">
            <v>26</v>
          </cell>
        </row>
        <row r="8659">
          <cell r="I8659">
            <v>26</v>
          </cell>
        </row>
        <row r="8660">
          <cell r="I8660">
            <v>26</v>
          </cell>
        </row>
        <row r="8661">
          <cell r="I8661">
            <v>26</v>
          </cell>
        </row>
        <row r="8662">
          <cell r="I8662">
            <v>26</v>
          </cell>
        </row>
        <row r="8663">
          <cell r="I8663">
            <v>26</v>
          </cell>
        </row>
        <row r="8664">
          <cell r="I8664">
            <v>26</v>
          </cell>
        </row>
        <row r="8665">
          <cell r="I8665">
            <v>26</v>
          </cell>
        </row>
        <row r="8666">
          <cell r="I8666">
            <v>26</v>
          </cell>
        </row>
        <row r="8667">
          <cell r="I8667">
            <v>26</v>
          </cell>
        </row>
        <row r="8668">
          <cell r="I8668">
            <v>26</v>
          </cell>
        </row>
        <row r="8669">
          <cell r="I8669">
            <v>26</v>
          </cell>
        </row>
        <row r="8670">
          <cell r="I8670">
            <v>26</v>
          </cell>
        </row>
        <row r="8671">
          <cell r="I8671">
            <v>26</v>
          </cell>
        </row>
        <row r="8672">
          <cell r="I8672">
            <v>26</v>
          </cell>
        </row>
        <row r="8673">
          <cell r="I8673">
            <v>26</v>
          </cell>
        </row>
        <row r="8674">
          <cell r="I8674">
            <v>26</v>
          </cell>
        </row>
        <row r="8675">
          <cell r="I8675">
            <v>26</v>
          </cell>
        </row>
        <row r="8676">
          <cell r="I8676">
            <v>26</v>
          </cell>
        </row>
        <row r="8677">
          <cell r="I8677">
            <v>26</v>
          </cell>
        </row>
        <row r="8678">
          <cell r="I8678">
            <v>26</v>
          </cell>
        </row>
        <row r="8679">
          <cell r="I8679">
            <v>26</v>
          </cell>
        </row>
        <row r="8680">
          <cell r="I8680">
            <v>26</v>
          </cell>
        </row>
        <row r="8681">
          <cell r="I8681">
            <v>26</v>
          </cell>
        </row>
        <row r="8682">
          <cell r="I8682">
            <v>26</v>
          </cell>
        </row>
        <row r="8683">
          <cell r="I8683">
            <v>26</v>
          </cell>
        </row>
        <row r="8684">
          <cell r="I8684">
            <v>26</v>
          </cell>
        </row>
        <row r="8685">
          <cell r="I8685">
            <v>26</v>
          </cell>
        </row>
        <row r="8686">
          <cell r="I8686">
            <v>26</v>
          </cell>
        </row>
        <row r="8687">
          <cell r="I8687">
            <v>25</v>
          </cell>
        </row>
        <row r="8688">
          <cell r="I8688">
            <v>25</v>
          </cell>
        </row>
        <row r="8689">
          <cell r="I8689">
            <v>25</v>
          </cell>
        </row>
        <row r="8690">
          <cell r="I8690">
            <v>25</v>
          </cell>
        </row>
        <row r="8691">
          <cell r="I8691">
            <v>25</v>
          </cell>
        </row>
        <row r="8692">
          <cell r="I8692">
            <v>25</v>
          </cell>
        </row>
        <row r="8693">
          <cell r="I8693">
            <v>25</v>
          </cell>
        </row>
        <row r="8694">
          <cell r="I8694">
            <v>25</v>
          </cell>
        </row>
        <row r="8695">
          <cell r="I8695">
            <v>25</v>
          </cell>
        </row>
        <row r="8696">
          <cell r="I8696">
            <v>25</v>
          </cell>
        </row>
        <row r="8697">
          <cell r="I8697">
            <v>25</v>
          </cell>
        </row>
        <row r="8698">
          <cell r="I8698">
            <v>25</v>
          </cell>
        </row>
        <row r="8699">
          <cell r="I8699">
            <v>25</v>
          </cell>
        </row>
        <row r="8700">
          <cell r="I8700">
            <v>25</v>
          </cell>
        </row>
        <row r="8701">
          <cell r="I8701">
            <v>25</v>
          </cell>
        </row>
        <row r="8702">
          <cell r="I8702">
            <v>25</v>
          </cell>
        </row>
        <row r="8703">
          <cell r="I8703">
            <v>25</v>
          </cell>
        </row>
        <row r="8704">
          <cell r="I8704">
            <v>25</v>
          </cell>
        </row>
        <row r="8705">
          <cell r="I8705">
            <v>25</v>
          </cell>
        </row>
        <row r="8706">
          <cell r="I8706">
            <v>25</v>
          </cell>
        </row>
        <row r="8707">
          <cell r="I8707">
            <v>25</v>
          </cell>
        </row>
        <row r="8708">
          <cell r="I8708">
            <v>24</v>
          </cell>
        </row>
        <row r="8709">
          <cell r="I8709">
            <v>24</v>
          </cell>
        </row>
        <row r="8710">
          <cell r="I8710">
            <v>24</v>
          </cell>
        </row>
        <row r="8711">
          <cell r="I8711">
            <v>24</v>
          </cell>
        </row>
        <row r="8712">
          <cell r="I8712">
            <v>23</v>
          </cell>
        </row>
        <row r="8713">
          <cell r="I8713">
            <v>23</v>
          </cell>
        </row>
        <row r="8714">
          <cell r="I8714">
            <v>23</v>
          </cell>
        </row>
        <row r="8715">
          <cell r="I8715">
            <v>23</v>
          </cell>
        </row>
        <row r="8716">
          <cell r="I8716">
            <v>23</v>
          </cell>
        </row>
        <row r="8717">
          <cell r="I8717">
            <v>23</v>
          </cell>
        </row>
        <row r="8718">
          <cell r="I8718">
            <v>23</v>
          </cell>
        </row>
        <row r="8719">
          <cell r="I8719">
            <v>23</v>
          </cell>
        </row>
        <row r="8720">
          <cell r="I8720">
            <v>23</v>
          </cell>
        </row>
        <row r="8721">
          <cell r="I8721">
            <v>23</v>
          </cell>
        </row>
        <row r="8722">
          <cell r="I8722">
            <v>20</v>
          </cell>
        </row>
        <row r="8723">
          <cell r="I8723">
            <v>20</v>
          </cell>
        </row>
        <row r="8724">
          <cell r="I8724">
            <v>20</v>
          </cell>
        </row>
        <row r="8725">
          <cell r="I8725">
            <v>20</v>
          </cell>
        </row>
        <row r="8726">
          <cell r="I8726">
            <v>20</v>
          </cell>
        </row>
        <row r="8727">
          <cell r="I8727">
            <v>20</v>
          </cell>
        </row>
        <row r="8728">
          <cell r="I8728">
            <v>19</v>
          </cell>
        </row>
        <row r="8729">
          <cell r="I8729">
            <v>19</v>
          </cell>
        </row>
        <row r="8730">
          <cell r="I8730">
            <v>19</v>
          </cell>
        </row>
        <row r="8731">
          <cell r="I8731">
            <v>19</v>
          </cell>
        </row>
        <row r="8732">
          <cell r="I8732">
            <v>19</v>
          </cell>
        </row>
        <row r="8733">
          <cell r="I8733">
            <v>19</v>
          </cell>
        </row>
        <row r="8734">
          <cell r="I8734">
            <v>19</v>
          </cell>
        </row>
        <row r="8735">
          <cell r="I8735">
            <v>19</v>
          </cell>
        </row>
        <row r="8736">
          <cell r="I8736">
            <v>19</v>
          </cell>
        </row>
        <row r="8737">
          <cell r="I8737">
            <v>19</v>
          </cell>
        </row>
        <row r="8738">
          <cell r="I8738">
            <v>19</v>
          </cell>
        </row>
        <row r="8739">
          <cell r="I8739">
            <v>19</v>
          </cell>
        </row>
        <row r="8740">
          <cell r="I8740">
            <v>19</v>
          </cell>
        </row>
        <row r="8741">
          <cell r="I8741">
            <v>18</v>
          </cell>
        </row>
        <row r="8742">
          <cell r="I8742">
            <v>17</v>
          </cell>
        </row>
        <row r="8743">
          <cell r="I8743">
            <v>17</v>
          </cell>
        </row>
        <row r="8744">
          <cell r="I8744">
            <v>16</v>
          </cell>
        </row>
        <row r="8745">
          <cell r="I8745">
            <v>12</v>
          </cell>
        </row>
        <row r="8746">
          <cell r="I8746">
            <v>12</v>
          </cell>
        </row>
        <row r="8747">
          <cell r="I8747">
            <v>12</v>
          </cell>
        </row>
        <row r="8748">
          <cell r="I8748">
            <v>11</v>
          </cell>
        </row>
        <row r="8749">
          <cell r="I8749">
            <v>11</v>
          </cell>
        </row>
        <row r="8750">
          <cell r="I8750">
            <v>11</v>
          </cell>
        </row>
        <row r="8751">
          <cell r="I8751">
            <v>11</v>
          </cell>
        </row>
        <row r="8752">
          <cell r="I8752">
            <v>11</v>
          </cell>
        </row>
        <row r="8753">
          <cell r="I8753">
            <v>11</v>
          </cell>
        </row>
        <row r="8754">
          <cell r="I8754">
            <v>11</v>
          </cell>
        </row>
        <row r="8755">
          <cell r="I8755">
            <v>11</v>
          </cell>
        </row>
        <row r="8756">
          <cell r="I8756">
            <v>11</v>
          </cell>
        </row>
        <row r="8757">
          <cell r="I8757">
            <v>10</v>
          </cell>
        </row>
        <row r="8758">
          <cell r="I8758">
            <v>9</v>
          </cell>
        </row>
        <row r="8759">
          <cell r="I8759">
            <v>9</v>
          </cell>
        </row>
        <row r="8760">
          <cell r="I8760">
            <v>9</v>
          </cell>
        </row>
        <row r="8761">
          <cell r="I8761">
            <v>9</v>
          </cell>
        </row>
        <row r="8762">
          <cell r="I8762">
            <v>6</v>
          </cell>
        </row>
        <row r="8763">
          <cell r="I8763">
            <v>6</v>
          </cell>
        </row>
        <row r="8764">
          <cell r="I8764">
            <v>6</v>
          </cell>
        </row>
        <row r="8765">
          <cell r="I8765">
            <v>5</v>
          </cell>
        </row>
        <row r="8766">
          <cell r="I8766">
            <v>5</v>
          </cell>
        </row>
        <row r="8767">
          <cell r="I8767">
            <v>5</v>
          </cell>
        </row>
        <row r="8768">
          <cell r="I8768">
            <v>5</v>
          </cell>
        </row>
        <row r="8769">
          <cell r="I8769">
            <v>4</v>
          </cell>
        </row>
        <row r="8770">
          <cell r="I8770">
            <v>3</v>
          </cell>
        </row>
        <row r="8771">
          <cell r="I8771">
            <v>2</v>
          </cell>
        </row>
        <row r="8772">
          <cell r="I8772">
            <v>2</v>
          </cell>
        </row>
        <row r="8773">
          <cell r="I8773">
            <v>2</v>
          </cell>
        </row>
        <row r="8774">
          <cell r="I8774">
            <v>0</v>
          </cell>
        </row>
        <row r="8775">
          <cell r="I8775">
            <v>0</v>
          </cell>
        </row>
        <row r="8776">
          <cell r="I8776">
            <v>0</v>
          </cell>
        </row>
        <row r="8777">
          <cell r="I8777">
            <v>0</v>
          </cell>
        </row>
        <row r="8778">
          <cell r="I8778">
            <v>27</v>
          </cell>
        </row>
        <row r="8779">
          <cell r="I8779">
            <v>27</v>
          </cell>
        </row>
        <row r="8780">
          <cell r="I8780">
            <v>27</v>
          </cell>
        </row>
        <row r="8781">
          <cell r="I8781">
            <v>27</v>
          </cell>
        </row>
        <row r="8782">
          <cell r="I8782">
            <v>27</v>
          </cell>
        </row>
        <row r="8783">
          <cell r="I8783">
            <v>27</v>
          </cell>
        </row>
        <row r="8784">
          <cell r="I8784">
            <v>27</v>
          </cell>
        </row>
        <row r="8785">
          <cell r="I8785">
            <v>27</v>
          </cell>
        </row>
        <row r="8786">
          <cell r="I8786">
            <v>27</v>
          </cell>
        </row>
        <row r="8787">
          <cell r="I8787">
            <v>27</v>
          </cell>
        </row>
        <row r="8788">
          <cell r="I8788">
            <v>27</v>
          </cell>
        </row>
        <row r="8789">
          <cell r="I8789">
            <v>27</v>
          </cell>
        </row>
        <row r="8790">
          <cell r="I8790">
            <v>27</v>
          </cell>
        </row>
        <row r="8791">
          <cell r="I8791">
            <v>27</v>
          </cell>
        </row>
        <row r="8792">
          <cell r="I8792">
            <v>27</v>
          </cell>
        </row>
        <row r="8793">
          <cell r="I8793">
            <v>27</v>
          </cell>
        </row>
        <row r="8794">
          <cell r="I8794">
            <v>27</v>
          </cell>
        </row>
        <row r="8795">
          <cell r="I8795">
            <v>27</v>
          </cell>
        </row>
        <row r="8796">
          <cell r="I8796">
            <v>27</v>
          </cell>
        </row>
        <row r="8797">
          <cell r="I8797">
            <v>27</v>
          </cell>
        </row>
        <row r="8798">
          <cell r="I8798">
            <v>27</v>
          </cell>
        </row>
        <row r="8799">
          <cell r="I8799">
            <v>27</v>
          </cell>
        </row>
        <row r="8800">
          <cell r="I8800">
            <v>27</v>
          </cell>
        </row>
        <row r="8801">
          <cell r="I8801">
            <v>27</v>
          </cell>
        </row>
        <row r="8802">
          <cell r="I8802">
            <v>27</v>
          </cell>
        </row>
        <row r="8803">
          <cell r="I8803">
            <v>27</v>
          </cell>
        </row>
        <row r="8804">
          <cell r="I8804">
            <v>27</v>
          </cell>
        </row>
        <row r="8805">
          <cell r="I8805">
            <v>27</v>
          </cell>
        </row>
        <row r="8806">
          <cell r="I8806">
            <v>27</v>
          </cell>
        </row>
        <row r="8807">
          <cell r="I8807">
            <v>27</v>
          </cell>
        </row>
        <row r="8808">
          <cell r="I8808">
            <v>27</v>
          </cell>
        </row>
        <row r="8809">
          <cell r="I8809">
            <v>27</v>
          </cell>
        </row>
        <row r="8810">
          <cell r="I8810">
            <v>27</v>
          </cell>
        </row>
        <row r="8811">
          <cell r="I8811">
            <v>27</v>
          </cell>
        </row>
        <row r="8812">
          <cell r="I8812">
            <v>27</v>
          </cell>
        </row>
        <row r="8813">
          <cell r="I8813">
            <v>27</v>
          </cell>
        </row>
        <row r="8814">
          <cell r="I8814">
            <v>27</v>
          </cell>
        </row>
        <row r="8815">
          <cell r="I8815">
            <v>27</v>
          </cell>
        </row>
        <row r="8816">
          <cell r="I8816">
            <v>27</v>
          </cell>
        </row>
        <row r="8817">
          <cell r="I8817">
            <v>27</v>
          </cell>
        </row>
        <row r="8818">
          <cell r="I8818">
            <v>27</v>
          </cell>
        </row>
        <row r="8819">
          <cell r="I8819">
            <v>27</v>
          </cell>
        </row>
        <row r="8820">
          <cell r="I8820">
            <v>27</v>
          </cell>
        </row>
        <row r="8821">
          <cell r="I8821">
            <v>27</v>
          </cell>
        </row>
        <row r="8822">
          <cell r="I8822">
            <v>27</v>
          </cell>
        </row>
        <row r="8823">
          <cell r="I8823">
            <v>27</v>
          </cell>
        </row>
        <row r="8824">
          <cell r="I8824">
            <v>27</v>
          </cell>
        </row>
        <row r="8825">
          <cell r="I8825">
            <v>27</v>
          </cell>
        </row>
        <row r="8826">
          <cell r="I8826">
            <v>27</v>
          </cell>
        </row>
        <row r="8827">
          <cell r="I8827">
            <v>27</v>
          </cell>
        </row>
        <row r="8828">
          <cell r="I8828">
            <v>27</v>
          </cell>
        </row>
        <row r="8829">
          <cell r="I8829">
            <v>27</v>
          </cell>
        </row>
        <row r="8830">
          <cell r="I8830">
            <v>27</v>
          </cell>
        </row>
        <row r="8831">
          <cell r="I8831">
            <v>27</v>
          </cell>
        </row>
        <row r="8832">
          <cell r="I8832">
            <v>27</v>
          </cell>
        </row>
        <row r="8833">
          <cell r="I8833">
            <v>27</v>
          </cell>
        </row>
        <row r="8834">
          <cell r="I8834">
            <v>27</v>
          </cell>
        </row>
        <row r="8835">
          <cell r="I8835">
            <v>27</v>
          </cell>
        </row>
        <row r="8836">
          <cell r="I8836">
            <v>27</v>
          </cell>
        </row>
        <row r="8837">
          <cell r="I8837">
            <v>27</v>
          </cell>
        </row>
        <row r="8838">
          <cell r="I8838">
            <v>27</v>
          </cell>
        </row>
        <row r="8839">
          <cell r="I8839">
            <v>27</v>
          </cell>
        </row>
        <row r="8840">
          <cell r="I8840">
            <v>27</v>
          </cell>
        </row>
        <row r="8841">
          <cell r="I8841">
            <v>27</v>
          </cell>
        </row>
        <row r="8842">
          <cell r="I8842">
            <v>27</v>
          </cell>
        </row>
        <row r="8843">
          <cell r="I8843">
            <v>27</v>
          </cell>
        </row>
        <row r="8844">
          <cell r="I8844">
            <v>27</v>
          </cell>
        </row>
        <row r="8845">
          <cell r="I8845">
            <v>27</v>
          </cell>
        </row>
        <row r="8846">
          <cell r="I8846">
            <v>27</v>
          </cell>
        </row>
        <row r="8847">
          <cell r="I8847">
            <v>27</v>
          </cell>
        </row>
        <row r="8848">
          <cell r="I8848">
            <v>27</v>
          </cell>
        </row>
        <row r="8849">
          <cell r="I8849">
            <v>27</v>
          </cell>
        </row>
        <row r="8850">
          <cell r="I8850">
            <v>27</v>
          </cell>
        </row>
        <row r="8851">
          <cell r="I8851">
            <v>27</v>
          </cell>
        </row>
        <row r="8852">
          <cell r="I8852">
            <v>27</v>
          </cell>
        </row>
        <row r="8853">
          <cell r="I8853">
            <v>27</v>
          </cell>
        </row>
        <row r="8854">
          <cell r="I8854">
            <v>27</v>
          </cell>
        </row>
        <row r="8855">
          <cell r="I8855">
            <v>27</v>
          </cell>
        </row>
        <row r="8856">
          <cell r="I8856">
            <v>26</v>
          </cell>
        </row>
        <row r="8857">
          <cell r="I8857">
            <v>26</v>
          </cell>
        </row>
        <row r="8858">
          <cell r="I8858">
            <v>26</v>
          </cell>
        </row>
        <row r="8859">
          <cell r="I8859">
            <v>26</v>
          </cell>
        </row>
        <row r="8860">
          <cell r="I8860">
            <v>26</v>
          </cell>
        </row>
        <row r="8861">
          <cell r="I8861">
            <v>26</v>
          </cell>
        </row>
        <row r="8862">
          <cell r="I8862">
            <v>26</v>
          </cell>
        </row>
        <row r="8863">
          <cell r="I8863">
            <v>26</v>
          </cell>
        </row>
        <row r="8864">
          <cell r="I8864">
            <v>26</v>
          </cell>
        </row>
        <row r="8865">
          <cell r="I8865">
            <v>25</v>
          </cell>
        </row>
        <row r="8866">
          <cell r="I8866">
            <v>25</v>
          </cell>
        </row>
        <row r="8867">
          <cell r="I8867">
            <v>25</v>
          </cell>
        </row>
        <row r="8868">
          <cell r="I8868">
            <v>25</v>
          </cell>
        </row>
        <row r="8869">
          <cell r="I8869">
            <v>25</v>
          </cell>
        </row>
        <row r="8870">
          <cell r="I8870">
            <v>25</v>
          </cell>
        </row>
        <row r="8871">
          <cell r="I8871">
            <v>25</v>
          </cell>
        </row>
        <row r="8872">
          <cell r="I8872">
            <v>25</v>
          </cell>
        </row>
        <row r="8873">
          <cell r="I8873">
            <v>25</v>
          </cell>
        </row>
        <row r="8874">
          <cell r="I8874">
            <v>25</v>
          </cell>
        </row>
        <row r="8875">
          <cell r="I8875">
            <v>25</v>
          </cell>
        </row>
        <row r="8876">
          <cell r="I8876">
            <v>25</v>
          </cell>
        </row>
        <row r="8877">
          <cell r="I8877">
            <v>25</v>
          </cell>
        </row>
        <row r="8878">
          <cell r="I8878">
            <v>25</v>
          </cell>
        </row>
        <row r="8879">
          <cell r="I8879">
            <v>25</v>
          </cell>
        </row>
        <row r="8880">
          <cell r="I8880">
            <v>25</v>
          </cell>
        </row>
        <row r="8881">
          <cell r="I8881">
            <v>25</v>
          </cell>
        </row>
        <row r="8882">
          <cell r="I8882">
            <v>25</v>
          </cell>
        </row>
        <row r="8883">
          <cell r="I8883">
            <v>25</v>
          </cell>
        </row>
        <row r="8884">
          <cell r="I8884">
            <v>25</v>
          </cell>
        </row>
        <row r="8885">
          <cell r="I8885">
            <v>25</v>
          </cell>
        </row>
        <row r="8886">
          <cell r="I8886">
            <v>25</v>
          </cell>
        </row>
        <row r="8887">
          <cell r="I8887">
            <v>25</v>
          </cell>
        </row>
        <row r="8888">
          <cell r="I8888">
            <v>25</v>
          </cell>
        </row>
        <row r="8889">
          <cell r="I8889">
            <v>24</v>
          </cell>
        </row>
        <row r="8890">
          <cell r="I8890">
            <v>24</v>
          </cell>
        </row>
        <row r="8891">
          <cell r="I8891">
            <v>24</v>
          </cell>
        </row>
        <row r="8892">
          <cell r="I8892">
            <v>24</v>
          </cell>
        </row>
        <row r="8893">
          <cell r="I8893">
            <v>21</v>
          </cell>
        </row>
        <row r="8894">
          <cell r="I8894">
            <v>21</v>
          </cell>
        </row>
        <row r="8895">
          <cell r="I8895">
            <v>21</v>
          </cell>
        </row>
        <row r="8896">
          <cell r="I8896">
            <v>20</v>
          </cell>
        </row>
        <row r="8897">
          <cell r="I8897">
            <v>20</v>
          </cell>
        </row>
        <row r="8898">
          <cell r="I8898">
            <v>20</v>
          </cell>
        </row>
        <row r="8899">
          <cell r="I8899">
            <v>20</v>
          </cell>
        </row>
        <row r="8900">
          <cell r="I8900">
            <v>20</v>
          </cell>
        </row>
        <row r="8901">
          <cell r="I8901">
            <v>20</v>
          </cell>
        </row>
        <row r="8902">
          <cell r="I8902">
            <v>20</v>
          </cell>
        </row>
        <row r="8903">
          <cell r="I8903">
            <v>20</v>
          </cell>
        </row>
        <row r="8904">
          <cell r="I8904">
            <v>20</v>
          </cell>
        </row>
        <row r="8905">
          <cell r="I8905">
            <v>20</v>
          </cell>
        </row>
        <row r="8906">
          <cell r="I8906">
            <v>20</v>
          </cell>
        </row>
        <row r="8907">
          <cell r="I8907">
            <v>20</v>
          </cell>
        </row>
        <row r="8908">
          <cell r="I8908">
            <v>20</v>
          </cell>
        </row>
        <row r="8909">
          <cell r="I8909">
            <v>20</v>
          </cell>
        </row>
        <row r="8910">
          <cell r="I8910">
            <v>19</v>
          </cell>
        </row>
        <row r="8911">
          <cell r="I8911">
            <v>18</v>
          </cell>
        </row>
        <row r="8912">
          <cell r="I8912">
            <v>18</v>
          </cell>
        </row>
        <row r="8913">
          <cell r="I8913">
            <v>18</v>
          </cell>
        </row>
        <row r="8914">
          <cell r="I8914">
            <v>18</v>
          </cell>
        </row>
        <row r="8915">
          <cell r="I8915">
            <v>17</v>
          </cell>
        </row>
        <row r="8916">
          <cell r="I8916">
            <v>17</v>
          </cell>
        </row>
        <row r="8917">
          <cell r="I8917">
            <v>17</v>
          </cell>
        </row>
        <row r="8918">
          <cell r="I8918">
            <v>13</v>
          </cell>
        </row>
        <row r="8919">
          <cell r="I8919">
            <v>13</v>
          </cell>
        </row>
        <row r="8920">
          <cell r="I8920">
            <v>13</v>
          </cell>
        </row>
        <row r="8921">
          <cell r="I8921">
            <v>12</v>
          </cell>
        </row>
        <row r="8922">
          <cell r="I8922">
            <v>12</v>
          </cell>
        </row>
        <row r="8923">
          <cell r="I8923">
            <v>12</v>
          </cell>
        </row>
        <row r="8924">
          <cell r="I8924">
            <v>12</v>
          </cell>
        </row>
        <row r="8925">
          <cell r="I8925">
            <v>12</v>
          </cell>
        </row>
        <row r="8926">
          <cell r="I8926">
            <v>12</v>
          </cell>
        </row>
        <row r="8927">
          <cell r="I8927">
            <v>12</v>
          </cell>
        </row>
        <row r="8928">
          <cell r="I8928">
            <v>12</v>
          </cell>
        </row>
        <row r="8929">
          <cell r="I8929">
            <v>12</v>
          </cell>
        </row>
        <row r="8930">
          <cell r="I8930">
            <v>10</v>
          </cell>
        </row>
        <row r="8931">
          <cell r="I8931">
            <v>7</v>
          </cell>
        </row>
        <row r="8932">
          <cell r="I8932">
            <v>6</v>
          </cell>
        </row>
        <row r="8933">
          <cell r="I8933">
            <v>4</v>
          </cell>
        </row>
        <row r="8934">
          <cell r="I8934">
            <v>0</v>
          </cell>
        </row>
        <row r="8935">
          <cell r="I8935">
            <v>0</v>
          </cell>
        </row>
        <row r="8936">
          <cell r="I8936">
            <v>0</v>
          </cell>
        </row>
        <row r="8937">
          <cell r="I8937">
            <v>0</v>
          </cell>
        </row>
        <row r="8938">
          <cell r="I8938">
            <v>0</v>
          </cell>
        </row>
        <row r="8939">
          <cell r="I8939">
            <v>0</v>
          </cell>
        </row>
        <row r="8940">
          <cell r="I8940">
            <v>0</v>
          </cell>
        </row>
        <row r="8941">
          <cell r="I8941">
            <v>0</v>
          </cell>
        </row>
        <row r="8942">
          <cell r="I8942">
            <v>0</v>
          </cell>
        </row>
        <row r="8943">
          <cell r="I8943">
            <v>0</v>
          </cell>
        </row>
        <row r="8944">
          <cell r="I8944">
            <v>10</v>
          </cell>
        </row>
        <row r="8945">
          <cell r="I8945">
            <v>12</v>
          </cell>
        </row>
        <row r="8946">
          <cell r="I8946">
            <v>25</v>
          </cell>
        </row>
        <row r="8947">
          <cell r="I8947">
            <v>16</v>
          </cell>
        </row>
        <row r="8948">
          <cell r="I8948">
            <v>5</v>
          </cell>
        </row>
        <row r="8949">
          <cell r="I8949">
            <v>11</v>
          </cell>
        </row>
        <row r="8950">
          <cell r="I8950">
            <v>8</v>
          </cell>
        </row>
        <row r="8951">
          <cell r="I8951">
            <v>23</v>
          </cell>
        </row>
        <row r="8952">
          <cell r="I8952">
            <v>25</v>
          </cell>
        </row>
        <row r="8953">
          <cell r="I8953">
            <v>26</v>
          </cell>
        </row>
        <row r="8954">
          <cell r="I8954">
            <v>12</v>
          </cell>
        </row>
        <row r="8955">
          <cell r="I8955">
            <v>26</v>
          </cell>
        </row>
        <row r="8956">
          <cell r="I8956">
            <v>0</v>
          </cell>
        </row>
        <row r="8957">
          <cell r="I8957">
            <v>4</v>
          </cell>
        </row>
        <row r="8958">
          <cell r="I8958">
            <v>4</v>
          </cell>
        </row>
        <row r="8959">
          <cell r="I8959">
            <v>0</v>
          </cell>
        </row>
        <row r="8960">
          <cell r="I8960">
            <v>27</v>
          </cell>
        </row>
        <row r="8961">
          <cell r="I8961">
            <v>26</v>
          </cell>
        </row>
        <row r="8962">
          <cell r="I8962">
            <v>2</v>
          </cell>
        </row>
        <row r="8963">
          <cell r="I8963">
            <v>19</v>
          </cell>
        </row>
        <row r="8964">
          <cell r="I8964">
            <v>18</v>
          </cell>
        </row>
        <row r="8965">
          <cell r="I8965">
            <v>26</v>
          </cell>
        </row>
        <row r="8966">
          <cell r="I8966">
            <v>6</v>
          </cell>
        </row>
        <row r="8967">
          <cell r="I8967">
            <v>0</v>
          </cell>
        </row>
        <row r="8968">
          <cell r="I8968">
            <v>2</v>
          </cell>
        </row>
        <row r="8969">
          <cell r="I8969">
            <v>16</v>
          </cell>
        </row>
        <row r="8970">
          <cell r="I8970">
            <v>23</v>
          </cell>
        </row>
        <row r="8971">
          <cell r="I8971">
            <v>2</v>
          </cell>
        </row>
        <row r="8972">
          <cell r="I8972">
            <v>23</v>
          </cell>
        </row>
        <row r="8973">
          <cell r="I8973">
            <v>6</v>
          </cell>
        </row>
        <row r="8974">
          <cell r="I8974">
            <v>4</v>
          </cell>
        </row>
        <row r="8975">
          <cell r="I8975">
            <v>26</v>
          </cell>
        </row>
        <row r="8976">
          <cell r="I8976">
            <v>2</v>
          </cell>
        </row>
        <row r="8977">
          <cell r="I8977">
            <v>19</v>
          </cell>
        </row>
        <row r="8978">
          <cell r="I8978">
            <v>3</v>
          </cell>
        </row>
        <row r="8979">
          <cell r="I8979">
            <v>0</v>
          </cell>
        </row>
        <row r="8980">
          <cell r="I8980">
            <v>23</v>
          </cell>
        </row>
        <row r="8981">
          <cell r="I8981">
            <v>26</v>
          </cell>
        </row>
        <row r="8982">
          <cell r="I8982">
            <v>2</v>
          </cell>
        </row>
        <row r="8983">
          <cell r="I8983">
            <v>26</v>
          </cell>
        </row>
        <row r="8984">
          <cell r="I8984">
            <v>6</v>
          </cell>
        </row>
        <row r="8985">
          <cell r="I8985">
            <v>3</v>
          </cell>
        </row>
        <row r="8986">
          <cell r="I8986">
            <v>18</v>
          </cell>
        </row>
        <row r="8987">
          <cell r="I8987">
            <v>11</v>
          </cell>
        </row>
        <row r="8988">
          <cell r="I8988">
            <v>27</v>
          </cell>
        </row>
        <row r="8989">
          <cell r="I8989">
            <v>0</v>
          </cell>
        </row>
        <row r="8990">
          <cell r="I8990">
            <v>0</v>
          </cell>
        </row>
        <row r="8991">
          <cell r="I8991">
            <v>10</v>
          </cell>
        </row>
        <row r="8992">
          <cell r="I8992">
            <v>23</v>
          </cell>
        </row>
        <row r="8993">
          <cell r="I8993">
            <v>9</v>
          </cell>
        </row>
        <row r="8994">
          <cell r="I8994">
            <v>27</v>
          </cell>
        </row>
        <row r="8995">
          <cell r="I8995">
            <v>21</v>
          </cell>
        </row>
        <row r="8996">
          <cell r="I8996">
            <v>12</v>
          </cell>
        </row>
        <row r="8997">
          <cell r="I8997">
            <v>20</v>
          </cell>
        </row>
        <row r="8998">
          <cell r="I8998">
            <v>5</v>
          </cell>
        </row>
        <row r="8999">
          <cell r="I8999">
            <v>27</v>
          </cell>
        </row>
        <row r="9000">
          <cell r="I9000">
            <v>26</v>
          </cell>
        </row>
        <row r="9001">
          <cell r="I9001">
            <v>20</v>
          </cell>
        </row>
        <row r="9002">
          <cell r="I9002">
            <v>17</v>
          </cell>
        </row>
        <row r="9003">
          <cell r="I9003">
            <v>19</v>
          </cell>
        </row>
        <row r="9004">
          <cell r="I9004">
            <v>1</v>
          </cell>
        </row>
        <row r="9005">
          <cell r="I9005">
            <v>25</v>
          </cell>
        </row>
        <row r="9006">
          <cell r="I9006">
            <v>13</v>
          </cell>
        </row>
        <row r="9007">
          <cell r="I9007">
            <v>11</v>
          </cell>
        </row>
        <row r="9008">
          <cell r="I9008">
            <v>19</v>
          </cell>
        </row>
        <row r="9009">
          <cell r="I9009">
            <v>16</v>
          </cell>
        </row>
        <row r="9010">
          <cell r="I9010">
            <v>26</v>
          </cell>
        </row>
        <row r="9011">
          <cell r="I9011">
            <v>26</v>
          </cell>
        </row>
        <row r="9012">
          <cell r="I9012">
            <v>4</v>
          </cell>
        </row>
        <row r="9013">
          <cell r="I9013">
            <v>3</v>
          </cell>
        </row>
        <row r="9014">
          <cell r="I9014">
            <v>25</v>
          </cell>
        </row>
        <row r="9015">
          <cell r="I9015">
            <v>25</v>
          </cell>
        </row>
        <row r="9016">
          <cell r="I9016">
            <v>2</v>
          </cell>
        </row>
        <row r="9017">
          <cell r="I9017">
            <v>25</v>
          </cell>
        </row>
        <row r="9018">
          <cell r="I9018">
            <v>27</v>
          </cell>
        </row>
        <row r="9019">
          <cell r="I9019">
            <v>25</v>
          </cell>
        </row>
        <row r="9020">
          <cell r="I9020">
            <v>0</v>
          </cell>
        </row>
        <row r="9021">
          <cell r="I9021">
            <v>18</v>
          </cell>
        </row>
        <row r="9022">
          <cell r="I9022">
            <v>0</v>
          </cell>
        </row>
        <row r="9023">
          <cell r="I9023">
            <v>0</v>
          </cell>
        </row>
        <row r="9024">
          <cell r="I9024">
            <v>0</v>
          </cell>
        </row>
        <row r="9025">
          <cell r="I9025">
            <v>17</v>
          </cell>
        </row>
        <row r="9026">
          <cell r="I9026">
            <v>10</v>
          </cell>
        </row>
        <row r="9027">
          <cell r="I9027">
            <v>10</v>
          </cell>
        </row>
        <row r="9028">
          <cell r="I9028">
            <v>11</v>
          </cell>
        </row>
        <row r="9029">
          <cell r="I9029">
            <v>2</v>
          </cell>
        </row>
        <row r="9030">
          <cell r="I9030">
            <v>27</v>
          </cell>
        </row>
        <row r="9031">
          <cell r="I9031">
            <v>3</v>
          </cell>
        </row>
        <row r="9032">
          <cell r="I9032">
            <v>4</v>
          </cell>
        </row>
        <row r="9033">
          <cell r="I9033">
            <v>11</v>
          </cell>
        </row>
        <row r="9034">
          <cell r="I9034">
            <v>3</v>
          </cell>
        </row>
        <row r="9035">
          <cell r="I9035">
            <v>0</v>
          </cell>
        </row>
        <row r="9036">
          <cell r="I9036">
            <v>7</v>
          </cell>
        </row>
        <row r="9037">
          <cell r="I9037">
            <v>27</v>
          </cell>
        </row>
        <row r="9038">
          <cell r="I9038">
            <v>0</v>
          </cell>
        </row>
        <row r="9039">
          <cell r="I9039">
            <v>4</v>
          </cell>
        </row>
        <row r="9040">
          <cell r="I9040">
            <v>3</v>
          </cell>
        </row>
        <row r="9041">
          <cell r="I9041">
            <v>25</v>
          </cell>
        </row>
        <row r="9042">
          <cell r="I9042">
            <v>23</v>
          </cell>
        </row>
        <row r="9043">
          <cell r="I9043">
            <v>0</v>
          </cell>
        </row>
        <row r="9044">
          <cell r="I9044">
            <v>1</v>
          </cell>
        </row>
        <row r="9045">
          <cell r="I9045">
            <v>3</v>
          </cell>
        </row>
        <row r="9046">
          <cell r="I9046">
            <v>19</v>
          </cell>
        </row>
        <row r="9047">
          <cell r="I9047">
            <v>10</v>
          </cell>
        </row>
        <row r="9048">
          <cell r="I9048">
            <v>13</v>
          </cell>
        </row>
        <row r="9049">
          <cell r="I9049">
            <v>17</v>
          </cell>
        </row>
        <row r="9050">
          <cell r="I9050">
            <v>24</v>
          </cell>
        </row>
        <row r="9051">
          <cell r="I9051">
            <v>1</v>
          </cell>
        </row>
        <row r="9052">
          <cell r="I9052">
            <v>7</v>
          </cell>
        </row>
        <row r="9053">
          <cell r="I9053">
            <v>19</v>
          </cell>
        </row>
        <row r="9054">
          <cell r="I9054">
            <v>17</v>
          </cell>
        </row>
        <row r="9055">
          <cell r="I9055">
            <v>7</v>
          </cell>
        </row>
        <row r="9056">
          <cell r="I9056">
            <v>3</v>
          </cell>
        </row>
        <row r="9057">
          <cell r="I9057">
            <v>0</v>
          </cell>
        </row>
        <row r="9058">
          <cell r="I9058">
            <v>3</v>
          </cell>
        </row>
        <row r="9059">
          <cell r="I9059">
            <v>8</v>
          </cell>
        </row>
        <row r="9060">
          <cell r="I9060">
            <v>1</v>
          </cell>
        </row>
        <row r="9061">
          <cell r="I9061">
            <v>13</v>
          </cell>
        </row>
        <row r="9062">
          <cell r="I9062">
            <v>5</v>
          </cell>
        </row>
        <row r="9063">
          <cell r="I9063">
            <v>19</v>
          </cell>
        </row>
        <row r="9064">
          <cell r="I9064">
            <v>26</v>
          </cell>
        </row>
        <row r="9065">
          <cell r="I9065">
            <v>18</v>
          </cell>
        </row>
        <row r="9066">
          <cell r="I9066">
            <v>8</v>
          </cell>
        </row>
        <row r="9067">
          <cell r="I9067">
            <v>25</v>
          </cell>
        </row>
        <row r="9068">
          <cell r="I9068">
            <v>12</v>
          </cell>
        </row>
        <row r="9069">
          <cell r="I9069">
            <v>12</v>
          </cell>
        </row>
        <row r="9070">
          <cell r="I9070">
            <v>2</v>
          </cell>
        </row>
        <row r="9071">
          <cell r="I9071">
            <v>26</v>
          </cell>
        </row>
        <row r="9072">
          <cell r="I9072">
            <v>23</v>
          </cell>
        </row>
        <row r="9073">
          <cell r="I9073">
            <v>12</v>
          </cell>
        </row>
        <row r="9074">
          <cell r="I9074">
            <v>0</v>
          </cell>
        </row>
        <row r="9075">
          <cell r="I9075">
            <v>0</v>
          </cell>
        </row>
        <row r="9076">
          <cell r="I9076">
            <v>25</v>
          </cell>
        </row>
        <row r="9077">
          <cell r="I9077">
            <v>19</v>
          </cell>
        </row>
        <row r="9078">
          <cell r="I9078">
            <v>19</v>
          </cell>
        </row>
        <row r="9079">
          <cell r="I9079">
            <v>26</v>
          </cell>
        </row>
        <row r="9080">
          <cell r="I9080">
            <v>3</v>
          </cell>
        </row>
        <row r="9081">
          <cell r="I9081">
            <v>0</v>
          </cell>
        </row>
        <row r="9082">
          <cell r="I9082">
            <v>7</v>
          </cell>
        </row>
        <row r="9083">
          <cell r="I9083">
            <v>3</v>
          </cell>
        </row>
        <row r="9084">
          <cell r="I9084">
            <v>8</v>
          </cell>
        </row>
        <row r="9085">
          <cell r="I9085">
            <v>26</v>
          </cell>
        </row>
        <row r="9086">
          <cell r="I9086">
            <v>27</v>
          </cell>
        </row>
        <row r="9087">
          <cell r="I9087">
            <v>24</v>
          </cell>
        </row>
        <row r="9088">
          <cell r="I9088">
            <v>0</v>
          </cell>
        </row>
        <row r="9089">
          <cell r="I9089">
            <v>20</v>
          </cell>
        </row>
        <row r="9090">
          <cell r="I9090">
            <v>0</v>
          </cell>
        </row>
        <row r="9091">
          <cell r="I9091">
            <v>3</v>
          </cell>
        </row>
        <row r="9092">
          <cell r="I9092">
            <v>19</v>
          </cell>
        </row>
        <row r="9093">
          <cell r="I9093">
            <v>19</v>
          </cell>
        </row>
        <row r="9094">
          <cell r="I9094">
            <v>26</v>
          </cell>
        </row>
        <row r="9095">
          <cell r="I9095">
            <v>0</v>
          </cell>
        </row>
        <row r="9096">
          <cell r="I9096">
            <v>17</v>
          </cell>
        </row>
        <row r="9097">
          <cell r="I9097">
            <v>27</v>
          </cell>
        </row>
        <row r="9098">
          <cell r="I9098">
            <v>18</v>
          </cell>
        </row>
        <row r="9099">
          <cell r="I9099">
            <v>1</v>
          </cell>
        </row>
        <row r="9100">
          <cell r="I9100">
            <v>12</v>
          </cell>
        </row>
        <row r="9101">
          <cell r="I9101">
            <v>3</v>
          </cell>
        </row>
        <row r="9102">
          <cell r="I9102">
            <v>0</v>
          </cell>
        </row>
        <row r="9103">
          <cell r="I9103">
            <v>9</v>
          </cell>
        </row>
        <row r="9104">
          <cell r="I9104">
            <v>27</v>
          </cell>
        </row>
        <row r="9105">
          <cell r="I9105">
            <v>8</v>
          </cell>
        </row>
        <row r="9106">
          <cell r="I9106">
            <v>3</v>
          </cell>
        </row>
        <row r="9107">
          <cell r="I9107">
            <v>7</v>
          </cell>
        </row>
        <row r="9108">
          <cell r="I9108">
            <v>17</v>
          </cell>
        </row>
        <row r="9109">
          <cell r="I9109">
            <v>3</v>
          </cell>
        </row>
        <row r="9110">
          <cell r="I9110">
            <v>23</v>
          </cell>
        </row>
        <row r="9111">
          <cell r="I9111">
            <v>23</v>
          </cell>
        </row>
        <row r="9112">
          <cell r="I9112">
            <v>24</v>
          </cell>
        </row>
        <row r="9113">
          <cell r="I9113">
            <v>3</v>
          </cell>
        </row>
        <row r="9114">
          <cell r="I9114">
            <v>19</v>
          </cell>
        </row>
        <row r="9115">
          <cell r="I9115">
            <v>0</v>
          </cell>
        </row>
        <row r="9116">
          <cell r="I9116">
            <v>18</v>
          </cell>
        </row>
        <row r="9117">
          <cell r="I9117">
            <v>10</v>
          </cell>
        </row>
        <row r="9118">
          <cell r="I9118">
            <v>3</v>
          </cell>
        </row>
        <row r="9119">
          <cell r="I9119">
            <v>26</v>
          </cell>
        </row>
        <row r="9120">
          <cell r="I9120">
            <v>0</v>
          </cell>
        </row>
        <row r="9121">
          <cell r="I9121">
            <v>0</v>
          </cell>
        </row>
        <row r="9122">
          <cell r="I9122">
            <v>5</v>
          </cell>
        </row>
        <row r="9123">
          <cell r="I9123">
            <v>6</v>
          </cell>
        </row>
        <row r="9124">
          <cell r="I9124">
            <v>4</v>
          </cell>
        </row>
        <row r="9125">
          <cell r="I9125">
            <v>25</v>
          </cell>
        </row>
        <row r="9126">
          <cell r="I9126">
            <v>2</v>
          </cell>
        </row>
        <row r="9127">
          <cell r="I9127">
            <v>2</v>
          </cell>
        </row>
        <row r="9128">
          <cell r="I9128">
            <v>7</v>
          </cell>
        </row>
        <row r="9129">
          <cell r="I9129">
            <v>3</v>
          </cell>
        </row>
        <row r="9130">
          <cell r="I9130">
            <v>0</v>
          </cell>
        </row>
        <row r="9131">
          <cell r="I9131">
            <v>3</v>
          </cell>
        </row>
        <row r="9132">
          <cell r="I9132">
            <v>1</v>
          </cell>
        </row>
        <row r="9133">
          <cell r="I9133">
            <v>0</v>
          </cell>
        </row>
        <row r="9134">
          <cell r="I9134">
            <v>4</v>
          </cell>
        </row>
        <row r="9135">
          <cell r="I9135">
            <v>19</v>
          </cell>
        </row>
        <row r="9136">
          <cell r="I9136">
            <v>24</v>
          </cell>
        </row>
        <row r="9137">
          <cell r="I9137">
            <v>9</v>
          </cell>
        </row>
        <row r="9138">
          <cell r="I9138">
            <v>0</v>
          </cell>
        </row>
        <row r="9139">
          <cell r="I9139">
            <v>19</v>
          </cell>
        </row>
        <row r="9140">
          <cell r="I9140">
            <v>4</v>
          </cell>
        </row>
        <row r="9141">
          <cell r="I9141">
            <v>26</v>
          </cell>
        </row>
        <row r="9142">
          <cell r="I9142">
            <v>7</v>
          </cell>
        </row>
        <row r="9143">
          <cell r="I9143">
            <v>26</v>
          </cell>
        </row>
        <row r="9144">
          <cell r="I9144">
            <v>0</v>
          </cell>
        </row>
        <row r="9145">
          <cell r="I9145">
            <v>8</v>
          </cell>
        </row>
        <row r="9146">
          <cell r="I9146">
            <v>7</v>
          </cell>
        </row>
        <row r="9147">
          <cell r="I9147">
            <v>16</v>
          </cell>
        </row>
        <row r="9148">
          <cell r="I9148">
            <v>18</v>
          </cell>
        </row>
        <row r="9149">
          <cell r="I9149">
            <v>19</v>
          </cell>
        </row>
        <row r="9150">
          <cell r="I9150">
            <v>16</v>
          </cell>
        </row>
        <row r="9151">
          <cell r="I9151">
            <v>18</v>
          </cell>
        </row>
        <row r="9152">
          <cell r="I9152">
            <v>27</v>
          </cell>
        </row>
        <row r="9153">
          <cell r="I9153">
            <v>7</v>
          </cell>
        </row>
        <row r="9154">
          <cell r="I9154">
            <v>0</v>
          </cell>
        </row>
        <row r="9155">
          <cell r="I9155">
            <v>19</v>
          </cell>
        </row>
        <row r="9156">
          <cell r="I9156">
            <v>1</v>
          </cell>
        </row>
        <row r="9157">
          <cell r="I9157">
            <v>19</v>
          </cell>
        </row>
        <row r="9158">
          <cell r="I9158">
            <v>3</v>
          </cell>
        </row>
        <row r="9159">
          <cell r="I9159">
            <v>8</v>
          </cell>
        </row>
        <row r="9160">
          <cell r="I9160">
            <v>17</v>
          </cell>
        </row>
        <row r="9161">
          <cell r="I9161">
            <v>24</v>
          </cell>
        </row>
        <row r="9162">
          <cell r="I9162">
            <v>24</v>
          </cell>
        </row>
        <row r="9163">
          <cell r="I9163">
            <v>3</v>
          </cell>
        </row>
        <row r="9164">
          <cell r="I9164">
            <v>10</v>
          </cell>
        </row>
        <row r="9165">
          <cell r="I9165">
            <v>1</v>
          </cell>
        </row>
        <row r="9166">
          <cell r="I9166">
            <v>16</v>
          </cell>
        </row>
        <row r="9167">
          <cell r="I9167">
            <v>3</v>
          </cell>
        </row>
        <row r="9168">
          <cell r="I9168">
            <v>10</v>
          </cell>
        </row>
        <row r="9169">
          <cell r="I9169">
            <v>0</v>
          </cell>
        </row>
        <row r="9170">
          <cell r="I9170">
            <v>1</v>
          </cell>
        </row>
        <row r="9171">
          <cell r="I9171">
            <v>16</v>
          </cell>
        </row>
        <row r="9172">
          <cell r="I9172">
            <v>26</v>
          </cell>
        </row>
        <row r="9173">
          <cell r="I9173">
            <v>13</v>
          </cell>
        </row>
        <row r="9174">
          <cell r="I9174">
            <v>0</v>
          </cell>
        </row>
        <row r="9175">
          <cell r="I9175">
            <v>27</v>
          </cell>
        </row>
        <row r="9176">
          <cell r="I9176">
            <v>8</v>
          </cell>
        </row>
        <row r="9177">
          <cell r="I9177">
            <v>2</v>
          </cell>
        </row>
        <row r="9178">
          <cell r="I9178">
            <v>26</v>
          </cell>
        </row>
        <row r="9179">
          <cell r="I9179">
            <v>4</v>
          </cell>
        </row>
        <row r="9180">
          <cell r="I9180">
            <v>12</v>
          </cell>
        </row>
        <row r="9181">
          <cell r="I9181">
            <v>19</v>
          </cell>
        </row>
        <row r="9182">
          <cell r="I9182">
            <v>25</v>
          </cell>
        </row>
        <row r="9183">
          <cell r="I9183">
            <v>11</v>
          </cell>
        </row>
        <row r="9184">
          <cell r="I9184">
            <v>23</v>
          </cell>
        </row>
        <row r="9185">
          <cell r="I9185">
            <v>23</v>
          </cell>
        </row>
        <row r="9186">
          <cell r="I9186">
            <v>20</v>
          </cell>
        </row>
        <row r="9187">
          <cell r="I9187">
            <v>7</v>
          </cell>
        </row>
        <row r="9188">
          <cell r="I9188">
            <v>1</v>
          </cell>
        </row>
        <row r="9189">
          <cell r="I9189">
            <v>24</v>
          </cell>
        </row>
        <row r="9190">
          <cell r="I9190">
            <v>0</v>
          </cell>
        </row>
        <row r="9191">
          <cell r="I9191">
            <v>0</v>
          </cell>
        </row>
        <row r="9192">
          <cell r="I9192">
            <v>9</v>
          </cell>
        </row>
        <row r="9193">
          <cell r="I9193">
            <v>19</v>
          </cell>
        </row>
        <row r="9194">
          <cell r="I9194">
            <v>3</v>
          </cell>
        </row>
        <row r="9195">
          <cell r="I9195">
            <v>12</v>
          </cell>
        </row>
        <row r="9196">
          <cell r="I9196">
            <v>13</v>
          </cell>
        </row>
        <row r="9197">
          <cell r="I9197">
            <v>9</v>
          </cell>
        </row>
        <row r="9198">
          <cell r="I9198">
            <v>27</v>
          </cell>
        </row>
        <row r="9199">
          <cell r="I9199">
            <v>13</v>
          </cell>
        </row>
        <row r="9200">
          <cell r="I9200">
            <v>18</v>
          </cell>
        </row>
        <row r="9201">
          <cell r="I9201">
            <v>8</v>
          </cell>
        </row>
        <row r="9202">
          <cell r="I9202">
            <v>12</v>
          </cell>
        </row>
        <row r="9203">
          <cell r="I9203">
            <v>13</v>
          </cell>
        </row>
        <row r="9204">
          <cell r="I9204">
            <v>0</v>
          </cell>
        </row>
        <row r="9205">
          <cell r="I9205">
            <v>26</v>
          </cell>
        </row>
        <row r="9206">
          <cell r="I9206">
            <v>0</v>
          </cell>
        </row>
        <row r="9207">
          <cell r="I9207">
            <v>17</v>
          </cell>
        </row>
        <row r="9208">
          <cell r="I9208">
            <v>2</v>
          </cell>
        </row>
        <row r="9209">
          <cell r="I9209">
            <v>7</v>
          </cell>
        </row>
        <row r="9210">
          <cell r="I9210">
            <v>7</v>
          </cell>
        </row>
        <row r="9211">
          <cell r="I9211">
            <v>18</v>
          </cell>
        </row>
        <row r="9212">
          <cell r="I9212">
            <v>23</v>
          </cell>
        </row>
        <row r="9213">
          <cell r="I9213">
            <v>1</v>
          </cell>
        </row>
        <row r="9214">
          <cell r="I9214">
            <v>26</v>
          </cell>
        </row>
        <row r="9215">
          <cell r="I9215">
            <v>0</v>
          </cell>
        </row>
        <row r="9216">
          <cell r="I9216">
            <v>10</v>
          </cell>
        </row>
        <row r="9217">
          <cell r="I9217">
            <v>24</v>
          </cell>
        </row>
        <row r="9218">
          <cell r="I9218">
            <v>24</v>
          </cell>
        </row>
        <row r="9219">
          <cell r="I9219">
            <v>12</v>
          </cell>
        </row>
        <row r="9220">
          <cell r="I9220">
            <v>5</v>
          </cell>
        </row>
        <row r="9221">
          <cell r="I9221">
            <v>26</v>
          </cell>
        </row>
        <row r="9222">
          <cell r="I9222">
            <v>25</v>
          </cell>
        </row>
        <row r="9223">
          <cell r="I9223">
            <v>3</v>
          </cell>
        </row>
        <row r="9224">
          <cell r="I9224">
            <v>0</v>
          </cell>
        </row>
        <row r="9225">
          <cell r="I9225">
            <v>24</v>
          </cell>
        </row>
        <row r="9226">
          <cell r="I9226">
            <v>11</v>
          </cell>
        </row>
        <row r="9227">
          <cell r="I9227">
            <v>2</v>
          </cell>
        </row>
        <row r="9228">
          <cell r="I9228">
            <v>19</v>
          </cell>
        </row>
        <row r="9229">
          <cell r="I9229">
            <v>26</v>
          </cell>
        </row>
        <row r="9230">
          <cell r="I9230">
            <v>3</v>
          </cell>
        </row>
        <row r="9231">
          <cell r="I9231">
            <v>0</v>
          </cell>
        </row>
        <row r="9232">
          <cell r="I9232">
            <v>10</v>
          </cell>
        </row>
        <row r="9233">
          <cell r="I9233">
            <v>11</v>
          </cell>
        </row>
        <row r="9234">
          <cell r="I9234">
            <v>0</v>
          </cell>
        </row>
        <row r="9235">
          <cell r="I9235">
            <v>0</v>
          </cell>
        </row>
        <row r="9236">
          <cell r="I9236">
            <v>12</v>
          </cell>
        </row>
        <row r="9237">
          <cell r="I9237">
            <v>16</v>
          </cell>
        </row>
        <row r="9238">
          <cell r="I9238">
            <v>2</v>
          </cell>
        </row>
        <row r="9239">
          <cell r="I9239">
            <v>16</v>
          </cell>
        </row>
        <row r="9240">
          <cell r="I9240">
            <v>3</v>
          </cell>
        </row>
        <row r="9241">
          <cell r="I9241">
            <v>9</v>
          </cell>
        </row>
        <row r="9242">
          <cell r="I9242">
            <v>9</v>
          </cell>
        </row>
        <row r="9243">
          <cell r="I9243">
            <v>3</v>
          </cell>
        </row>
        <row r="9244">
          <cell r="I9244">
            <v>2</v>
          </cell>
        </row>
        <row r="9245">
          <cell r="I9245">
            <v>12</v>
          </cell>
        </row>
        <row r="9246">
          <cell r="I9246">
            <v>12</v>
          </cell>
        </row>
        <row r="9247">
          <cell r="I9247">
            <v>11</v>
          </cell>
        </row>
        <row r="9248">
          <cell r="I9248">
            <v>23</v>
          </cell>
        </row>
        <row r="9249">
          <cell r="I9249">
            <v>13</v>
          </cell>
        </row>
        <row r="9250">
          <cell r="I9250">
            <v>10</v>
          </cell>
        </row>
        <row r="9251">
          <cell r="I9251">
            <v>7</v>
          </cell>
        </row>
        <row r="9252">
          <cell r="I9252">
            <v>0</v>
          </cell>
        </row>
        <row r="9253">
          <cell r="I9253">
            <v>0</v>
          </cell>
        </row>
        <row r="9254">
          <cell r="I9254">
            <v>23</v>
          </cell>
        </row>
        <row r="9255">
          <cell r="I9255">
            <v>3</v>
          </cell>
        </row>
        <row r="9256">
          <cell r="I9256">
            <v>2</v>
          </cell>
        </row>
        <row r="9257">
          <cell r="I9257">
            <v>25</v>
          </cell>
        </row>
        <row r="9258">
          <cell r="I9258">
            <v>20</v>
          </cell>
        </row>
        <row r="9259">
          <cell r="I9259">
            <v>26</v>
          </cell>
        </row>
        <row r="9260">
          <cell r="I9260">
            <v>0</v>
          </cell>
        </row>
        <row r="9261">
          <cell r="I9261">
            <v>2</v>
          </cell>
        </row>
        <row r="9262">
          <cell r="I9262">
            <v>19</v>
          </cell>
        </row>
        <row r="9263">
          <cell r="I9263">
            <v>20</v>
          </cell>
        </row>
        <row r="9264">
          <cell r="I9264">
            <v>24</v>
          </cell>
        </row>
        <row r="9265">
          <cell r="I9265">
            <v>20</v>
          </cell>
        </row>
        <row r="9266">
          <cell r="I9266">
            <v>9</v>
          </cell>
        </row>
        <row r="9267">
          <cell r="I9267">
            <v>3</v>
          </cell>
        </row>
        <row r="9268">
          <cell r="I9268">
            <v>23</v>
          </cell>
        </row>
        <row r="9269">
          <cell r="I9269">
            <v>4</v>
          </cell>
        </row>
        <row r="9270">
          <cell r="I9270">
            <v>25</v>
          </cell>
        </row>
        <row r="9271">
          <cell r="I9271">
            <v>24</v>
          </cell>
        </row>
        <row r="9272">
          <cell r="I9272">
            <v>11</v>
          </cell>
        </row>
        <row r="9273">
          <cell r="I9273">
            <v>2</v>
          </cell>
        </row>
        <row r="9274">
          <cell r="I9274">
            <v>23</v>
          </cell>
        </row>
        <row r="9275">
          <cell r="I9275">
            <v>0</v>
          </cell>
        </row>
        <row r="9276">
          <cell r="I9276">
            <v>1</v>
          </cell>
        </row>
        <row r="9277">
          <cell r="I9277">
            <v>7</v>
          </cell>
        </row>
        <row r="9278">
          <cell r="I9278">
            <v>24</v>
          </cell>
        </row>
        <row r="9279">
          <cell r="I9279">
            <v>23</v>
          </cell>
        </row>
        <row r="9280">
          <cell r="I9280">
            <v>7</v>
          </cell>
        </row>
        <row r="9281">
          <cell r="I9281">
            <v>4</v>
          </cell>
        </row>
        <row r="9282">
          <cell r="I9282">
            <v>7</v>
          </cell>
        </row>
        <row r="9283">
          <cell r="I9283">
            <v>0</v>
          </cell>
        </row>
        <row r="9284">
          <cell r="I9284">
            <v>3</v>
          </cell>
        </row>
        <row r="9285">
          <cell r="I9285">
            <v>23</v>
          </cell>
        </row>
        <row r="9286">
          <cell r="I9286">
            <v>3</v>
          </cell>
        </row>
        <row r="9287">
          <cell r="I9287">
            <v>19</v>
          </cell>
        </row>
        <row r="9288">
          <cell r="I9288">
            <v>2</v>
          </cell>
        </row>
        <row r="9289">
          <cell r="I9289">
            <v>3</v>
          </cell>
        </row>
        <row r="9290">
          <cell r="I9290">
            <v>19</v>
          </cell>
        </row>
        <row r="9291">
          <cell r="I9291">
            <v>8</v>
          </cell>
        </row>
        <row r="9292">
          <cell r="I9292">
            <v>12</v>
          </cell>
        </row>
        <row r="9293">
          <cell r="I9293">
            <v>9</v>
          </cell>
        </row>
        <row r="9294">
          <cell r="I9294">
            <v>23</v>
          </cell>
        </row>
        <row r="9295">
          <cell r="I9295">
            <v>23</v>
          </cell>
        </row>
        <row r="9296">
          <cell r="I9296">
            <v>1</v>
          </cell>
        </row>
        <row r="9297">
          <cell r="I9297">
            <v>11</v>
          </cell>
        </row>
        <row r="9298">
          <cell r="I9298">
            <v>23</v>
          </cell>
        </row>
        <row r="9299">
          <cell r="I9299">
            <v>12</v>
          </cell>
        </row>
        <row r="9300">
          <cell r="I9300">
            <v>9</v>
          </cell>
        </row>
        <row r="9301">
          <cell r="I9301">
            <v>19</v>
          </cell>
        </row>
        <row r="9302">
          <cell r="I9302">
            <v>0</v>
          </cell>
        </row>
        <row r="9303">
          <cell r="I9303">
            <v>19</v>
          </cell>
        </row>
        <row r="9304">
          <cell r="I9304">
            <v>1</v>
          </cell>
        </row>
        <row r="9305">
          <cell r="I9305">
            <v>8</v>
          </cell>
        </row>
        <row r="9306">
          <cell r="I9306">
            <v>4</v>
          </cell>
        </row>
        <row r="9307">
          <cell r="I9307">
            <v>26</v>
          </cell>
        </row>
        <row r="9308">
          <cell r="I9308">
            <v>10</v>
          </cell>
        </row>
        <row r="9309">
          <cell r="I9309">
            <v>19</v>
          </cell>
        </row>
        <row r="9310">
          <cell r="I9310">
            <v>19</v>
          </cell>
        </row>
        <row r="9311">
          <cell r="I9311">
            <v>3</v>
          </cell>
        </row>
        <row r="9312">
          <cell r="I9312">
            <v>3</v>
          </cell>
        </row>
        <row r="9313">
          <cell r="I9313">
            <v>27</v>
          </cell>
        </row>
        <row r="9314">
          <cell r="I9314">
            <v>12</v>
          </cell>
        </row>
        <row r="9315">
          <cell r="I9315">
            <v>12</v>
          </cell>
        </row>
        <row r="9316">
          <cell r="I9316">
            <v>3</v>
          </cell>
        </row>
        <row r="9317">
          <cell r="I9317">
            <v>19</v>
          </cell>
        </row>
        <row r="9318">
          <cell r="I9318">
            <v>26</v>
          </cell>
        </row>
        <row r="9319">
          <cell r="I9319">
            <v>3</v>
          </cell>
        </row>
        <row r="9320">
          <cell r="I9320">
            <v>12</v>
          </cell>
        </row>
        <row r="9321">
          <cell r="I9321">
            <v>24</v>
          </cell>
        </row>
        <row r="9322">
          <cell r="I9322">
            <v>1</v>
          </cell>
        </row>
        <row r="9323">
          <cell r="I9323">
            <v>24</v>
          </cell>
        </row>
        <row r="9324">
          <cell r="I9324">
            <v>5</v>
          </cell>
        </row>
        <row r="9325">
          <cell r="I9325">
            <v>16</v>
          </cell>
        </row>
        <row r="9326">
          <cell r="I9326">
            <v>3</v>
          </cell>
        </row>
        <row r="9327">
          <cell r="I9327">
            <v>2</v>
          </cell>
        </row>
        <row r="9328">
          <cell r="I9328">
            <v>8</v>
          </cell>
        </row>
        <row r="9329">
          <cell r="I9329">
            <v>1</v>
          </cell>
        </row>
        <row r="9330">
          <cell r="I9330">
            <v>4</v>
          </cell>
        </row>
        <row r="9331">
          <cell r="I9331">
            <v>1</v>
          </cell>
        </row>
        <row r="9332">
          <cell r="I9332">
            <v>20</v>
          </cell>
        </row>
        <row r="9333">
          <cell r="I9333">
            <v>0</v>
          </cell>
        </row>
        <row r="9334">
          <cell r="I9334">
            <v>9</v>
          </cell>
        </row>
        <row r="9335">
          <cell r="I9335">
            <v>17</v>
          </cell>
        </row>
        <row r="9336">
          <cell r="I9336">
            <v>25</v>
          </cell>
        </row>
        <row r="9337">
          <cell r="I9337">
            <v>13</v>
          </cell>
        </row>
        <row r="9338">
          <cell r="I9338">
            <v>3</v>
          </cell>
        </row>
        <row r="9339">
          <cell r="I9339">
            <v>9</v>
          </cell>
        </row>
        <row r="9340">
          <cell r="I9340">
            <v>19</v>
          </cell>
        </row>
        <row r="9341">
          <cell r="I9341">
            <v>1</v>
          </cell>
        </row>
        <row r="9342">
          <cell r="I9342">
            <v>11</v>
          </cell>
        </row>
        <row r="9343">
          <cell r="I9343">
            <v>0</v>
          </cell>
        </row>
        <row r="9344">
          <cell r="I9344">
            <v>0</v>
          </cell>
        </row>
        <row r="9345">
          <cell r="I9345">
            <v>16</v>
          </cell>
        </row>
        <row r="9346">
          <cell r="I9346">
            <v>26</v>
          </cell>
        </row>
        <row r="9347">
          <cell r="I9347">
            <v>9</v>
          </cell>
        </row>
        <row r="9348">
          <cell r="I9348">
            <v>9</v>
          </cell>
        </row>
        <row r="9349">
          <cell r="I9349">
            <v>19</v>
          </cell>
        </row>
        <row r="9350">
          <cell r="I9350">
            <v>26</v>
          </cell>
        </row>
        <row r="9351">
          <cell r="I9351">
            <v>17</v>
          </cell>
        </row>
        <row r="9352">
          <cell r="I9352">
            <v>26</v>
          </cell>
        </row>
        <row r="9353">
          <cell r="I9353">
            <v>26</v>
          </cell>
        </row>
        <row r="9354">
          <cell r="I9354">
            <v>13</v>
          </cell>
        </row>
        <row r="9355">
          <cell r="I9355">
            <v>10</v>
          </cell>
        </row>
        <row r="9356">
          <cell r="I9356">
            <v>18</v>
          </cell>
        </row>
        <row r="9357">
          <cell r="I9357">
            <v>19</v>
          </cell>
        </row>
        <row r="9358">
          <cell r="I9358">
            <v>0</v>
          </cell>
        </row>
        <row r="9359">
          <cell r="I9359">
            <v>25</v>
          </cell>
        </row>
        <row r="9360">
          <cell r="I9360">
            <v>26</v>
          </cell>
        </row>
        <row r="9361">
          <cell r="I9361">
            <v>19</v>
          </cell>
        </row>
        <row r="9362">
          <cell r="I9362">
            <v>1</v>
          </cell>
        </row>
        <row r="9363">
          <cell r="I9363">
            <v>2</v>
          </cell>
        </row>
        <row r="9364">
          <cell r="I9364">
            <v>9</v>
          </cell>
        </row>
        <row r="9365">
          <cell r="I9365">
            <v>25</v>
          </cell>
        </row>
        <row r="9366">
          <cell r="I9366">
            <v>27</v>
          </cell>
        </row>
        <row r="9367">
          <cell r="I9367">
            <v>1</v>
          </cell>
        </row>
        <row r="9368">
          <cell r="I9368">
            <v>18</v>
          </cell>
        </row>
        <row r="9369">
          <cell r="I9369">
            <v>26</v>
          </cell>
        </row>
        <row r="9370">
          <cell r="I9370">
            <v>0</v>
          </cell>
        </row>
        <row r="9371">
          <cell r="I9371">
            <v>8</v>
          </cell>
        </row>
        <row r="9372">
          <cell r="I9372">
            <v>12</v>
          </cell>
        </row>
        <row r="9373">
          <cell r="I9373">
            <v>2</v>
          </cell>
        </row>
        <row r="9374">
          <cell r="I9374">
            <v>13</v>
          </cell>
        </row>
        <row r="9375">
          <cell r="I9375">
            <v>11</v>
          </cell>
        </row>
        <row r="9376">
          <cell r="I9376">
            <v>0</v>
          </cell>
        </row>
        <row r="9377">
          <cell r="I9377">
            <v>23</v>
          </cell>
        </row>
        <row r="9378">
          <cell r="I9378">
            <v>0</v>
          </cell>
        </row>
        <row r="9379">
          <cell r="I9379">
            <v>19</v>
          </cell>
        </row>
        <row r="9380">
          <cell r="I9380">
            <v>7</v>
          </cell>
        </row>
        <row r="9381">
          <cell r="I9381">
            <v>13</v>
          </cell>
        </row>
        <row r="9382">
          <cell r="I9382">
            <v>26</v>
          </cell>
        </row>
        <row r="9383">
          <cell r="I9383">
            <v>1</v>
          </cell>
        </row>
        <row r="9384">
          <cell r="I9384">
            <v>3</v>
          </cell>
        </row>
        <row r="9385">
          <cell r="I9385">
            <v>27</v>
          </cell>
        </row>
        <row r="9386">
          <cell r="I9386">
            <v>12</v>
          </cell>
        </row>
        <row r="9387">
          <cell r="I9387">
            <v>16</v>
          </cell>
        </row>
        <row r="9388">
          <cell r="I9388">
            <v>5</v>
          </cell>
        </row>
        <row r="9389">
          <cell r="I9389">
            <v>0</v>
          </cell>
        </row>
        <row r="9390">
          <cell r="I9390">
            <v>19</v>
          </cell>
        </row>
        <row r="9391">
          <cell r="I9391">
            <v>27</v>
          </cell>
        </row>
        <row r="9392">
          <cell r="I9392">
            <v>3</v>
          </cell>
        </row>
        <row r="9393">
          <cell r="I9393">
            <v>2</v>
          </cell>
        </row>
        <row r="9394">
          <cell r="I9394">
            <v>0</v>
          </cell>
        </row>
        <row r="9395">
          <cell r="I9395">
            <v>26</v>
          </cell>
        </row>
        <row r="9396">
          <cell r="I9396">
            <v>0</v>
          </cell>
        </row>
        <row r="9397">
          <cell r="I9397">
            <v>0</v>
          </cell>
        </row>
        <row r="9398">
          <cell r="I9398">
            <v>0</v>
          </cell>
        </row>
        <row r="9399">
          <cell r="I9399">
            <v>1</v>
          </cell>
        </row>
        <row r="9400">
          <cell r="I9400">
            <v>20</v>
          </cell>
        </row>
        <row r="9401">
          <cell r="I9401">
            <v>24</v>
          </cell>
        </row>
        <row r="9402">
          <cell r="I9402">
            <v>8</v>
          </cell>
        </row>
        <row r="9403">
          <cell r="I9403">
            <v>19</v>
          </cell>
        </row>
        <row r="9404">
          <cell r="I9404">
            <v>19</v>
          </cell>
        </row>
        <row r="9405">
          <cell r="I9405">
            <v>9</v>
          </cell>
        </row>
        <row r="9406">
          <cell r="I9406">
            <v>19</v>
          </cell>
        </row>
        <row r="9407">
          <cell r="I9407">
            <v>12</v>
          </cell>
        </row>
        <row r="9408">
          <cell r="I9408">
            <v>12</v>
          </cell>
        </row>
        <row r="9409">
          <cell r="I9409">
            <v>12</v>
          </cell>
        </row>
        <row r="9410">
          <cell r="I9410">
            <v>7</v>
          </cell>
        </row>
        <row r="9411">
          <cell r="I9411">
            <v>12</v>
          </cell>
        </row>
        <row r="9412">
          <cell r="I9412">
            <v>10</v>
          </cell>
        </row>
        <row r="9413">
          <cell r="I9413">
            <v>25</v>
          </cell>
        </row>
        <row r="9414">
          <cell r="I9414">
            <v>3</v>
          </cell>
        </row>
        <row r="9415">
          <cell r="I9415">
            <v>20</v>
          </cell>
        </row>
        <row r="9416">
          <cell r="I9416">
            <v>7</v>
          </cell>
        </row>
        <row r="9417">
          <cell r="I9417">
            <v>3</v>
          </cell>
        </row>
        <row r="9418">
          <cell r="I9418">
            <v>18</v>
          </cell>
        </row>
        <row r="9419">
          <cell r="I9419">
            <v>23</v>
          </cell>
        </row>
        <row r="9420">
          <cell r="I9420">
            <v>16</v>
          </cell>
        </row>
        <row r="9421">
          <cell r="I9421">
            <v>1</v>
          </cell>
        </row>
        <row r="9422">
          <cell r="I9422">
            <v>26</v>
          </cell>
        </row>
        <row r="9423">
          <cell r="I9423">
            <v>24</v>
          </cell>
        </row>
        <row r="9424">
          <cell r="I9424">
            <v>19</v>
          </cell>
        </row>
        <row r="9425">
          <cell r="I9425">
            <v>0</v>
          </cell>
        </row>
        <row r="9426">
          <cell r="I9426">
            <v>2</v>
          </cell>
        </row>
        <row r="9427">
          <cell r="I9427">
            <v>18</v>
          </cell>
        </row>
        <row r="9428">
          <cell r="I9428">
            <v>10</v>
          </cell>
        </row>
        <row r="9429">
          <cell r="I9429">
            <v>0</v>
          </cell>
        </row>
        <row r="9430">
          <cell r="I9430">
            <v>13</v>
          </cell>
        </row>
        <row r="9431">
          <cell r="I9431">
            <v>26</v>
          </cell>
        </row>
        <row r="9432">
          <cell r="I9432">
            <v>27</v>
          </cell>
        </row>
        <row r="9433">
          <cell r="I9433">
            <v>9</v>
          </cell>
        </row>
        <row r="9434">
          <cell r="I9434">
            <v>5</v>
          </cell>
        </row>
        <row r="9435">
          <cell r="I9435">
            <v>0</v>
          </cell>
        </row>
        <row r="9436">
          <cell r="I9436">
            <v>0</v>
          </cell>
        </row>
        <row r="9437">
          <cell r="I9437">
            <v>17</v>
          </cell>
        </row>
        <row r="9438">
          <cell r="I9438">
            <v>9</v>
          </cell>
        </row>
        <row r="9439">
          <cell r="I9439">
            <v>10</v>
          </cell>
        </row>
        <row r="9440">
          <cell r="I9440">
            <v>0</v>
          </cell>
        </row>
        <row r="9441">
          <cell r="I9441">
            <v>26</v>
          </cell>
        </row>
        <row r="9442">
          <cell r="I9442">
            <v>3</v>
          </cell>
        </row>
        <row r="9443">
          <cell r="I9443">
            <v>0</v>
          </cell>
        </row>
        <row r="9444">
          <cell r="I9444">
            <v>19</v>
          </cell>
        </row>
        <row r="9445">
          <cell r="I9445">
            <v>3</v>
          </cell>
        </row>
        <row r="9446">
          <cell r="I9446">
            <v>26</v>
          </cell>
        </row>
        <row r="9447">
          <cell r="I9447">
            <v>12</v>
          </cell>
        </row>
        <row r="9448">
          <cell r="I9448">
            <v>3</v>
          </cell>
        </row>
        <row r="9449">
          <cell r="I9449">
            <v>7</v>
          </cell>
        </row>
        <row r="9450">
          <cell r="I9450">
            <v>3</v>
          </cell>
        </row>
        <row r="9451">
          <cell r="I9451">
            <v>0</v>
          </cell>
        </row>
        <row r="9452">
          <cell r="I9452">
            <v>10</v>
          </cell>
        </row>
        <row r="9453">
          <cell r="I9453">
            <v>20</v>
          </cell>
        </row>
        <row r="9454">
          <cell r="I9454">
            <v>27</v>
          </cell>
        </row>
        <row r="9455">
          <cell r="I9455">
            <v>27</v>
          </cell>
        </row>
        <row r="9456">
          <cell r="I9456">
            <v>18</v>
          </cell>
        </row>
        <row r="9457">
          <cell r="I9457">
            <v>27</v>
          </cell>
        </row>
        <row r="9458">
          <cell r="I9458">
            <v>12</v>
          </cell>
        </row>
        <row r="9459">
          <cell r="I9459">
            <v>18</v>
          </cell>
        </row>
        <row r="9460">
          <cell r="I9460">
            <v>16</v>
          </cell>
        </row>
        <row r="9461">
          <cell r="I9461">
            <v>19</v>
          </cell>
        </row>
        <row r="9462">
          <cell r="I9462">
            <v>2</v>
          </cell>
        </row>
        <row r="9463">
          <cell r="I9463">
            <v>4</v>
          </cell>
        </row>
        <row r="9464">
          <cell r="I9464">
            <v>0</v>
          </cell>
        </row>
        <row r="9465">
          <cell r="I9465">
            <v>24</v>
          </cell>
        </row>
        <row r="9466">
          <cell r="I9466">
            <v>24</v>
          </cell>
        </row>
        <row r="9467">
          <cell r="I9467">
            <v>0</v>
          </cell>
        </row>
        <row r="9468">
          <cell r="I9468">
            <v>1</v>
          </cell>
        </row>
        <row r="9469">
          <cell r="I9469">
            <v>2</v>
          </cell>
        </row>
        <row r="9470">
          <cell r="I9470">
            <v>1</v>
          </cell>
        </row>
        <row r="9471">
          <cell r="I9471">
            <v>3</v>
          </cell>
        </row>
        <row r="9472">
          <cell r="I9472">
            <v>3</v>
          </cell>
        </row>
        <row r="9473">
          <cell r="I9473">
            <v>23</v>
          </cell>
        </row>
        <row r="9474">
          <cell r="I9474">
            <v>1</v>
          </cell>
        </row>
        <row r="9475">
          <cell r="I9475">
            <v>6</v>
          </cell>
        </row>
        <row r="9476">
          <cell r="I9476">
            <v>20</v>
          </cell>
        </row>
        <row r="9477">
          <cell r="I9477">
            <v>26</v>
          </cell>
        </row>
        <row r="9478">
          <cell r="I9478">
            <v>2</v>
          </cell>
        </row>
        <row r="9479">
          <cell r="I9479">
            <v>3</v>
          </cell>
        </row>
        <row r="9480">
          <cell r="I9480">
            <v>1</v>
          </cell>
        </row>
        <row r="9481">
          <cell r="I9481">
            <v>24</v>
          </cell>
        </row>
        <row r="9482">
          <cell r="I9482">
            <v>3</v>
          </cell>
        </row>
        <row r="9483">
          <cell r="I9483">
            <v>2</v>
          </cell>
        </row>
        <row r="9484">
          <cell r="I9484">
            <v>12</v>
          </cell>
        </row>
        <row r="9485">
          <cell r="I9485">
            <v>2</v>
          </cell>
        </row>
        <row r="9486">
          <cell r="I9486">
            <v>24</v>
          </cell>
        </row>
        <row r="9487">
          <cell r="I9487">
            <v>0</v>
          </cell>
        </row>
        <row r="9488">
          <cell r="I9488">
            <v>12</v>
          </cell>
        </row>
        <row r="9489">
          <cell r="I9489">
            <v>12</v>
          </cell>
        </row>
        <row r="9490">
          <cell r="I9490">
            <v>18</v>
          </cell>
        </row>
        <row r="9491">
          <cell r="I9491">
            <v>13</v>
          </cell>
        </row>
        <row r="9492">
          <cell r="I9492">
            <v>19</v>
          </cell>
        </row>
        <row r="9493">
          <cell r="I9493">
            <v>13</v>
          </cell>
        </row>
        <row r="9494">
          <cell r="I9494">
            <v>4</v>
          </cell>
        </row>
        <row r="9495">
          <cell r="I9495">
            <v>3</v>
          </cell>
        </row>
        <row r="9496">
          <cell r="I9496">
            <v>20</v>
          </cell>
        </row>
        <row r="9497">
          <cell r="I9497">
            <v>25</v>
          </cell>
        </row>
        <row r="9498">
          <cell r="I9498">
            <v>23</v>
          </cell>
        </row>
        <row r="9499">
          <cell r="I9499">
            <v>8</v>
          </cell>
        </row>
        <row r="9500">
          <cell r="I9500">
            <v>1</v>
          </cell>
        </row>
        <row r="9501">
          <cell r="I9501">
            <v>19</v>
          </cell>
        </row>
        <row r="9502">
          <cell r="I9502">
            <v>12</v>
          </cell>
        </row>
        <row r="9503">
          <cell r="I9503">
            <v>18</v>
          </cell>
        </row>
        <row r="9504">
          <cell r="I9504">
            <v>10</v>
          </cell>
        </row>
        <row r="9505">
          <cell r="I9505">
            <v>19</v>
          </cell>
        </row>
        <row r="9506">
          <cell r="I9506">
            <v>16</v>
          </cell>
        </row>
        <row r="9507">
          <cell r="I9507">
            <v>26</v>
          </cell>
        </row>
        <row r="9508">
          <cell r="I9508">
            <v>26</v>
          </cell>
        </row>
        <row r="9509">
          <cell r="I9509">
            <v>19</v>
          </cell>
        </row>
        <row r="9510">
          <cell r="I9510">
            <v>19</v>
          </cell>
        </row>
        <row r="9511">
          <cell r="I9511">
            <v>3</v>
          </cell>
        </row>
        <row r="9512">
          <cell r="I9512">
            <v>19</v>
          </cell>
        </row>
        <row r="9513">
          <cell r="I9513">
            <v>4</v>
          </cell>
        </row>
        <row r="9514">
          <cell r="I9514">
            <v>23</v>
          </cell>
        </row>
        <row r="9515">
          <cell r="I9515">
            <v>19</v>
          </cell>
        </row>
        <row r="9516">
          <cell r="I9516">
            <v>1</v>
          </cell>
        </row>
        <row r="9517">
          <cell r="I9517">
            <v>0</v>
          </cell>
        </row>
        <row r="9518">
          <cell r="I9518">
            <v>0</v>
          </cell>
        </row>
        <row r="9519">
          <cell r="I9519">
            <v>27</v>
          </cell>
        </row>
        <row r="9520">
          <cell r="I9520">
            <v>20</v>
          </cell>
        </row>
        <row r="9521">
          <cell r="I9521">
            <v>20</v>
          </cell>
        </row>
        <row r="9522">
          <cell r="I9522">
            <v>30</v>
          </cell>
        </row>
        <row r="9523">
          <cell r="I9523">
            <v>2</v>
          </cell>
        </row>
        <row r="9524">
          <cell r="I9524">
            <v>13</v>
          </cell>
        </row>
        <row r="9525">
          <cell r="I9525">
            <v>4</v>
          </cell>
        </row>
        <row r="9526">
          <cell r="I9526">
            <v>16</v>
          </cell>
        </row>
        <row r="9527">
          <cell r="I9527">
            <v>27</v>
          </cell>
        </row>
        <row r="9528">
          <cell r="I9528">
            <v>10</v>
          </cell>
        </row>
        <row r="9529">
          <cell r="I9529">
            <v>13</v>
          </cell>
        </row>
        <row r="9530">
          <cell r="I9530">
            <v>0</v>
          </cell>
        </row>
        <row r="9531">
          <cell r="I9531">
            <v>26</v>
          </cell>
        </row>
        <row r="9532">
          <cell r="I9532">
            <v>13</v>
          </cell>
        </row>
        <row r="9533">
          <cell r="I9533">
            <v>3</v>
          </cell>
        </row>
        <row r="9534">
          <cell r="I9534">
            <v>0</v>
          </cell>
        </row>
        <row r="9535">
          <cell r="I9535">
            <v>10</v>
          </cell>
        </row>
        <row r="9536">
          <cell r="I9536">
            <v>7</v>
          </cell>
        </row>
        <row r="9537">
          <cell r="I9537">
            <v>8</v>
          </cell>
        </row>
        <row r="9538">
          <cell r="I9538">
            <v>9</v>
          </cell>
        </row>
        <row r="9539">
          <cell r="I9539">
            <v>0</v>
          </cell>
        </row>
        <row r="9540">
          <cell r="I9540">
            <v>25</v>
          </cell>
        </row>
        <row r="9541">
          <cell r="I9541">
            <v>19</v>
          </cell>
        </row>
        <row r="9542">
          <cell r="I9542">
            <v>26</v>
          </cell>
        </row>
        <row r="9543">
          <cell r="I9543">
            <v>13</v>
          </cell>
        </row>
        <row r="9544">
          <cell r="I9544">
            <v>18</v>
          </cell>
        </row>
        <row r="9545">
          <cell r="I9545">
            <v>30</v>
          </cell>
        </row>
        <row r="9546">
          <cell r="I9546">
            <v>1</v>
          </cell>
        </row>
        <row r="9547">
          <cell r="I9547">
            <v>1</v>
          </cell>
        </row>
        <row r="9548">
          <cell r="I9548">
            <v>27</v>
          </cell>
        </row>
        <row r="9549">
          <cell r="I9549">
            <v>19</v>
          </cell>
        </row>
        <row r="9550">
          <cell r="I9550">
            <v>6</v>
          </cell>
        </row>
        <row r="9551">
          <cell r="I9551">
            <v>26</v>
          </cell>
        </row>
        <row r="9552">
          <cell r="I9552">
            <v>0</v>
          </cell>
        </row>
        <row r="9553">
          <cell r="I9553">
            <v>20</v>
          </cell>
        </row>
        <row r="9554">
          <cell r="I9554">
            <v>20</v>
          </cell>
        </row>
        <row r="9555">
          <cell r="I9555">
            <v>9</v>
          </cell>
        </row>
        <row r="9556">
          <cell r="I9556">
            <v>19</v>
          </cell>
        </row>
        <row r="9557">
          <cell r="I9557">
            <v>3</v>
          </cell>
        </row>
        <row r="9558">
          <cell r="I9558">
            <v>0</v>
          </cell>
        </row>
        <row r="9559">
          <cell r="I9559">
            <v>0</v>
          </cell>
        </row>
        <row r="9560">
          <cell r="I9560">
            <v>18</v>
          </cell>
        </row>
        <row r="9561">
          <cell r="I9561">
            <v>0</v>
          </cell>
        </row>
        <row r="9562">
          <cell r="I9562">
            <v>0</v>
          </cell>
        </row>
        <row r="9563">
          <cell r="I9563">
            <v>0</v>
          </cell>
        </row>
        <row r="9564">
          <cell r="I9564">
            <v>3</v>
          </cell>
        </row>
        <row r="9565">
          <cell r="I9565">
            <v>0</v>
          </cell>
        </row>
        <row r="9566">
          <cell r="I9566">
            <v>0</v>
          </cell>
        </row>
        <row r="9567">
          <cell r="I9567">
            <v>9</v>
          </cell>
        </row>
        <row r="9568">
          <cell r="I9568">
            <v>2</v>
          </cell>
        </row>
        <row r="9569">
          <cell r="I9569">
            <v>26</v>
          </cell>
        </row>
        <row r="9570">
          <cell r="I9570">
            <v>3</v>
          </cell>
        </row>
        <row r="9571">
          <cell r="I9571">
            <v>0</v>
          </cell>
        </row>
        <row r="9572">
          <cell r="I9572">
            <v>3</v>
          </cell>
        </row>
        <row r="9573">
          <cell r="I9573">
            <v>1</v>
          </cell>
        </row>
        <row r="9574">
          <cell r="I9574">
            <v>1</v>
          </cell>
        </row>
        <row r="9575">
          <cell r="I9575">
            <v>11</v>
          </cell>
        </row>
        <row r="9576">
          <cell r="I9576">
            <v>25</v>
          </cell>
        </row>
        <row r="9577">
          <cell r="I9577">
            <v>12</v>
          </cell>
        </row>
        <row r="9578">
          <cell r="I9578">
            <v>19</v>
          </cell>
        </row>
        <row r="9579">
          <cell r="I9579">
            <v>19</v>
          </cell>
        </row>
        <row r="9580">
          <cell r="I9580">
            <v>30</v>
          </cell>
        </row>
        <row r="9581">
          <cell r="I9581">
            <v>12</v>
          </cell>
        </row>
        <row r="9582">
          <cell r="I9582">
            <v>20</v>
          </cell>
        </row>
        <row r="9583">
          <cell r="I9583">
            <v>7</v>
          </cell>
        </row>
        <row r="9584">
          <cell r="I9584">
            <v>24</v>
          </cell>
        </row>
        <row r="9585">
          <cell r="I9585">
            <v>27</v>
          </cell>
        </row>
        <row r="9586">
          <cell r="I9586">
            <v>24</v>
          </cell>
        </row>
        <row r="9587">
          <cell r="I9587">
            <v>26</v>
          </cell>
        </row>
        <row r="9588">
          <cell r="I9588">
            <v>0</v>
          </cell>
        </row>
        <row r="9589">
          <cell r="I9589">
            <v>3</v>
          </cell>
        </row>
        <row r="9590">
          <cell r="I9590">
            <v>12</v>
          </cell>
        </row>
        <row r="9591">
          <cell r="I9591">
            <v>17</v>
          </cell>
        </row>
        <row r="9592">
          <cell r="I9592">
            <v>8</v>
          </cell>
        </row>
        <row r="9593">
          <cell r="I9593">
            <v>3</v>
          </cell>
        </row>
        <row r="9594">
          <cell r="I9594">
            <v>10</v>
          </cell>
        </row>
        <row r="9595">
          <cell r="I9595">
            <v>24</v>
          </cell>
        </row>
        <row r="9596">
          <cell r="I9596">
            <v>7</v>
          </cell>
        </row>
        <row r="9597">
          <cell r="I9597">
            <v>4</v>
          </cell>
        </row>
        <row r="9598">
          <cell r="I9598">
            <v>12</v>
          </cell>
        </row>
        <row r="9599">
          <cell r="I9599">
            <v>26</v>
          </cell>
        </row>
        <row r="9600">
          <cell r="I9600">
            <v>1</v>
          </cell>
        </row>
        <row r="9601">
          <cell r="I9601">
            <v>1</v>
          </cell>
        </row>
        <row r="9602">
          <cell r="I9602">
            <v>24</v>
          </cell>
        </row>
        <row r="9603">
          <cell r="I9603">
            <v>17</v>
          </cell>
        </row>
        <row r="9604">
          <cell r="I9604">
            <v>7</v>
          </cell>
        </row>
        <row r="9605">
          <cell r="I9605">
            <v>23</v>
          </cell>
        </row>
        <row r="9606">
          <cell r="I9606">
            <v>26</v>
          </cell>
        </row>
        <row r="9607">
          <cell r="I9607">
            <v>20</v>
          </cell>
        </row>
        <row r="9608">
          <cell r="I9608">
            <v>4</v>
          </cell>
        </row>
        <row r="9609">
          <cell r="I9609">
            <v>25</v>
          </cell>
        </row>
        <row r="9610">
          <cell r="I9610">
            <v>20</v>
          </cell>
        </row>
        <row r="9611">
          <cell r="I9611">
            <v>0</v>
          </cell>
        </row>
        <row r="9612">
          <cell r="I9612">
            <v>26</v>
          </cell>
        </row>
        <row r="9613">
          <cell r="I9613">
            <v>25</v>
          </cell>
        </row>
        <row r="9614">
          <cell r="I9614">
            <v>3</v>
          </cell>
        </row>
        <row r="9615">
          <cell r="I9615">
            <v>8</v>
          </cell>
        </row>
        <row r="9616">
          <cell r="I9616">
            <v>0</v>
          </cell>
        </row>
        <row r="9617">
          <cell r="I9617">
            <v>24</v>
          </cell>
        </row>
        <row r="9618">
          <cell r="I9618">
            <v>11</v>
          </cell>
        </row>
        <row r="9619">
          <cell r="I9619">
            <v>23</v>
          </cell>
        </row>
        <row r="9620">
          <cell r="I9620">
            <v>0</v>
          </cell>
        </row>
        <row r="9621">
          <cell r="I9621">
            <v>0</v>
          </cell>
        </row>
        <row r="9622">
          <cell r="I9622">
            <v>19</v>
          </cell>
        </row>
        <row r="9623">
          <cell r="I9623">
            <v>27</v>
          </cell>
        </row>
        <row r="9624">
          <cell r="I9624">
            <v>17</v>
          </cell>
        </row>
        <row r="9625">
          <cell r="I9625">
            <v>3</v>
          </cell>
        </row>
        <row r="9626">
          <cell r="I9626">
            <v>16</v>
          </cell>
        </row>
        <row r="9627">
          <cell r="I9627">
            <v>13</v>
          </cell>
        </row>
        <row r="9628">
          <cell r="I9628">
            <v>8</v>
          </cell>
        </row>
        <row r="9629">
          <cell r="I9629">
            <v>20</v>
          </cell>
        </row>
        <row r="9630">
          <cell r="I9630">
            <v>17</v>
          </cell>
        </row>
        <row r="9631">
          <cell r="I9631">
            <v>10</v>
          </cell>
        </row>
        <row r="9632">
          <cell r="I9632">
            <v>12</v>
          </cell>
        </row>
        <row r="9633">
          <cell r="I9633">
            <v>0</v>
          </cell>
        </row>
        <row r="9634">
          <cell r="I9634">
            <v>23</v>
          </cell>
        </row>
        <row r="9635">
          <cell r="I9635">
            <v>12</v>
          </cell>
        </row>
        <row r="9636">
          <cell r="I9636">
            <v>1</v>
          </cell>
        </row>
        <row r="9637">
          <cell r="I9637">
            <v>25</v>
          </cell>
        </row>
        <row r="9638">
          <cell r="I9638">
            <v>20</v>
          </cell>
        </row>
        <row r="9639">
          <cell r="I9639">
            <v>16</v>
          </cell>
        </row>
        <row r="9640">
          <cell r="I9640">
            <v>1</v>
          </cell>
        </row>
        <row r="9641">
          <cell r="I9641">
            <v>26</v>
          </cell>
        </row>
        <row r="9642">
          <cell r="I9642">
            <v>25</v>
          </cell>
        </row>
        <row r="9643">
          <cell r="I9643">
            <v>12</v>
          </cell>
        </row>
        <row r="9644">
          <cell r="I9644">
            <v>9</v>
          </cell>
        </row>
        <row r="9645">
          <cell r="I9645">
            <v>27</v>
          </cell>
        </row>
        <row r="9646">
          <cell r="I9646">
            <v>23</v>
          </cell>
        </row>
        <row r="9647">
          <cell r="I9647">
            <v>3</v>
          </cell>
        </row>
        <row r="9648">
          <cell r="I9648">
            <v>0</v>
          </cell>
        </row>
        <row r="9649">
          <cell r="I9649">
            <v>12</v>
          </cell>
        </row>
        <row r="9650">
          <cell r="I9650">
            <v>26</v>
          </cell>
        </row>
        <row r="9651">
          <cell r="I9651">
            <v>11</v>
          </cell>
        </row>
        <row r="9652">
          <cell r="I9652">
            <v>4</v>
          </cell>
        </row>
        <row r="9653">
          <cell r="I9653">
            <v>25</v>
          </cell>
        </row>
        <row r="9654">
          <cell r="I9654">
            <v>3</v>
          </cell>
        </row>
        <row r="9655">
          <cell r="I9655">
            <v>26</v>
          </cell>
        </row>
        <row r="9656">
          <cell r="I9656">
            <v>26</v>
          </cell>
        </row>
        <row r="9657">
          <cell r="I9657">
            <v>27</v>
          </cell>
        </row>
        <row r="9658">
          <cell r="I9658">
            <v>25</v>
          </cell>
        </row>
        <row r="9659">
          <cell r="I9659">
            <v>20</v>
          </cell>
        </row>
        <row r="9660">
          <cell r="I9660">
            <v>17</v>
          </cell>
        </row>
        <row r="9661">
          <cell r="I9661">
            <v>0</v>
          </cell>
        </row>
        <row r="9662">
          <cell r="I9662">
            <v>20</v>
          </cell>
        </row>
        <row r="9663">
          <cell r="I9663">
            <v>26</v>
          </cell>
        </row>
        <row r="9664">
          <cell r="I9664">
            <v>26</v>
          </cell>
        </row>
        <row r="9665">
          <cell r="I9665">
            <v>0</v>
          </cell>
        </row>
        <row r="9666">
          <cell r="I9666">
            <v>11</v>
          </cell>
        </row>
        <row r="9667">
          <cell r="I9667">
            <v>3</v>
          </cell>
        </row>
        <row r="9668">
          <cell r="I9668">
            <v>25</v>
          </cell>
        </row>
        <row r="9669">
          <cell r="I9669">
            <v>1</v>
          </cell>
        </row>
        <row r="9670">
          <cell r="I9670">
            <v>24</v>
          </cell>
        </row>
        <row r="9671">
          <cell r="I9671">
            <v>9</v>
          </cell>
        </row>
        <row r="9672">
          <cell r="I9672">
            <v>7</v>
          </cell>
        </row>
        <row r="9673">
          <cell r="I9673">
            <v>4</v>
          </cell>
        </row>
        <row r="9674">
          <cell r="I9674">
            <v>12</v>
          </cell>
        </row>
        <row r="9675">
          <cell r="I9675">
            <v>1</v>
          </cell>
        </row>
        <row r="9676">
          <cell r="I9676">
            <v>0</v>
          </cell>
        </row>
        <row r="9677">
          <cell r="I9677">
            <v>16</v>
          </cell>
        </row>
        <row r="9678">
          <cell r="I9678">
            <v>26</v>
          </cell>
        </row>
        <row r="9679">
          <cell r="I9679">
            <v>4</v>
          </cell>
        </row>
        <row r="9680">
          <cell r="I9680">
            <v>4</v>
          </cell>
        </row>
        <row r="9681">
          <cell r="I9681">
            <v>23</v>
          </cell>
        </row>
        <row r="9682">
          <cell r="I9682">
            <v>10</v>
          </cell>
        </row>
        <row r="9683">
          <cell r="I9683">
            <v>0</v>
          </cell>
        </row>
        <row r="9684">
          <cell r="I9684">
            <v>20</v>
          </cell>
        </row>
        <row r="9685">
          <cell r="I9685">
            <v>0</v>
          </cell>
        </row>
        <row r="9686">
          <cell r="I9686">
            <v>27</v>
          </cell>
        </row>
        <row r="9687">
          <cell r="I9687">
            <v>19</v>
          </cell>
        </row>
        <row r="9688">
          <cell r="I9688">
            <v>26</v>
          </cell>
        </row>
        <row r="9689">
          <cell r="I9689">
            <v>0</v>
          </cell>
        </row>
        <row r="9690">
          <cell r="I9690">
            <v>0</v>
          </cell>
        </row>
        <row r="9691">
          <cell r="I9691">
            <v>3</v>
          </cell>
        </row>
        <row r="9692">
          <cell r="I9692">
            <v>0</v>
          </cell>
        </row>
        <row r="9693">
          <cell r="I9693">
            <v>3</v>
          </cell>
        </row>
        <row r="9694">
          <cell r="I9694">
            <v>8</v>
          </cell>
        </row>
        <row r="9695">
          <cell r="I9695">
            <v>24</v>
          </cell>
        </row>
        <row r="9696">
          <cell r="I9696">
            <v>19</v>
          </cell>
        </row>
        <row r="9697">
          <cell r="I9697">
            <v>19</v>
          </cell>
        </row>
        <row r="9698">
          <cell r="I9698">
            <v>2</v>
          </cell>
        </row>
        <row r="9699">
          <cell r="I9699">
            <v>17</v>
          </cell>
        </row>
        <row r="9700">
          <cell r="I9700">
            <v>26</v>
          </cell>
        </row>
        <row r="9701">
          <cell r="I9701">
            <v>19</v>
          </cell>
        </row>
        <row r="9702">
          <cell r="I9702">
            <v>19</v>
          </cell>
        </row>
        <row r="9703">
          <cell r="I9703">
            <v>20</v>
          </cell>
        </row>
        <row r="9704">
          <cell r="I9704">
            <v>3</v>
          </cell>
        </row>
        <row r="9705">
          <cell r="I9705">
            <v>27</v>
          </cell>
        </row>
        <row r="9706">
          <cell r="I9706">
            <v>1</v>
          </cell>
        </row>
        <row r="9707">
          <cell r="I9707">
            <v>20</v>
          </cell>
        </row>
        <row r="9708">
          <cell r="I9708">
            <v>25</v>
          </cell>
        </row>
        <row r="9709">
          <cell r="I9709">
            <v>19</v>
          </cell>
        </row>
        <row r="9710">
          <cell r="I9710">
            <v>26</v>
          </cell>
        </row>
        <row r="9711">
          <cell r="I9711">
            <v>0</v>
          </cell>
        </row>
        <row r="9712">
          <cell r="I9712">
            <v>26</v>
          </cell>
        </row>
        <row r="9713">
          <cell r="I9713">
            <v>26</v>
          </cell>
        </row>
        <row r="9714">
          <cell r="I9714">
            <v>2</v>
          </cell>
        </row>
        <row r="9715">
          <cell r="I9715">
            <v>12</v>
          </cell>
        </row>
        <row r="9716">
          <cell r="I9716">
            <v>1</v>
          </cell>
        </row>
        <row r="9717">
          <cell r="I9717">
            <v>3</v>
          </cell>
        </row>
        <row r="9718">
          <cell r="I9718">
            <v>0</v>
          </cell>
        </row>
        <row r="9719">
          <cell r="I9719">
            <v>2</v>
          </cell>
        </row>
        <row r="9720">
          <cell r="I9720">
            <v>3</v>
          </cell>
        </row>
        <row r="9721">
          <cell r="I9721">
            <v>12</v>
          </cell>
        </row>
        <row r="9722">
          <cell r="I9722">
            <v>27</v>
          </cell>
        </row>
        <row r="9723">
          <cell r="I9723">
            <v>4</v>
          </cell>
        </row>
        <row r="9724">
          <cell r="I9724">
            <v>5</v>
          </cell>
        </row>
        <row r="9725">
          <cell r="I9725">
            <v>23</v>
          </cell>
        </row>
        <row r="9726">
          <cell r="I9726">
            <v>25</v>
          </cell>
        </row>
        <row r="9727">
          <cell r="I9727">
            <v>18</v>
          </cell>
        </row>
        <row r="9728">
          <cell r="I9728">
            <v>0</v>
          </cell>
        </row>
        <row r="9729">
          <cell r="I9729">
            <v>12</v>
          </cell>
        </row>
        <row r="9730">
          <cell r="I9730">
            <v>7</v>
          </cell>
        </row>
        <row r="9731">
          <cell r="I9731">
            <v>0</v>
          </cell>
        </row>
        <row r="9732">
          <cell r="I9732">
            <v>19</v>
          </cell>
        </row>
        <row r="9733">
          <cell r="I9733">
            <v>23</v>
          </cell>
        </row>
        <row r="9734">
          <cell r="I9734">
            <v>18</v>
          </cell>
        </row>
        <row r="9735">
          <cell r="I9735">
            <v>26</v>
          </cell>
        </row>
        <row r="9736">
          <cell r="I9736">
            <v>17</v>
          </cell>
        </row>
        <row r="9737">
          <cell r="I9737">
            <v>11</v>
          </cell>
        </row>
        <row r="9738">
          <cell r="I9738">
            <v>10</v>
          </cell>
        </row>
        <row r="9739">
          <cell r="I9739">
            <v>11</v>
          </cell>
        </row>
        <row r="9740">
          <cell r="I9740">
            <v>26</v>
          </cell>
        </row>
        <row r="9741">
          <cell r="I9741">
            <v>19</v>
          </cell>
        </row>
        <row r="9742">
          <cell r="I9742">
            <v>1</v>
          </cell>
        </row>
        <row r="9743">
          <cell r="I9743">
            <v>3</v>
          </cell>
        </row>
        <row r="9744">
          <cell r="I9744">
            <v>10</v>
          </cell>
        </row>
        <row r="9745">
          <cell r="I9745">
            <v>26</v>
          </cell>
        </row>
        <row r="9746">
          <cell r="I9746">
            <v>3</v>
          </cell>
        </row>
        <row r="9747">
          <cell r="I9747">
            <v>16</v>
          </cell>
        </row>
        <row r="9748">
          <cell r="I9748">
            <v>2</v>
          </cell>
        </row>
        <row r="9749">
          <cell r="I9749">
            <v>0</v>
          </cell>
        </row>
        <row r="9750">
          <cell r="I9750">
            <v>27</v>
          </cell>
        </row>
        <row r="9751">
          <cell r="I9751">
            <v>9</v>
          </cell>
        </row>
        <row r="9752">
          <cell r="I9752">
            <v>23</v>
          </cell>
        </row>
        <row r="9753">
          <cell r="I9753">
            <v>27</v>
          </cell>
        </row>
        <row r="9754">
          <cell r="I9754">
            <v>9</v>
          </cell>
        </row>
        <row r="9755">
          <cell r="I9755">
            <v>18</v>
          </cell>
        </row>
        <row r="9756">
          <cell r="I9756">
            <v>0</v>
          </cell>
        </row>
        <row r="9757">
          <cell r="I9757">
            <v>13</v>
          </cell>
        </row>
        <row r="9758">
          <cell r="I9758">
            <v>12</v>
          </cell>
        </row>
        <row r="9759">
          <cell r="I9759">
            <v>1</v>
          </cell>
        </row>
        <row r="9760">
          <cell r="I9760">
            <v>26</v>
          </cell>
        </row>
        <row r="9761">
          <cell r="I9761">
            <v>3</v>
          </cell>
        </row>
        <row r="9762">
          <cell r="I9762">
            <v>1</v>
          </cell>
        </row>
        <row r="9763">
          <cell r="I9763">
            <v>0</v>
          </cell>
        </row>
        <row r="9764">
          <cell r="I9764">
            <v>12</v>
          </cell>
        </row>
        <row r="9765">
          <cell r="I9765">
            <v>13</v>
          </cell>
        </row>
        <row r="9766">
          <cell r="I9766">
            <v>5</v>
          </cell>
        </row>
        <row r="9767">
          <cell r="I9767">
            <v>26</v>
          </cell>
        </row>
        <row r="9768">
          <cell r="I9768">
            <v>1</v>
          </cell>
        </row>
        <row r="9769">
          <cell r="I9769">
            <v>12</v>
          </cell>
        </row>
        <row r="9770">
          <cell r="I9770">
            <v>16</v>
          </cell>
        </row>
        <row r="9771">
          <cell r="I9771">
            <v>23</v>
          </cell>
        </row>
        <row r="9772">
          <cell r="I9772">
            <v>27</v>
          </cell>
        </row>
        <row r="9773">
          <cell r="I9773">
            <v>0</v>
          </cell>
        </row>
        <row r="9774">
          <cell r="I9774">
            <v>12</v>
          </cell>
        </row>
        <row r="9775">
          <cell r="I9775">
            <v>27</v>
          </cell>
        </row>
        <row r="9776">
          <cell r="I9776">
            <v>20</v>
          </cell>
        </row>
        <row r="9777">
          <cell r="I9777">
            <v>13</v>
          </cell>
        </row>
        <row r="9778">
          <cell r="I9778">
            <v>20</v>
          </cell>
        </row>
        <row r="9779">
          <cell r="I9779">
            <v>11</v>
          </cell>
        </row>
        <row r="9780">
          <cell r="I9780">
            <v>2</v>
          </cell>
        </row>
        <row r="9781">
          <cell r="I9781">
            <v>3</v>
          </cell>
        </row>
        <row r="9782">
          <cell r="I9782">
            <v>1</v>
          </cell>
        </row>
        <row r="9783">
          <cell r="I9783">
            <v>27</v>
          </cell>
        </row>
        <row r="9784">
          <cell r="I9784">
            <v>7</v>
          </cell>
        </row>
        <row r="9785">
          <cell r="I9785">
            <v>13</v>
          </cell>
        </row>
        <row r="9786">
          <cell r="I9786">
            <v>12</v>
          </cell>
        </row>
        <row r="9787">
          <cell r="I9787">
            <v>13</v>
          </cell>
        </row>
        <row r="9788">
          <cell r="I9788">
            <v>10</v>
          </cell>
        </row>
        <row r="9789">
          <cell r="I9789">
            <v>0</v>
          </cell>
        </row>
        <row r="9790">
          <cell r="I9790">
            <v>1</v>
          </cell>
        </row>
        <row r="9791">
          <cell r="I9791">
            <v>1</v>
          </cell>
        </row>
        <row r="9792">
          <cell r="I9792">
            <v>1</v>
          </cell>
        </row>
        <row r="9793">
          <cell r="I9793">
            <v>26</v>
          </cell>
        </row>
        <row r="9794">
          <cell r="I9794">
            <v>24</v>
          </cell>
        </row>
        <row r="9795">
          <cell r="I9795">
            <v>3</v>
          </cell>
        </row>
        <row r="9796">
          <cell r="I9796">
            <v>18</v>
          </cell>
        </row>
        <row r="9797">
          <cell r="I9797">
            <v>4</v>
          </cell>
        </row>
        <row r="9798">
          <cell r="I9798">
            <v>19</v>
          </cell>
        </row>
        <row r="9799">
          <cell r="I9799">
            <v>7</v>
          </cell>
        </row>
        <row r="9800">
          <cell r="I9800">
            <v>30</v>
          </cell>
        </row>
        <row r="9801">
          <cell r="I9801">
            <v>24</v>
          </cell>
        </row>
        <row r="9802">
          <cell r="I9802">
            <v>25</v>
          </cell>
        </row>
        <row r="9803">
          <cell r="I9803">
            <v>17</v>
          </cell>
        </row>
        <row r="9804">
          <cell r="I9804">
            <v>26</v>
          </cell>
        </row>
        <row r="9805">
          <cell r="I9805">
            <v>18</v>
          </cell>
        </row>
        <row r="9806">
          <cell r="I9806">
            <v>27</v>
          </cell>
        </row>
        <row r="9807">
          <cell r="I9807">
            <v>3</v>
          </cell>
        </row>
        <row r="9808">
          <cell r="I9808">
            <v>20</v>
          </cell>
        </row>
        <row r="9809">
          <cell r="I9809">
            <v>25</v>
          </cell>
        </row>
        <row r="9810">
          <cell r="I9810">
            <v>25</v>
          </cell>
        </row>
        <row r="9811">
          <cell r="I9811">
            <v>1</v>
          </cell>
        </row>
        <row r="9812">
          <cell r="I9812">
            <v>19</v>
          </cell>
        </row>
        <row r="9813">
          <cell r="I9813">
            <v>1</v>
          </cell>
        </row>
        <row r="9814">
          <cell r="I9814">
            <v>19</v>
          </cell>
        </row>
        <row r="9815">
          <cell r="I9815">
            <v>27</v>
          </cell>
        </row>
        <row r="9816">
          <cell r="I9816">
            <v>0</v>
          </cell>
        </row>
        <row r="9817">
          <cell r="I9817">
            <v>0</v>
          </cell>
        </row>
        <row r="9818">
          <cell r="I9818">
            <v>10</v>
          </cell>
        </row>
        <row r="9819">
          <cell r="I9819">
            <v>10</v>
          </cell>
        </row>
        <row r="9820">
          <cell r="I9820">
            <v>26</v>
          </cell>
        </row>
        <row r="9821">
          <cell r="I9821">
            <v>12</v>
          </cell>
        </row>
        <row r="9822">
          <cell r="I9822">
            <v>9</v>
          </cell>
        </row>
        <row r="9823">
          <cell r="I9823">
            <v>4</v>
          </cell>
        </row>
        <row r="9824">
          <cell r="I9824">
            <v>0</v>
          </cell>
        </row>
        <row r="9825">
          <cell r="I9825">
            <v>25</v>
          </cell>
        </row>
        <row r="9826">
          <cell r="I9826">
            <v>13</v>
          </cell>
        </row>
        <row r="9827">
          <cell r="I9827">
            <v>7</v>
          </cell>
        </row>
        <row r="9828">
          <cell r="I9828">
            <v>19</v>
          </cell>
        </row>
        <row r="9829">
          <cell r="I9829">
            <v>0</v>
          </cell>
        </row>
        <row r="9830">
          <cell r="I9830">
            <v>12</v>
          </cell>
        </row>
        <row r="9831">
          <cell r="I9831">
            <v>8</v>
          </cell>
        </row>
        <row r="9832">
          <cell r="I9832">
            <v>1</v>
          </cell>
        </row>
        <row r="9833">
          <cell r="I9833">
            <v>11</v>
          </cell>
        </row>
        <row r="9834">
          <cell r="I9834">
            <v>3</v>
          </cell>
        </row>
        <row r="9835">
          <cell r="I9835">
            <v>0</v>
          </cell>
        </row>
        <row r="9836">
          <cell r="I9836">
            <v>24</v>
          </cell>
        </row>
        <row r="9837">
          <cell r="I9837">
            <v>16</v>
          </cell>
        </row>
        <row r="9838">
          <cell r="I9838">
            <v>2</v>
          </cell>
        </row>
        <row r="9839">
          <cell r="I9839">
            <v>23</v>
          </cell>
        </row>
        <row r="9840">
          <cell r="I9840">
            <v>17</v>
          </cell>
        </row>
        <row r="9841">
          <cell r="I9841">
            <v>7</v>
          </cell>
        </row>
        <row r="9842">
          <cell r="I9842">
            <v>13</v>
          </cell>
        </row>
        <row r="9843">
          <cell r="I9843">
            <v>27</v>
          </cell>
        </row>
        <row r="9844">
          <cell r="I9844">
            <v>0</v>
          </cell>
        </row>
        <row r="9845">
          <cell r="I9845">
            <v>2</v>
          </cell>
        </row>
        <row r="9846">
          <cell r="I9846">
            <v>25</v>
          </cell>
        </row>
        <row r="9847">
          <cell r="I9847">
            <v>17</v>
          </cell>
        </row>
        <row r="9848">
          <cell r="I9848">
            <v>12</v>
          </cell>
        </row>
        <row r="9849">
          <cell r="I9849">
            <v>2</v>
          </cell>
        </row>
        <row r="9850">
          <cell r="I9850">
            <v>25</v>
          </cell>
        </row>
        <row r="9851">
          <cell r="I9851">
            <v>4</v>
          </cell>
        </row>
        <row r="9852">
          <cell r="I9852">
            <v>22</v>
          </cell>
        </row>
        <row r="9853">
          <cell r="I9853">
            <v>0</v>
          </cell>
        </row>
        <row r="9854">
          <cell r="I9854">
            <v>12</v>
          </cell>
        </row>
        <row r="9855">
          <cell r="I9855">
            <v>1</v>
          </cell>
        </row>
        <row r="9856">
          <cell r="I9856">
            <v>3</v>
          </cell>
        </row>
        <row r="9857">
          <cell r="I9857">
            <v>25</v>
          </cell>
        </row>
        <row r="9858">
          <cell r="I9858">
            <v>23</v>
          </cell>
        </row>
        <row r="9859">
          <cell r="I9859">
            <v>27</v>
          </cell>
        </row>
        <row r="9860">
          <cell r="I9860">
            <v>19</v>
          </cell>
        </row>
        <row r="9861">
          <cell r="I9861">
            <v>27</v>
          </cell>
        </row>
        <row r="9862">
          <cell r="I9862">
            <v>14</v>
          </cell>
        </row>
        <row r="9863">
          <cell r="I9863">
            <v>15</v>
          </cell>
        </row>
        <row r="9864">
          <cell r="I9864">
            <v>16</v>
          </cell>
        </row>
        <row r="9865">
          <cell r="I9865">
            <v>1</v>
          </cell>
        </row>
        <row r="9866">
          <cell r="I9866">
            <v>30</v>
          </cell>
        </row>
        <row r="9867">
          <cell r="I9867">
            <v>18</v>
          </cell>
        </row>
        <row r="9868">
          <cell r="I9868">
            <v>20</v>
          </cell>
        </row>
        <row r="9869">
          <cell r="I9869">
            <v>30</v>
          </cell>
        </row>
        <row r="9870">
          <cell r="I9870">
            <v>30</v>
          </cell>
        </row>
        <row r="9871">
          <cell r="I9871">
            <v>1</v>
          </cell>
        </row>
        <row r="9872">
          <cell r="I9872">
            <v>27</v>
          </cell>
        </row>
        <row r="9873">
          <cell r="I9873">
            <v>2</v>
          </cell>
        </row>
        <row r="9874">
          <cell r="I9874">
            <v>22</v>
          </cell>
        </row>
        <row r="9875">
          <cell r="I9875">
            <v>6</v>
          </cell>
        </row>
        <row r="9876">
          <cell r="I9876">
            <v>13</v>
          </cell>
        </row>
        <row r="9877">
          <cell r="I9877">
            <v>14</v>
          </cell>
        </row>
        <row r="9878">
          <cell r="I9878">
            <v>10</v>
          </cell>
        </row>
        <row r="9879">
          <cell r="I9879">
            <v>5</v>
          </cell>
        </row>
        <row r="9880">
          <cell r="I9880">
            <v>0</v>
          </cell>
        </row>
        <row r="9881">
          <cell r="I9881">
            <v>8</v>
          </cell>
        </row>
        <row r="9882">
          <cell r="I9882">
            <v>19</v>
          </cell>
        </row>
        <row r="9883">
          <cell r="I9883">
            <v>11</v>
          </cell>
        </row>
        <row r="9884">
          <cell r="I9884">
            <v>1</v>
          </cell>
        </row>
        <row r="9885">
          <cell r="I9885">
            <v>22</v>
          </cell>
        </row>
        <row r="9886">
          <cell r="I9886">
            <v>8</v>
          </cell>
        </row>
        <row r="9887">
          <cell r="I9887">
            <v>18</v>
          </cell>
        </row>
        <row r="9888">
          <cell r="I9888">
            <v>19</v>
          </cell>
        </row>
        <row r="9889">
          <cell r="I9889">
            <v>6</v>
          </cell>
        </row>
        <row r="9890">
          <cell r="I9890">
            <v>20</v>
          </cell>
        </row>
        <row r="9891">
          <cell r="I9891">
            <v>11</v>
          </cell>
        </row>
        <row r="9892">
          <cell r="I9892">
            <v>23</v>
          </cell>
        </row>
        <row r="9893">
          <cell r="I9893">
            <v>6</v>
          </cell>
        </row>
        <row r="9894">
          <cell r="I9894">
            <v>3</v>
          </cell>
        </row>
        <row r="9895">
          <cell r="I9895">
            <v>0</v>
          </cell>
        </row>
        <row r="9896">
          <cell r="I9896">
            <v>5</v>
          </cell>
        </row>
        <row r="9897">
          <cell r="I9897">
            <v>1</v>
          </cell>
        </row>
        <row r="9898">
          <cell r="I9898">
            <v>25</v>
          </cell>
        </row>
        <row r="9899">
          <cell r="I9899">
            <v>24</v>
          </cell>
        </row>
        <row r="9900">
          <cell r="I9900">
            <v>8</v>
          </cell>
        </row>
        <row r="9901">
          <cell r="I9901">
            <v>11</v>
          </cell>
        </row>
        <row r="9902">
          <cell r="I9902">
            <v>16</v>
          </cell>
        </row>
        <row r="9903">
          <cell r="I9903">
            <v>24</v>
          </cell>
        </row>
        <row r="9904">
          <cell r="I9904">
            <v>14</v>
          </cell>
        </row>
        <row r="9905">
          <cell r="I9905">
            <v>22</v>
          </cell>
        </row>
        <row r="9906">
          <cell r="I9906">
            <v>0</v>
          </cell>
        </row>
        <row r="9907">
          <cell r="I9907">
            <v>15</v>
          </cell>
        </row>
        <row r="9908">
          <cell r="I9908">
            <v>19</v>
          </cell>
        </row>
        <row r="9909">
          <cell r="I9909">
            <v>0</v>
          </cell>
        </row>
        <row r="9910">
          <cell r="I9910">
            <v>12</v>
          </cell>
        </row>
        <row r="9911">
          <cell r="I9911">
            <v>2</v>
          </cell>
        </row>
        <row r="9912">
          <cell r="I9912">
            <v>30</v>
          </cell>
        </row>
        <row r="9913">
          <cell r="I9913">
            <v>1</v>
          </cell>
        </row>
        <row r="9914">
          <cell r="I9914">
            <v>17</v>
          </cell>
        </row>
        <row r="9915">
          <cell r="I9915">
            <v>7</v>
          </cell>
        </row>
        <row r="9916">
          <cell r="I9916">
            <v>19</v>
          </cell>
        </row>
        <row r="9917">
          <cell r="I9917">
            <v>30</v>
          </cell>
        </row>
        <row r="9918">
          <cell r="I9918">
            <v>4</v>
          </cell>
        </row>
        <row r="9919">
          <cell r="I9919">
            <v>4</v>
          </cell>
        </row>
        <row r="9920">
          <cell r="I9920">
            <v>30</v>
          </cell>
        </row>
        <row r="9921">
          <cell r="I9921">
            <v>14</v>
          </cell>
        </row>
        <row r="9922">
          <cell r="I9922">
            <v>13</v>
          </cell>
        </row>
        <row r="9923">
          <cell r="I9923">
            <v>3</v>
          </cell>
        </row>
        <row r="9924">
          <cell r="I9924">
            <v>4</v>
          </cell>
        </row>
        <row r="9925">
          <cell r="I9925">
            <v>8</v>
          </cell>
        </row>
        <row r="9926">
          <cell r="I9926">
            <v>0</v>
          </cell>
        </row>
        <row r="9927">
          <cell r="I9927">
            <v>30</v>
          </cell>
        </row>
        <row r="9928">
          <cell r="I9928">
            <v>25</v>
          </cell>
        </row>
        <row r="9929">
          <cell r="I9929">
            <v>2</v>
          </cell>
        </row>
        <row r="9930">
          <cell r="I9930">
            <v>30</v>
          </cell>
        </row>
        <row r="9931">
          <cell r="I9931">
            <v>24</v>
          </cell>
        </row>
        <row r="9932">
          <cell r="I9932">
            <v>21</v>
          </cell>
        </row>
        <row r="9933">
          <cell r="I9933">
            <v>22</v>
          </cell>
        </row>
        <row r="9934">
          <cell r="I9934">
            <v>3</v>
          </cell>
        </row>
        <row r="9935">
          <cell r="I9935">
            <v>15</v>
          </cell>
        </row>
        <row r="9936">
          <cell r="I9936">
            <v>28</v>
          </cell>
        </row>
        <row r="9937">
          <cell r="I9937">
            <v>6</v>
          </cell>
        </row>
        <row r="9938">
          <cell r="I9938">
            <v>30</v>
          </cell>
        </row>
        <row r="9939">
          <cell r="I9939">
            <v>22</v>
          </cell>
        </row>
        <row r="9940">
          <cell r="I9940">
            <v>13</v>
          </cell>
        </row>
        <row r="9941">
          <cell r="I9941">
            <v>11</v>
          </cell>
        </row>
        <row r="9942">
          <cell r="I9942">
            <v>30</v>
          </cell>
        </row>
        <row r="9943">
          <cell r="I9943">
            <v>3</v>
          </cell>
        </row>
        <row r="9944">
          <cell r="I9944">
            <v>27</v>
          </cell>
        </row>
        <row r="9945">
          <cell r="I9945">
            <v>2</v>
          </cell>
        </row>
        <row r="9946">
          <cell r="I9946">
            <v>30</v>
          </cell>
        </row>
        <row r="9947">
          <cell r="I9947">
            <v>0</v>
          </cell>
        </row>
        <row r="9948">
          <cell r="I9948">
            <v>21</v>
          </cell>
        </row>
        <row r="9949">
          <cell r="I9949">
            <v>15</v>
          </cell>
        </row>
        <row r="9950">
          <cell r="I9950">
            <v>5</v>
          </cell>
        </row>
        <row r="9951">
          <cell r="I9951">
            <v>23</v>
          </cell>
        </row>
        <row r="9952">
          <cell r="I9952">
            <v>18</v>
          </cell>
        </row>
        <row r="9953">
          <cell r="I9953">
            <v>3</v>
          </cell>
        </row>
        <row r="9954">
          <cell r="I9954">
            <v>30</v>
          </cell>
        </row>
        <row r="9955">
          <cell r="I9955">
            <v>30</v>
          </cell>
        </row>
        <row r="9956">
          <cell r="I9956">
            <v>26</v>
          </cell>
        </row>
        <row r="9957">
          <cell r="I9957">
            <v>9</v>
          </cell>
        </row>
        <row r="9958">
          <cell r="I9958">
            <v>20</v>
          </cell>
        </row>
        <row r="9959">
          <cell r="I9959">
            <v>10</v>
          </cell>
        </row>
        <row r="9960">
          <cell r="I9960">
            <v>1</v>
          </cell>
        </row>
        <row r="9961">
          <cell r="I9961">
            <v>9</v>
          </cell>
        </row>
        <row r="9962">
          <cell r="I9962">
            <v>5</v>
          </cell>
        </row>
        <row r="9963">
          <cell r="I9963">
            <v>24</v>
          </cell>
        </row>
        <row r="9964">
          <cell r="I9964">
            <v>30</v>
          </cell>
        </row>
        <row r="9965">
          <cell r="I9965">
            <v>28</v>
          </cell>
        </row>
        <row r="9966">
          <cell r="I9966">
            <v>30</v>
          </cell>
        </row>
        <row r="9967">
          <cell r="I9967">
            <v>28</v>
          </cell>
        </row>
        <row r="9968">
          <cell r="I9968">
            <v>28</v>
          </cell>
        </row>
        <row r="9969">
          <cell r="I9969">
            <v>3</v>
          </cell>
        </row>
        <row r="9970">
          <cell r="I9970">
            <v>29</v>
          </cell>
        </row>
        <row r="9971">
          <cell r="I9971">
            <v>14</v>
          </cell>
        </row>
        <row r="9972">
          <cell r="I9972">
            <v>25</v>
          </cell>
        </row>
        <row r="9973">
          <cell r="I9973">
            <v>17</v>
          </cell>
        </row>
        <row r="9974">
          <cell r="I9974">
            <v>1</v>
          </cell>
        </row>
        <row r="9975">
          <cell r="I9975">
            <v>1</v>
          </cell>
        </row>
        <row r="9976">
          <cell r="I9976">
            <v>3</v>
          </cell>
        </row>
        <row r="9977">
          <cell r="I9977">
            <v>13</v>
          </cell>
        </row>
        <row r="9978">
          <cell r="I9978">
            <v>20</v>
          </cell>
        </row>
        <row r="9979">
          <cell r="I9979">
            <v>24</v>
          </cell>
        </row>
        <row r="9980">
          <cell r="I9980">
            <v>2</v>
          </cell>
        </row>
        <row r="9981">
          <cell r="I9981">
            <v>0</v>
          </cell>
        </row>
        <row r="9982">
          <cell r="I9982">
            <v>18</v>
          </cell>
        </row>
        <row r="9983">
          <cell r="I9983">
            <v>4</v>
          </cell>
        </row>
        <row r="9984">
          <cell r="I9984">
            <v>7</v>
          </cell>
        </row>
        <row r="9985">
          <cell r="I9985">
            <v>19</v>
          </cell>
        </row>
        <row r="9986">
          <cell r="I9986">
            <v>8</v>
          </cell>
        </row>
        <row r="9987">
          <cell r="I9987">
            <v>6</v>
          </cell>
        </row>
        <row r="9988">
          <cell r="I9988">
            <v>17</v>
          </cell>
        </row>
        <row r="9989">
          <cell r="I9989">
            <v>1</v>
          </cell>
        </row>
        <row r="9990">
          <cell r="I9990">
            <v>0</v>
          </cell>
        </row>
        <row r="9991">
          <cell r="I9991">
            <v>9</v>
          </cell>
        </row>
        <row r="9992">
          <cell r="I9992">
            <v>10</v>
          </cell>
        </row>
        <row r="9993">
          <cell r="I9993">
            <v>24</v>
          </cell>
        </row>
        <row r="9994">
          <cell r="I9994">
            <v>30</v>
          </cell>
        </row>
        <row r="9995">
          <cell r="I9995">
            <v>30</v>
          </cell>
        </row>
        <row r="9996">
          <cell r="I9996">
            <v>3</v>
          </cell>
        </row>
        <row r="9997">
          <cell r="I9997">
            <v>11</v>
          </cell>
        </row>
        <row r="9998">
          <cell r="I9998">
            <v>0</v>
          </cell>
        </row>
        <row r="9999">
          <cell r="I9999">
            <v>20</v>
          </cell>
        </row>
        <row r="10000">
          <cell r="I10000">
            <v>12</v>
          </cell>
        </row>
        <row r="10001">
          <cell r="I10001">
            <v>3</v>
          </cell>
        </row>
        <row r="10002">
          <cell r="I10002">
            <v>27</v>
          </cell>
        </row>
        <row r="10003">
          <cell r="I10003">
            <v>15</v>
          </cell>
        </row>
        <row r="10004">
          <cell r="I10004">
            <v>7</v>
          </cell>
        </row>
        <row r="10005">
          <cell r="I10005">
            <v>28</v>
          </cell>
        </row>
        <row r="10006">
          <cell r="I10006">
            <v>28</v>
          </cell>
        </row>
        <row r="10007">
          <cell r="I10007">
            <v>30</v>
          </cell>
        </row>
        <row r="10008">
          <cell r="I10008">
            <v>0</v>
          </cell>
        </row>
        <row r="10009">
          <cell r="I10009">
            <v>30</v>
          </cell>
        </row>
        <row r="10010">
          <cell r="I10010">
            <v>23</v>
          </cell>
        </row>
        <row r="10011">
          <cell r="I10011">
            <v>4</v>
          </cell>
        </row>
        <row r="10012">
          <cell r="I10012">
            <v>17</v>
          </cell>
        </row>
        <row r="10013">
          <cell r="I10013">
            <v>12</v>
          </cell>
        </row>
        <row r="10014">
          <cell r="I10014">
            <v>21</v>
          </cell>
        </row>
        <row r="10015">
          <cell r="I10015">
            <v>7</v>
          </cell>
        </row>
        <row r="10016">
          <cell r="I10016">
            <v>5</v>
          </cell>
        </row>
        <row r="10017">
          <cell r="I10017">
            <v>23</v>
          </cell>
        </row>
        <row r="10018">
          <cell r="I10018">
            <v>4</v>
          </cell>
        </row>
        <row r="10019">
          <cell r="I10019">
            <v>1</v>
          </cell>
        </row>
        <row r="10020">
          <cell r="I10020">
            <v>30</v>
          </cell>
        </row>
        <row r="10021">
          <cell r="I10021">
            <v>19</v>
          </cell>
        </row>
        <row r="10022">
          <cell r="I10022">
            <v>30</v>
          </cell>
        </row>
        <row r="10023">
          <cell r="I10023">
            <v>1</v>
          </cell>
        </row>
        <row r="10024">
          <cell r="I10024">
            <v>17</v>
          </cell>
        </row>
        <row r="10025">
          <cell r="I10025">
            <v>30</v>
          </cell>
        </row>
        <row r="10026">
          <cell r="I10026">
            <v>4</v>
          </cell>
        </row>
        <row r="10027">
          <cell r="I10027">
            <v>15</v>
          </cell>
        </row>
        <row r="10028">
          <cell r="I10028">
            <v>0</v>
          </cell>
        </row>
        <row r="10029">
          <cell r="I10029">
            <v>28</v>
          </cell>
        </row>
        <row r="10030">
          <cell r="I10030">
            <v>4</v>
          </cell>
        </row>
        <row r="10031">
          <cell r="I10031">
            <v>17</v>
          </cell>
        </row>
        <row r="10032">
          <cell r="I10032">
            <v>3</v>
          </cell>
        </row>
        <row r="10033">
          <cell r="I10033">
            <v>16</v>
          </cell>
        </row>
        <row r="10034">
          <cell r="I10034">
            <v>22</v>
          </cell>
        </row>
        <row r="10035">
          <cell r="I10035">
            <v>8</v>
          </cell>
        </row>
        <row r="10036">
          <cell r="I10036">
            <v>21</v>
          </cell>
        </row>
        <row r="10037">
          <cell r="I10037">
            <v>18</v>
          </cell>
        </row>
        <row r="10038">
          <cell r="I10038">
            <v>26</v>
          </cell>
        </row>
        <row r="10039">
          <cell r="I10039">
            <v>30</v>
          </cell>
        </row>
        <row r="10040">
          <cell r="I10040">
            <v>30</v>
          </cell>
        </row>
        <row r="10041">
          <cell r="I10041">
            <v>5</v>
          </cell>
        </row>
        <row r="10042">
          <cell r="I10042">
            <v>2</v>
          </cell>
        </row>
        <row r="10043">
          <cell r="I10043">
            <v>9</v>
          </cell>
        </row>
        <row r="10044">
          <cell r="I10044">
            <v>22</v>
          </cell>
        </row>
        <row r="10045">
          <cell r="I10045">
            <v>13</v>
          </cell>
        </row>
        <row r="10046">
          <cell r="I10046">
            <v>19</v>
          </cell>
        </row>
        <row r="10047">
          <cell r="I10047">
            <v>23</v>
          </cell>
        </row>
        <row r="10048">
          <cell r="I10048">
            <v>26</v>
          </cell>
        </row>
        <row r="10049">
          <cell r="I10049">
            <v>8</v>
          </cell>
        </row>
        <row r="10050">
          <cell r="I10050">
            <v>4</v>
          </cell>
        </row>
        <row r="10051">
          <cell r="I10051">
            <v>30</v>
          </cell>
        </row>
        <row r="10052">
          <cell r="I10052">
            <v>28</v>
          </cell>
        </row>
        <row r="10053">
          <cell r="I10053">
            <v>20</v>
          </cell>
        </row>
        <row r="10054">
          <cell r="I10054">
            <v>18</v>
          </cell>
        </row>
        <row r="10055">
          <cell r="I10055">
            <v>21</v>
          </cell>
        </row>
        <row r="10056">
          <cell r="I10056">
            <v>21</v>
          </cell>
        </row>
        <row r="10057">
          <cell r="I10057">
            <v>24</v>
          </cell>
        </row>
        <row r="10058">
          <cell r="I10058">
            <v>10</v>
          </cell>
        </row>
        <row r="10059">
          <cell r="I10059">
            <v>18</v>
          </cell>
        </row>
        <row r="10060">
          <cell r="I10060">
            <v>2</v>
          </cell>
        </row>
        <row r="10061">
          <cell r="I10061">
            <v>24</v>
          </cell>
        </row>
        <row r="10062">
          <cell r="I10062">
            <v>25</v>
          </cell>
        </row>
        <row r="10063">
          <cell r="I10063">
            <v>22</v>
          </cell>
        </row>
        <row r="10064">
          <cell r="I10064">
            <v>30</v>
          </cell>
        </row>
        <row r="10065">
          <cell r="I10065">
            <v>1</v>
          </cell>
        </row>
        <row r="10066">
          <cell r="I10066">
            <v>5</v>
          </cell>
        </row>
        <row r="10067">
          <cell r="I10067">
            <v>14</v>
          </cell>
        </row>
        <row r="10068">
          <cell r="I10068">
            <v>27</v>
          </cell>
        </row>
        <row r="10069">
          <cell r="I10069">
            <v>22</v>
          </cell>
        </row>
        <row r="10070">
          <cell r="I10070">
            <v>6</v>
          </cell>
        </row>
        <row r="10071">
          <cell r="I10071">
            <v>10</v>
          </cell>
        </row>
        <row r="10072">
          <cell r="I10072">
            <v>5</v>
          </cell>
        </row>
        <row r="10073">
          <cell r="I10073">
            <v>4</v>
          </cell>
        </row>
        <row r="10074">
          <cell r="I10074">
            <v>0</v>
          </cell>
        </row>
        <row r="10075">
          <cell r="I10075">
            <v>30</v>
          </cell>
        </row>
        <row r="10076">
          <cell r="I10076">
            <v>21</v>
          </cell>
        </row>
        <row r="10077">
          <cell r="I10077">
            <v>4</v>
          </cell>
        </row>
        <row r="10078">
          <cell r="I10078">
            <v>26</v>
          </cell>
        </row>
        <row r="10079">
          <cell r="I10079">
            <v>2</v>
          </cell>
        </row>
        <row r="10080">
          <cell r="I10080">
            <v>25</v>
          </cell>
        </row>
        <row r="10081">
          <cell r="I10081">
            <v>19</v>
          </cell>
        </row>
        <row r="10082">
          <cell r="I10082">
            <v>13</v>
          </cell>
        </row>
        <row r="10083">
          <cell r="I10083">
            <v>9</v>
          </cell>
        </row>
        <row r="10084">
          <cell r="I10084">
            <v>30</v>
          </cell>
        </row>
        <row r="10085">
          <cell r="I10085">
            <v>3</v>
          </cell>
        </row>
        <row r="10086">
          <cell r="I10086">
            <v>29</v>
          </cell>
        </row>
        <row r="10087">
          <cell r="I10087">
            <v>26</v>
          </cell>
        </row>
        <row r="10088">
          <cell r="I10088">
            <v>5</v>
          </cell>
        </row>
        <row r="10089">
          <cell r="I10089">
            <v>8</v>
          </cell>
        </row>
        <row r="10090">
          <cell r="I10090">
            <v>0</v>
          </cell>
        </row>
        <row r="10091">
          <cell r="I10091">
            <v>23</v>
          </cell>
        </row>
        <row r="10092">
          <cell r="I10092">
            <v>2</v>
          </cell>
        </row>
        <row r="10093">
          <cell r="I10093">
            <v>5</v>
          </cell>
        </row>
        <row r="10094">
          <cell r="I10094">
            <v>4</v>
          </cell>
        </row>
        <row r="10095">
          <cell r="I10095">
            <v>11</v>
          </cell>
        </row>
        <row r="10096">
          <cell r="I10096">
            <v>27</v>
          </cell>
        </row>
        <row r="10097">
          <cell r="I10097">
            <v>26</v>
          </cell>
        </row>
        <row r="10098">
          <cell r="I10098">
            <v>30</v>
          </cell>
        </row>
        <row r="10099">
          <cell r="I10099">
            <v>30</v>
          </cell>
        </row>
        <row r="10100">
          <cell r="I10100">
            <v>24</v>
          </cell>
        </row>
        <row r="10101">
          <cell r="I10101">
            <v>2</v>
          </cell>
        </row>
        <row r="10102">
          <cell r="I10102">
            <v>0</v>
          </cell>
        </row>
        <row r="10103">
          <cell r="I10103">
            <v>5</v>
          </cell>
        </row>
        <row r="10104">
          <cell r="I10104">
            <v>30</v>
          </cell>
        </row>
        <row r="10105">
          <cell r="I10105">
            <v>0</v>
          </cell>
        </row>
        <row r="10106">
          <cell r="I10106">
            <v>2</v>
          </cell>
        </row>
        <row r="10107">
          <cell r="I10107">
            <v>15</v>
          </cell>
        </row>
        <row r="10108">
          <cell r="I10108">
            <v>30</v>
          </cell>
        </row>
        <row r="10109">
          <cell r="I10109">
            <v>24</v>
          </cell>
        </row>
        <row r="10110">
          <cell r="I10110">
            <v>30</v>
          </cell>
        </row>
        <row r="10111">
          <cell r="I10111">
            <v>13</v>
          </cell>
        </row>
        <row r="10112">
          <cell r="I10112">
            <v>11</v>
          </cell>
        </row>
        <row r="10113">
          <cell r="I10113">
            <v>28</v>
          </cell>
        </row>
        <row r="10114">
          <cell r="I10114">
            <v>0</v>
          </cell>
        </row>
        <row r="10115">
          <cell r="I10115">
            <v>30</v>
          </cell>
        </row>
        <row r="10116">
          <cell r="I10116">
            <v>2</v>
          </cell>
        </row>
        <row r="10117">
          <cell r="I10117">
            <v>5</v>
          </cell>
        </row>
        <row r="10118">
          <cell r="I10118">
            <v>23</v>
          </cell>
        </row>
        <row r="10119">
          <cell r="I10119">
            <v>30</v>
          </cell>
        </row>
        <row r="10120">
          <cell r="I10120">
            <v>0</v>
          </cell>
        </row>
        <row r="10121">
          <cell r="I10121">
            <v>27</v>
          </cell>
        </row>
        <row r="10122">
          <cell r="I10122">
            <v>25</v>
          </cell>
        </row>
        <row r="10123">
          <cell r="I10123">
            <v>24</v>
          </cell>
        </row>
        <row r="10124">
          <cell r="I10124">
            <v>16</v>
          </cell>
        </row>
        <row r="10125">
          <cell r="I10125">
            <v>30</v>
          </cell>
        </row>
        <row r="10126">
          <cell r="I10126">
            <v>1</v>
          </cell>
        </row>
        <row r="10127">
          <cell r="I10127">
            <v>4</v>
          </cell>
        </row>
        <row r="10128">
          <cell r="I10128">
            <v>7</v>
          </cell>
        </row>
        <row r="10129">
          <cell r="I10129">
            <v>6</v>
          </cell>
        </row>
        <row r="10130">
          <cell r="I10130">
            <v>14</v>
          </cell>
        </row>
        <row r="10131">
          <cell r="I10131">
            <v>0</v>
          </cell>
        </row>
        <row r="10132">
          <cell r="I10132">
            <v>22</v>
          </cell>
        </row>
        <row r="10133">
          <cell r="I10133">
            <v>21</v>
          </cell>
        </row>
        <row r="10134">
          <cell r="I10134">
            <v>6</v>
          </cell>
        </row>
        <row r="10135">
          <cell r="I10135">
            <v>27</v>
          </cell>
        </row>
        <row r="10136">
          <cell r="I10136">
            <v>5</v>
          </cell>
        </row>
        <row r="10137">
          <cell r="I10137">
            <v>30</v>
          </cell>
        </row>
        <row r="10138">
          <cell r="I10138">
            <v>16</v>
          </cell>
        </row>
        <row r="10139">
          <cell r="I10139">
            <v>17</v>
          </cell>
        </row>
        <row r="10140">
          <cell r="I10140">
            <v>6</v>
          </cell>
        </row>
        <row r="10141">
          <cell r="I10141">
            <v>5</v>
          </cell>
        </row>
        <row r="10142">
          <cell r="I10142">
            <v>0</v>
          </cell>
        </row>
        <row r="10143">
          <cell r="I10143">
            <v>17</v>
          </cell>
        </row>
        <row r="10144">
          <cell r="I10144">
            <v>18</v>
          </cell>
        </row>
        <row r="10145">
          <cell r="I10145">
            <v>29</v>
          </cell>
        </row>
        <row r="10146">
          <cell r="I10146">
            <v>11</v>
          </cell>
        </row>
        <row r="10147">
          <cell r="I10147">
            <v>15</v>
          </cell>
        </row>
        <row r="10148">
          <cell r="I10148">
            <v>5</v>
          </cell>
        </row>
        <row r="10149">
          <cell r="I10149">
            <v>5</v>
          </cell>
        </row>
        <row r="10150">
          <cell r="I10150">
            <v>24</v>
          </cell>
        </row>
        <row r="10151">
          <cell r="I10151">
            <v>9</v>
          </cell>
        </row>
        <row r="10152">
          <cell r="I10152">
            <v>24</v>
          </cell>
        </row>
        <row r="10153">
          <cell r="I10153">
            <v>30</v>
          </cell>
        </row>
        <row r="10154">
          <cell r="I10154">
            <v>21</v>
          </cell>
        </row>
        <row r="10155">
          <cell r="I10155">
            <v>30</v>
          </cell>
        </row>
        <row r="10156">
          <cell r="I10156">
            <v>24</v>
          </cell>
        </row>
        <row r="10157">
          <cell r="I10157">
            <v>0</v>
          </cell>
        </row>
        <row r="10158">
          <cell r="I10158">
            <v>24</v>
          </cell>
        </row>
        <row r="10159">
          <cell r="I10159">
            <v>26</v>
          </cell>
        </row>
        <row r="10160">
          <cell r="I10160">
            <v>17</v>
          </cell>
        </row>
        <row r="10161">
          <cell r="I10161">
            <v>9</v>
          </cell>
        </row>
        <row r="10162">
          <cell r="I10162">
            <v>20</v>
          </cell>
        </row>
        <row r="10163">
          <cell r="I10163">
            <v>4</v>
          </cell>
        </row>
        <row r="10164">
          <cell r="I10164">
            <v>5</v>
          </cell>
        </row>
        <row r="10165">
          <cell r="I10165">
            <v>1</v>
          </cell>
        </row>
        <row r="10166">
          <cell r="I10166">
            <v>1</v>
          </cell>
        </row>
        <row r="10167">
          <cell r="I10167">
            <v>20</v>
          </cell>
        </row>
        <row r="10168">
          <cell r="I10168">
            <v>20</v>
          </cell>
        </row>
        <row r="10169">
          <cell r="I10169">
            <v>1</v>
          </cell>
        </row>
        <row r="10170">
          <cell r="I10170">
            <v>15</v>
          </cell>
        </row>
        <row r="10171">
          <cell r="I10171">
            <v>0</v>
          </cell>
        </row>
        <row r="10172">
          <cell r="I10172">
            <v>4</v>
          </cell>
        </row>
        <row r="10173">
          <cell r="I10173">
            <v>28</v>
          </cell>
        </row>
        <row r="10174">
          <cell r="I10174">
            <v>2</v>
          </cell>
        </row>
        <row r="10175">
          <cell r="I10175">
            <v>26</v>
          </cell>
        </row>
        <row r="10176">
          <cell r="I10176">
            <v>9</v>
          </cell>
        </row>
        <row r="10177">
          <cell r="I10177">
            <v>15</v>
          </cell>
        </row>
        <row r="10178">
          <cell r="I10178">
            <v>17</v>
          </cell>
        </row>
        <row r="10179">
          <cell r="I10179">
            <v>1</v>
          </cell>
        </row>
        <row r="10180">
          <cell r="I10180">
            <v>14</v>
          </cell>
        </row>
        <row r="10181">
          <cell r="I10181">
            <v>9</v>
          </cell>
        </row>
        <row r="10182">
          <cell r="I10182">
            <v>0</v>
          </cell>
        </row>
        <row r="10183">
          <cell r="I10183">
            <v>1</v>
          </cell>
        </row>
        <row r="10184">
          <cell r="I10184">
            <v>29</v>
          </cell>
        </row>
        <row r="10185">
          <cell r="I10185">
            <v>15</v>
          </cell>
        </row>
        <row r="10186">
          <cell r="I10186">
            <v>30</v>
          </cell>
        </row>
        <row r="10187">
          <cell r="I10187">
            <v>29</v>
          </cell>
        </row>
        <row r="10188">
          <cell r="I10188">
            <v>6</v>
          </cell>
        </row>
        <row r="10189">
          <cell r="I10189">
            <v>12</v>
          </cell>
        </row>
        <row r="10190">
          <cell r="I10190">
            <v>23</v>
          </cell>
        </row>
        <row r="10191">
          <cell r="I10191">
            <v>6</v>
          </cell>
        </row>
        <row r="10192">
          <cell r="I10192">
            <v>3</v>
          </cell>
        </row>
        <row r="10193">
          <cell r="I10193">
            <v>21</v>
          </cell>
        </row>
        <row r="10194">
          <cell r="I10194">
            <v>21</v>
          </cell>
        </row>
        <row r="10195">
          <cell r="I10195">
            <v>17</v>
          </cell>
        </row>
        <row r="10196">
          <cell r="I10196">
            <v>14</v>
          </cell>
        </row>
        <row r="10197">
          <cell r="I10197">
            <v>10</v>
          </cell>
        </row>
        <row r="10198">
          <cell r="I10198">
            <v>30</v>
          </cell>
        </row>
        <row r="10199">
          <cell r="I10199">
            <v>7</v>
          </cell>
        </row>
        <row r="10200">
          <cell r="I10200">
            <v>14</v>
          </cell>
        </row>
        <row r="10201">
          <cell r="I10201">
            <v>2</v>
          </cell>
        </row>
        <row r="10202">
          <cell r="I10202">
            <v>17</v>
          </cell>
        </row>
        <row r="10203">
          <cell r="I10203">
            <v>6</v>
          </cell>
        </row>
        <row r="10204">
          <cell r="I10204">
            <v>5</v>
          </cell>
        </row>
        <row r="10205">
          <cell r="I10205">
            <v>9</v>
          </cell>
        </row>
        <row r="10206">
          <cell r="I10206">
            <v>4</v>
          </cell>
        </row>
        <row r="10207">
          <cell r="I10207">
            <v>18</v>
          </cell>
        </row>
        <row r="10208">
          <cell r="I10208">
            <v>10</v>
          </cell>
        </row>
        <row r="10209">
          <cell r="I10209">
            <v>25</v>
          </cell>
        </row>
        <row r="10210">
          <cell r="I10210">
            <v>27</v>
          </cell>
        </row>
        <row r="10211">
          <cell r="I10211">
            <v>0</v>
          </cell>
        </row>
        <row r="10212">
          <cell r="I10212">
            <v>18</v>
          </cell>
        </row>
        <row r="10213">
          <cell r="I10213">
            <v>5</v>
          </cell>
        </row>
        <row r="10214">
          <cell r="I10214">
            <v>30</v>
          </cell>
        </row>
        <row r="10215">
          <cell r="I10215">
            <v>13</v>
          </cell>
        </row>
        <row r="10216">
          <cell r="I10216">
            <v>12</v>
          </cell>
        </row>
        <row r="10217">
          <cell r="I10217">
            <v>21</v>
          </cell>
        </row>
        <row r="10218">
          <cell r="I10218">
            <v>6</v>
          </cell>
        </row>
        <row r="10219">
          <cell r="I10219">
            <v>1</v>
          </cell>
        </row>
        <row r="10220">
          <cell r="I10220">
            <v>22</v>
          </cell>
        </row>
        <row r="10221">
          <cell r="I10221">
            <v>23</v>
          </cell>
        </row>
        <row r="10222">
          <cell r="I10222">
            <v>24</v>
          </cell>
        </row>
        <row r="10223">
          <cell r="I10223">
            <v>13</v>
          </cell>
        </row>
        <row r="10224">
          <cell r="I10224">
            <v>27</v>
          </cell>
        </row>
        <row r="10225">
          <cell r="I10225">
            <v>14</v>
          </cell>
        </row>
        <row r="10226">
          <cell r="I10226">
            <v>30</v>
          </cell>
        </row>
        <row r="10227">
          <cell r="I10227">
            <v>20</v>
          </cell>
        </row>
        <row r="10228">
          <cell r="I10228">
            <v>6</v>
          </cell>
        </row>
        <row r="10229">
          <cell r="I10229">
            <v>8</v>
          </cell>
        </row>
        <row r="10230">
          <cell r="I10230">
            <v>17</v>
          </cell>
        </row>
        <row r="10231">
          <cell r="I10231">
            <v>9</v>
          </cell>
        </row>
        <row r="10232">
          <cell r="I10232">
            <v>30</v>
          </cell>
        </row>
        <row r="10233">
          <cell r="I10233">
            <v>19</v>
          </cell>
        </row>
        <row r="10234">
          <cell r="I10234">
            <v>0</v>
          </cell>
        </row>
        <row r="10235">
          <cell r="I10235">
            <v>20</v>
          </cell>
        </row>
        <row r="10236">
          <cell r="I10236">
            <v>0</v>
          </cell>
        </row>
        <row r="10237">
          <cell r="I10237">
            <v>30</v>
          </cell>
        </row>
        <row r="10238">
          <cell r="I10238">
            <v>4</v>
          </cell>
        </row>
        <row r="10239">
          <cell r="I10239">
            <v>30</v>
          </cell>
        </row>
        <row r="10240">
          <cell r="I10240">
            <v>12</v>
          </cell>
        </row>
        <row r="10241">
          <cell r="I10241">
            <v>3</v>
          </cell>
        </row>
        <row r="10242">
          <cell r="I10242">
            <v>14</v>
          </cell>
        </row>
        <row r="10243">
          <cell r="I10243">
            <v>5</v>
          </cell>
        </row>
        <row r="10244">
          <cell r="I10244">
            <v>1</v>
          </cell>
        </row>
        <row r="10245">
          <cell r="I10245">
            <v>28</v>
          </cell>
        </row>
        <row r="10246">
          <cell r="I10246">
            <v>30</v>
          </cell>
        </row>
        <row r="10247">
          <cell r="I10247">
            <v>14</v>
          </cell>
        </row>
        <row r="10248">
          <cell r="I10248">
            <v>26</v>
          </cell>
        </row>
        <row r="10249">
          <cell r="I10249">
            <v>5</v>
          </cell>
        </row>
        <row r="10250">
          <cell r="I10250">
            <v>6</v>
          </cell>
        </row>
        <row r="10251">
          <cell r="I10251">
            <v>26</v>
          </cell>
        </row>
        <row r="10252">
          <cell r="I10252">
            <v>8</v>
          </cell>
        </row>
        <row r="10253">
          <cell r="I10253">
            <v>1</v>
          </cell>
        </row>
        <row r="10254">
          <cell r="I10254">
            <v>16</v>
          </cell>
        </row>
        <row r="10255">
          <cell r="I10255">
            <v>21</v>
          </cell>
        </row>
        <row r="10256">
          <cell r="I10256">
            <v>24</v>
          </cell>
        </row>
        <row r="10257">
          <cell r="I10257">
            <v>16</v>
          </cell>
        </row>
        <row r="10258">
          <cell r="I10258">
            <v>18</v>
          </cell>
        </row>
        <row r="10259">
          <cell r="I10259">
            <v>26</v>
          </cell>
        </row>
        <row r="10260">
          <cell r="I10260">
            <v>1</v>
          </cell>
        </row>
        <row r="10261">
          <cell r="I10261">
            <v>30</v>
          </cell>
        </row>
        <row r="10262">
          <cell r="I10262">
            <v>23</v>
          </cell>
        </row>
        <row r="10263">
          <cell r="I10263">
            <v>30</v>
          </cell>
        </row>
        <row r="10264">
          <cell r="I10264">
            <v>29</v>
          </cell>
        </row>
        <row r="10265">
          <cell r="I10265">
            <v>1</v>
          </cell>
        </row>
        <row r="10266">
          <cell r="I10266">
            <v>25</v>
          </cell>
        </row>
        <row r="10267">
          <cell r="I10267">
            <v>25</v>
          </cell>
        </row>
        <row r="10268">
          <cell r="I10268">
            <v>30</v>
          </cell>
        </row>
        <row r="10269">
          <cell r="I10269">
            <v>20</v>
          </cell>
        </row>
        <row r="10270">
          <cell r="I10270">
            <v>3</v>
          </cell>
        </row>
        <row r="10271">
          <cell r="I10271">
            <v>7</v>
          </cell>
        </row>
        <row r="10272">
          <cell r="I10272">
            <v>30</v>
          </cell>
        </row>
        <row r="10273">
          <cell r="I10273">
            <v>8</v>
          </cell>
        </row>
        <row r="10274">
          <cell r="I10274">
            <v>30</v>
          </cell>
        </row>
        <row r="10275">
          <cell r="I10275">
            <v>17</v>
          </cell>
        </row>
        <row r="10276">
          <cell r="I10276">
            <v>14</v>
          </cell>
        </row>
        <row r="10277">
          <cell r="I10277">
            <v>13</v>
          </cell>
        </row>
        <row r="10278">
          <cell r="I10278">
            <v>23</v>
          </cell>
        </row>
        <row r="10279">
          <cell r="I10279">
            <v>17</v>
          </cell>
        </row>
        <row r="10280">
          <cell r="I10280">
            <v>30</v>
          </cell>
        </row>
        <row r="10281">
          <cell r="I10281">
            <v>5</v>
          </cell>
        </row>
        <row r="10282">
          <cell r="I10282">
            <v>7</v>
          </cell>
        </row>
        <row r="10283">
          <cell r="I10283">
            <v>30</v>
          </cell>
        </row>
        <row r="10284">
          <cell r="I10284">
            <v>0</v>
          </cell>
        </row>
        <row r="10285">
          <cell r="I10285">
            <v>29</v>
          </cell>
        </row>
        <row r="10286">
          <cell r="I10286">
            <v>16</v>
          </cell>
        </row>
        <row r="10287">
          <cell r="I10287">
            <v>26</v>
          </cell>
        </row>
        <row r="10288">
          <cell r="I10288">
            <v>5</v>
          </cell>
        </row>
        <row r="10289">
          <cell r="I10289">
            <v>19</v>
          </cell>
        </row>
        <row r="10290">
          <cell r="I10290">
            <v>22</v>
          </cell>
        </row>
        <row r="10291">
          <cell r="I10291">
            <v>20</v>
          </cell>
        </row>
        <row r="10292">
          <cell r="I10292">
            <v>2</v>
          </cell>
        </row>
        <row r="10293">
          <cell r="I10293">
            <v>5</v>
          </cell>
        </row>
        <row r="10294">
          <cell r="I10294">
            <v>12</v>
          </cell>
        </row>
        <row r="10295">
          <cell r="I10295">
            <v>1</v>
          </cell>
        </row>
        <row r="10296">
          <cell r="I10296">
            <v>13</v>
          </cell>
        </row>
        <row r="10297">
          <cell r="I10297">
            <v>10</v>
          </cell>
        </row>
        <row r="10298">
          <cell r="I10298">
            <v>26</v>
          </cell>
        </row>
        <row r="10299">
          <cell r="I10299">
            <v>21</v>
          </cell>
        </row>
        <row r="10300">
          <cell r="I10300">
            <v>8</v>
          </cell>
        </row>
        <row r="10301">
          <cell r="I10301">
            <v>8</v>
          </cell>
        </row>
        <row r="10302">
          <cell r="I10302">
            <v>15</v>
          </cell>
        </row>
        <row r="10303">
          <cell r="I10303">
            <v>30</v>
          </cell>
        </row>
        <row r="10304">
          <cell r="I10304">
            <v>30</v>
          </cell>
        </row>
        <row r="10305">
          <cell r="I10305">
            <v>4</v>
          </cell>
        </row>
        <row r="10306">
          <cell r="I10306">
            <v>10</v>
          </cell>
        </row>
        <row r="10307">
          <cell r="I10307">
            <v>1</v>
          </cell>
        </row>
        <row r="10308">
          <cell r="I10308">
            <v>26</v>
          </cell>
        </row>
        <row r="10309">
          <cell r="I10309">
            <v>0</v>
          </cell>
        </row>
        <row r="10310">
          <cell r="I10310">
            <v>30</v>
          </cell>
        </row>
        <row r="10311">
          <cell r="I10311">
            <v>25</v>
          </cell>
        </row>
        <row r="10312">
          <cell r="I10312">
            <v>3</v>
          </cell>
        </row>
        <row r="10313">
          <cell r="I10313">
            <v>15</v>
          </cell>
        </row>
        <row r="10314">
          <cell r="I10314">
            <v>27</v>
          </cell>
        </row>
        <row r="10315">
          <cell r="I10315">
            <v>28</v>
          </cell>
        </row>
        <row r="10316">
          <cell r="I10316">
            <v>15</v>
          </cell>
        </row>
        <row r="10317">
          <cell r="I10317">
            <v>21</v>
          </cell>
        </row>
        <row r="10318">
          <cell r="I10318">
            <v>18</v>
          </cell>
        </row>
        <row r="10319">
          <cell r="I10319">
            <v>11</v>
          </cell>
        </row>
        <row r="10320">
          <cell r="I10320">
            <v>30</v>
          </cell>
        </row>
        <row r="10321">
          <cell r="I10321">
            <v>5</v>
          </cell>
        </row>
        <row r="10322">
          <cell r="I10322">
            <v>15</v>
          </cell>
        </row>
        <row r="10323">
          <cell r="I10323">
            <v>15</v>
          </cell>
        </row>
        <row r="10324">
          <cell r="I10324">
            <v>26</v>
          </cell>
        </row>
        <row r="10325">
          <cell r="I10325">
            <v>26</v>
          </cell>
        </row>
        <row r="10326">
          <cell r="I10326">
            <v>30</v>
          </cell>
        </row>
        <row r="10327">
          <cell r="I10327">
            <v>30</v>
          </cell>
        </row>
        <row r="10328">
          <cell r="I10328">
            <v>6</v>
          </cell>
        </row>
        <row r="10329">
          <cell r="I10329">
            <v>8</v>
          </cell>
        </row>
        <row r="10330">
          <cell r="I10330">
            <v>30</v>
          </cell>
        </row>
        <row r="10331">
          <cell r="I10331">
            <v>30</v>
          </cell>
        </row>
        <row r="10332">
          <cell r="I10332">
            <v>13</v>
          </cell>
        </row>
        <row r="10333">
          <cell r="I10333">
            <v>1</v>
          </cell>
        </row>
        <row r="10334">
          <cell r="I10334">
            <v>18</v>
          </cell>
        </row>
        <row r="10335">
          <cell r="I10335">
            <v>20</v>
          </cell>
        </row>
        <row r="10336">
          <cell r="I10336">
            <v>0</v>
          </cell>
        </row>
        <row r="10337">
          <cell r="I10337">
            <v>10</v>
          </cell>
        </row>
        <row r="10338">
          <cell r="I10338">
            <v>20</v>
          </cell>
        </row>
        <row r="10339">
          <cell r="I10339">
            <v>0</v>
          </cell>
        </row>
        <row r="10340">
          <cell r="I10340">
            <v>20</v>
          </cell>
        </row>
        <row r="10341">
          <cell r="I10341">
            <v>8</v>
          </cell>
        </row>
        <row r="10342">
          <cell r="I10342">
            <v>9</v>
          </cell>
        </row>
        <row r="10343">
          <cell r="I10343">
            <v>9</v>
          </cell>
        </row>
        <row r="10344">
          <cell r="I10344">
            <v>14</v>
          </cell>
        </row>
        <row r="10345">
          <cell r="I10345">
            <v>3</v>
          </cell>
        </row>
        <row r="10346">
          <cell r="I10346">
            <v>18</v>
          </cell>
        </row>
        <row r="10347">
          <cell r="I10347">
            <v>7</v>
          </cell>
        </row>
        <row r="10348">
          <cell r="I10348">
            <v>20</v>
          </cell>
        </row>
        <row r="10349">
          <cell r="I10349">
            <v>17</v>
          </cell>
        </row>
        <row r="10350">
          <cell r="I10350">
            <v>23</v>
          </cell>
        </row>
        <row r="10351">
          <cell r="I10351">
            <v>24</v>
          </cell>
        </row>
        <row r="10352">
          <cell r="I10352">
            <v>18</v>
          </cell>
        </row>
        <row r="10353">
          <cell r="I10353">
            <v>14</v>
          </cell>
        </row>
        <row r="10354">
          <cell r="I10354">
            <v>5</v>
          </cell>
        </row>
        <row r="10355">
          <cell r="I10355">
            <v>19</v>
          </cell>
        </row>
        <row r="10356">
          <cell r="I10356">
            <v>16</v>
          </cell>
        </row>
        <row r="10357">
          <cell r="I10357">
            <v>10</v>
          </cell>
        </row>
        <row r="10358">
          <cell r="I10358">
            <v>23</v>
          </cell>
        </row>
        <row r="10359">
          <cell r="I10359">
            <v>30</v>
          </cell>
        </row>
        <row r="10360">
          <cell r="I10360">
            <v>23</v>
          </cell>
        </row>
        <row r="10361">
          <cell r="I10361">
            <v>27</v>
          </cell>
        </row>
        <row r="10362">
          <cell r="I10362">
            <v>9</v>
          </cell>
        </row>
        <row r="10363">
          <cell r="I10363">
            <v>1</v>
          </cell>
        </row>
        <row r="10364">
          <cell r="I10364">
            <v>26</v>
          </cell>
        </row>
        <row r="10365">
          <cell r="I10365">
            <v>25</v>
          </cell>
        </row>
        <row r="10366">
          <cell r="I10366">
            <v>16</v>
          </cell>
        </row>
        <row r="10367">
          <cell r="I10367">
            <v>11</v>
          </cell>
        </row>
        <row r="10368">
          <cell r="I10368">
            <v>11</v>
          </cell>
        </row>
        <row r="10369">
          <cell r="I10369">
            <v>29</v>
          </cell>
        </row>
        <row r="10370">
          <cell r="I10370">
            <v>30</v>
          </cell>
        </row>
        <row r="10371">
          <cell r="I10371">
            <v>0</v>
          </cell>
        </row>
        <row r="10372">
          <cell r="I10372">
            <v>21</v>
          </cell>
        </row>
        <row r="10373">
          <cell r="I10373">
            <v>8</v>
          </cell>
        </row>
        <row r="10374">
          <cell r="I10374">
            <v>9</v>
          </cell>
        </row>
        <row r="10375">
          <cell r="I10375">
            <v>19</v>
          </cell>
        </row>
        <row r="10376">
          <cell r="I10376">
            <v>3</v>
          </cell>
        </row>
        <row r="10377">
          <cell r="I10377">
            <v>14</v>
          </cell>
        </row>
        <row r="10378">
          <cell r="I10378">
            <v>17</v>
          </cell>
        </row>
        <row r="10379">
          <cell r="I10379">
            <v>10</v>
          </cell>
        </row>
        <row r="10380">
          <cell r="I10380">
            <v>18</v>
          </cell>
        </row>
        <row r="10381">
          <cell r="I10381">
            <v>30</v>
          </cell>
        </row>
        <row r="10382">
          <cell r="I10382">
            <v>24</v>
          </cell>
        </row>
        <row r="10383">
          <cell r="I10383">
            <v>19</v>
          </cell>
        </row>
        <row r="10384">
          <cell r="I10384">
            <v>8</v>
          </cell>
        </row>
        <row r="10385">
          <cell r="I10385">
            <v>8</v>
          </cell>
        </row>
        <row r="10386">
          <cell r="I10386">
            <v>12</v>
          </cell>
        </row>
        <row r="10387">
          <cell r="I10387">
            <v>30</v>
          </cell>
        </row>
        <row r="10388">
          <cell r="I10388">
            <v>0</v>
          </cell>
        </row>
        <row r="10389">
          <cell r="I10389">
            <v>9</v>
          </cell>
        </row>
        <row r="10390">
          <cell r="I10390">
            <v>14</v>
          </cell>
        </row>
        <row r="10391">
          <cell r="I10391">
            <v>4</v>
          </cell>
        </row>
        <row r="10392">
          <cell r="I10392">
            <v>20</v>
          </cell>
        </row>
        <row r="10393">
          <cell r="I10393">
            <v>8</v>
          </cell>
        </row>
        <row r="10394">
          <cell r="I10394">
            <v>6</v>
          </cell>
        </row>
        <row r="10395">
          <cell r="I10395">
            <v>7</v>
          </cell>
        </row>
        <row r="10396">
          <cell r="I10396">
            <v>6</v>
          </cell>
        </row>
        <row r="10397">
          <cell r="I10397">
            <v>23</v>
          </cell>
        </row>
        <row r="10398">
          <cell r="I10398">
            <v>15</v>
          </cell>
        </row>
        <row r="10399">
          <cell r="I10399">
            <v>28</v>
          </cell>
        </row>
        <row r="10400">
          <cell r="I10400">
            <v>12</v>
          </cell>
        </row>
        <row r="10401">
          <cell r="I10401">
            <v>18</v>
          </cell>
        </row>
        <row r="10402">
          <cell r="I10402">
            <v>18</v>
          </cell>
        </row>
        <row r="10403">
          <cell r="I10403">
            <v>30</v>
          </cell>
        </row>
        <row r="10404">
          <cell r="I10404">
            <v>9</v>
          </cell>
        </row>
        <row r="10405">
          <cell r="I10405">
            <v>0</v>
          </cell>
        </row>
        <row r="10406">
          <cell r="I10406">
            <v>6</v>
          </cell>
        </row>
        <row r="10407">
          <cell r="I10407">
            <v>20</v>
          </cell>
        </row>
        <row r="10408">
          <cell r="I10408">
            <v>10</v>
          </cell>
        </row>
        <row r="10409">
          <cell r="I10409">
            <v>30</v>
          </cell>
        </row>
        <row r="10410">
          <cell r="I10410">
            <v>23</v>
          </cell>
        </row>
        <row r="10411">
          <cell r="I10411">
            <v>11</v>
          </cell>
        </row>
        <row r="10412">
          <cell r="I10412">
            <v>30</v>
          </cell>
        </row>
        <row r="10413">
          <cell r="I10413">
            <v>3</v>
          </cell>
        </row>
        <row r="10414">
          <cell r="I10414">
            <v>17</v>
          </cell>
        </row>
        <row r="10415">
          <cell r="I10415">
            <v>24</v>
          </cell>
        </row>
        <row r="10416">
          <cell r="I10416">
            <v>10</v>
          </cell>
        </row>
        <row r="10417">
          <cell r="I10417">
            <v>18</v>
          </cell>
        </row>
        <row r="10418">
          <cell r="I10418">
            <v>19</v>
          </cell>
        </row>
        <row r="10419">
          <cell r="I10419">
            <v>30</v>
          </cell>
        </row>
        <row r="10420">
          <cell r="I10420">
            <v>30</v>
          </cell>
        </row>
        <row r="10421">
          <cell r="I10421">
            <v>23</v>
          </cell>
        </row>
        <row r="10422">
          <cell r="I10422">
            <v>1</v>
          </cell>
        </row>
        <row r="10423">
          <cell r="I10423">
            <v>0</v>
          </cell>
        </row>
        <row r="10424">
          <cell r="I10424">
            <v>28</v>
          </cell>
        </row>
        <row r="10425">
          <cell r="I10425">
            <v>27</v>
          </cell>
        </row>
        <row r="10426">
          <cell r="I10426">
            <v>3</v>
          </cell>
        </row>
        <row r="10427">
          <cell r="I10427">
            <v>30</v>
          </cell>
        </row>
        <row r="10428">
          <cell r="I10428">
            <v>12</v>
          </cell>
        </row>
        <row r="10429">
          <cell r="I10429">
            <v>1</v>
          </cell>
        </row>
        <row r="10430">
          <cell r="I10430">
            <v>30</v>
          </cell>
        </row>
        <row r="10431">
          <cell r="I10431">
            <v>12</v>
          </cell>
        </row>
        <row r="10432">
          <cell r="I10432">
            <v>22</v>
          </cell>
        </row>
        <row r="10433">
          <cell r="I10433">
            <v>18</v>
          </cell>
        </row>
        <row r="10434">
          <cell r="I10434">
            <v>26</v>
          </cell>
        </row>
        <row r="10435">
          <cell r="I10435">
            <v>3</v>
          </cell>
        </row>
        <row r="10436">
          <cell r="I10436">
            <v>5</v>
          </cell>
        </row>
        <row r="10437">
          <cell r="I10437">
            <v>16</v>
          </cell>
        </row>
        <row r="10438">
          <cell r="I10438">
            <v>26</v>
          </cell>
        </row>
        <row r="10439">
          <cell r="I10439">
            <v>18</v>
          </cell>
        </row>
        <row r="10440">
          <cell r="I10440">
            <v>30</v>
          </cell>
        </row>
        <row r="10441">
          <cell r="I10441">
            <v>30</v>
          </cell>
        </row>
        <row r="10442">
          <cell r="I10442">
            <v>21</v>
          </cell>
        </row>
        <row r="10443">
          <cell r="I10443">
            <v>27</v>
          </cell>
        </row>
        <row r="10444">
          <cell r="I10444">
            <v>27</v>
          </cell>
        </row>
        <row r="10445">
          <cell r="I10445">
            <v>30</v>
          </cell>
        </row>
        <row r="10446">
          <cell r="I10446">
            <v>0</v>
          </cell>
        </row>
        <row r="10447">
          <cell r="I10447">
            <v>24</v>
          </cell>
        </row>
        <row r="10448">
          <cell r="I10448">
            <v>7</v>
          </cell>
        </row>
        <row r="10449">
          <cell r="I10449">
            <v>26</v>
          </cell>
        </row>
        <row r="10450">
          <cell r="I10450">
            <v>0</v>
          </cell>
        </row>
        <row r="10451">
          <cell r="I10451">
            <v>20</v>
          </cell>
        </row>
        <row r="10452">
          <cell r="I10452">
            <v>30</v>
          </cell>
        </row>
        <row r="10453">
          <cell r="I10453">
            <v>0</v>
          </cell>
        </row>
        <row r="10454">
          <cell r="I10454">
            <v>21</v>
          </cell>
        </row>
        <row r="10455">
          <cell r="I10455">
            <v>17</v>
          </cell>
        </row>
        <row r="10456">
          <cell r="I10456">
            <v>30</v>
          </cell>
        </row>
        <row r="10457">
          <cell r="I10457">
            <v>12</v>
          </cell>
        </row>
        <row r="10458">
          <cell r="I10458">
            <v>1</v>
          </cell>
        </row>
        <row r="10459">
          <cell r="I10459">
            <v>30</v>
          </cell>
        </row>
        <row r="10460">
          <cell r="I10460">
            <v>18</v>
          </cell>
        </row>
        <row r="10461">
          <cell r="I10461">
            <v>24</v>
          </cell>
        </row>
        <row r="10462">
          <cell r="I10462">
            <v>26</v>
          </cell>
        </row>
        <row r="10463">
          <cell r="I10463">
            <v>30</v>
          </cell>
        </row>
        <row r="10464">
          <cell r="I10464">
            <v>30</v>
          </cell>
        </row>
        <row r="10465">
          <cell r="I10465">
            <v>14</v>
          </cell>
        </row>
        <row r="10466">
          <cell r="I10466">
            <v>28</v>
          </cell>
        </row>
        <row r="10467">
          <cell r="I10467">
            <v>2</v>
          </cell>
        </row>
        <row r="10468">
          <cell r="I10468">
            <v>18</v>
          </cell>
        </row>
        <row r="10469">
          <cell r="I10469">
            <v>28</v>
          </cell>
        </row>
        <row r="10470">
          <cell r="I10470">
            <v>13</v>
          </cell>
        </row>
        <row r="10471">
          <cell r="I10471">
            <v>8</v>
          </cell>
        </row>
        <row r="10472">
          <cell r="I10472">
            <v>18</v>
          </cell>
        </row>
        <row r="10473">
          <cell r="I10473">
            <v>1</v>
          </cell>
        </row>
        <row r="10474">
          <cell r="I10474">
            <v>18</v>
          </cell>
        </row>
        <row r="10475">
          <cell r="I10475">
            <v>21</v>
          </cell>
        </row>
        <row r="10476">
          <cell r="I10476">
            <v>23</v>
          </cell>
        </row>
        <row r="10477">
          <cell r="I10477">
            <v>26</v>
          </cell>
        </row>
        <row r="10478">
          <cell r="I10478">
            <v>4</v>
          </cell>
        </row>
        <row r="10479">
          <cell r="I10479">
            <v>22</v>
          </cell>
        </row>
        <row r="10480">
          <cell r="I10480">
            <v>30</v>
          </cell>
        </row>
        <row r="10481">
          <cell r="I10481">
            <v>12</v>
          </cell>
        </row>
        <row r="10482">
          <cell r="I10482">
            <v>8</v>
          </cell>
        </row>
        <row r="10483">
          <cell r="I10483">
            <v>20</v>
          </cell>
        </row>
        <row r="10484">
          <cell r="I10484">
            <v>17</v>
          </cell>
        </row>
        <row r="10485">
          <cell r="I10485">
            <v>2</v>
          </cell>
        </row>
        <row r="10486">
          <cell r="I10486">
            <v>5</v>
          </cell>
        </row>
        <row r="10487">
          <cell r="I10487">
            <v>27</v>
          </cell>
        </row>
        <row r="10488">
          <cell r="I10488">
            <v>7</v>
          </cell>
        </row>
        <row r="10489">
          <cell r="I10489">
            <v>13</v>
          </cell>
        </row>
        <row r="10490">
          <cell r="I10490">
            <v>26</v>
          </cell>
        </row>
        <row r="10491">
          <cell r="I10491">
            <v>12</v>
          </cell>
        </row>
        <row r="10492">
          <cell r="I10492">
            <v>16</v>
          </cell>
        </row>
        <row r="10493">
          <cell r="I10493">
            <v>1</v>
          </cell>
        </row>
        <row r="10494">
          <cell r="I10494">
            <v>8</v>
          </cell>
        </row>
        <row r="10495">
          <cell r="I10495">
            <v>20</v>
          </cell>
        </row>
        <row r="10496">
          <cell r="I10496">
            <v>4</v>
          </cell>
        </row>
        <row r="10497">
          <cell r="I10497">
            <v>3</v>
          </cell>
        </row>
        <row r="10498">
          <cell r="I10498">
            <v>30</v>
          </cell>
        </row>
        <row r="10499">
          <cell r="I10499">
            <v>30</v>
          </cell>
        </row>
        <row r="10500">
          <cell r="I10500">
            <v>15</v>
          </cell>
        </row>
        <row r="10501">
          <cell r="I10501">
            <v>21</v>
          </cell>
        </row>
        <row r="10502">
          <cell r="I10502">
            <v>27</v>
          </cell>
        </row>
        <row r="10503">
          <cell r="I10503">
            <v>28</v>
          </cell>
        </row>
        <row r="10504">
          <cell r="I10504">
            <v>2</v>
          </cell>
        </row>
        <row r="10505">
          <cell r="I10505">
            <v>13</v>
          </cell>
        </row>
        <row r="10506">
          <cell r="I10506">
            <v>28</v>
          </cell>
        </row>
        <row r="10507">
          <cell r="I10507">
            <v>16</v>
          </cell>
        </row>
        <row r="10508">
          <cell r="I10508">
            <v>30</v>
          </cell>
        </row>
        <row r="10509">
          <cell r="I10509">
            <v>2</v>
          </cell>
        </row>
        <row r="10510">
          <cell r="I10510">
            <v>1</v>
          </cell>
        </row>
        <row r="10511">
          <cell r="I10511">
            <v>23</v>
          </cell>
        </row>
        <row r="10512">
          <cell r="I10512">
            <v>27</v>
          </cell>
        </row>
        <row r="10513">
          <cell r="I10513">
            <v>20</v>
          </cell>
        </row>
        <row r="10514">
          <cell r="I10514">
            <v>2</v>
          </cell>
        </row>
        <row r="10515">
          <cell r="I10515">
            <v>18</v>
          </cell>
        </row>
        <row r="10516">
          <cell r="I10516">
            <v>17</v>
          </cell>
        </row>
        <row r="10517">
          <cell r="I10517">
            <v>9</v>
          </cell>
        </row>
        <row r="10518">
          <cell r="I10518">
            <v>24</v>
          </cell>
        </row>
        <row r="10519">
          <cell r="I10519">
            <v>15</v>
          </cell>
        </row>
        <row r="10520">
          <cell r="I10520">
            <v>14</v>
          </cell>
        </row>
        <row r="10521">
          <cell r="I10521">
            <v>7</v>
          </cell>
        </row>
        <row r="10522">
          <cell r="I10522">
            <v>30</v>
          </cell>
        </row>
        <row r="10523">
          <cell r="I10523">
            <v>7</v>
          </cell>
        </row>
        <row r="10524">
          <cell r="I10524">
            <v>11</v>
          </cell>
        </row>
        <row r="10525">
          <cell r="I10525">
            <v>28</v>
          </cell>
        </row>
        <row r="10526">
          <cell r="I10526">
            <v>24</v>
          </cell>
        </row>
        <row r="10527">
          <cell r="I10527">
            <v>2</v>
          </cell>
        </row>
        <row r="10528">
          <cell r="I10528">
            <v>24</v>
          </cell>
        </row>
        <row r="10529">
          <cell r="I10529">
            <v>24</v>
          </cell>
        </row>
        <row r="10530">
          <cell r="I10530">
            <v>10</v>
          </cell>
        </row>
        <row r="10531">
          <cell r="I10531">
            <v>0</v>
          </cell>
        </row>
        <row r="10532">
          <cell r="I10532">
            <v>1</v>
          </cell>
        </row>
        <row r="10533">
          <cell r="I10533">
            <v>30</v>
          </cell>
        </row>
        <row r="10534">
          <cell r="I10534">
            <v>26</v>
          </cell>
        </row>
        <row r="10535">
          <cell r="I10535">
            <v>24</v>
          </cell>
        </row>
        <row r="10536">
          <cell r="I10536">
            <v>15</v>
          </cell>
        </row>
        <row r="10537">
          <cell r="I10537">
            <v>23</v>
          </cell>
        </row>
        <row r="10538">
          <cell r="I10538">
            <v>25</v>
          </cell>
        </row>
        <row r="10539">
          <cell r="I10539">
            <v>23</v>
          </cell>
        </row>
        <row r="10540">
          <cell r="I10540">
            <v>7</v>
          </cell>
        </row>
        <row r="10541">
          <cell r="I10541">
            <v>28</v>
          </cell>
        </row>
        <row r="10542">
          <cell r="I10542">
            <v>9</v>
          </cell>
        </row>
        <row r="10543">
          <cell r="I10543">
            <v>1</v>
          </cell>
        </row>
        <row r="10544">
          <cell r="I10544">
            <v>30</v>
          </cell>
        </row>
        <row r="10545">
          <cell r="I10545">
            <v>1</v>
          </cell>
        </row>
        <row r="10546">
          <cell r="I10546">
            <v>21</v>
          </cell>
        </row>
        <row r="10547">
          <cell r="I10547">
            <v>11</v>
          </cell>
        </row>
        <row r="10548">
          <cell r="I10548">
            <v>4</v>
          </cell>
        </row>
        <row r="10549">
          <cell r="I10549">
            <v>2</v>
          </cell>
        </row>
        <row r="10550">
          <cell r="I10550">
            <v>1</v>
          </cell>
        </row>
        <row r="10551">
          <cell r="I10551">
            <v>10</v>
          </cell>
        </row>
        <row r="10552">
          <cell r="I10552">
            <v>5</v>
          </cell>
        </row>
        <row r="10553">
          <cell r="I10553">
            <v>2</v>
          </cell>
        </row>
        <row r="10554">
          <cell r="I10554">
            <v>28</v>
          </cell>
        </row>
        <row r="10555">
          <cell r="I10555">
            <v>24</v>
          </cell>
        </row>
        <row r="10556">
          <cell r="I10556">
            <v>1</v>
          </cell>
        </row>
        <row r="10557">
          <cell r="I10557">
            <v>12</v>
          </cell>
        </row>
        <row r="10558">
          <cell r="I10558">
            <v>21</v>
          </cell>
        </row>
        <row r="10559">
          <cell r="I10559">
            <v>24</v>
          </cell>
        </row>
        <row r="10560">
          <cell r="I10560">
            <v>1</v>
          </cell>
        </row>
        <row r="10561">
          <cell r="I10561">
            <v>26</v>
          </cell>
        </row>
        <row r="10562">
          <cell r="I10562">
            <v>27</v>
          </cell>
        </row>
        <row r="10563">
          <cell r="I10563">
            <v>1</v>
          </cell>
        </row>
        <row r="10564">
          <cell r="I10564">
            <v>3</v>
          </cell>
        </row>
        <row r="10565">
          <cell r="I10565">
            <v>3</v>
          </cell>
        </row>
        <row r="10566">
          <cell r="I10566">
            <v>30</v>
          </cell>
        </row>
        <row r="10567">
          <cell r="I10567">
            <v>24</v>
          </cell>
        </row>
        <row r="10568">
          <cell r="I10568">
            <v>0</v>
          </cell>
        </row>
        <row r="10569">
          <cell r="I10569">
            <v>2</v>
          </cell>
        </row>
        <row r="10570">
          <cell r="I10570">
            <v>27</v>
          </cell>
        </row>
        <row r="10571">
          <cell r="I10571">
            <v>4</v>
          </cell>
        </row>
        <row r="10572">
          <cell r="I10572">
            <v>5</v>
          </cell>
        </row>
        <row r="10573">
          <cell r="I10573">
            <v>3</v>
          </cell>
        </row>
        <row r="10574">
          <cell r="I10574">
            <v>27</v>
          </cell>
        </row>
        <row r="10575">
          <cell r="I10575">
            <v>6</v>
          </cell>
        </row>
        <row r="10576">
          <cell r="I10576">
            <v>30</v>
          </cell>
        </row>
        <row r="10577">
          <cell r="I10577">
            <v>3</v>
          </cell>
        </row>
        <row r="10578">
          <cell r="I10578">
            <v>25</v>
          </cell>
        </row>
        <row r="10579">
          <cell r="I10579">
            <v>7</v>
          </cell>
        </row>
        <row r="10580">
          <cell r="I10580">
            <v>5</v>
          </cell>
        </row>
        <row r="10581">
          <cell r="I10581">
            <v>22</v>
          </cell>
        </row>
        <row r="10582">
          <cell r="I10582">
            <v>30</v>
          </cell>
        </row>
        <row r="10583">
          <cell r="I10583">
            <v>1</v>
          </cell>
        </row>
        <row r="10584">
          <cell r="I10584">
            <v>1</v>
          </cell>
        </row>
        <row r="10585">
          <cell r="I10585">
            <v>6</v>
          </cell>
        </row>
        <row r="10586">
          <cell r="I10586">
            <v>7</v>
          </cell>
        </row>
        <row r="10587">
          <cell r="I10587">
            <v>30</v>
          </cell>
        </row>
        <row r="10588">
          <cell r="I10588">
            <v>22</v>
          </cell>
        </row>
        <row r="10589">
          <cell r="I10589">
            <v>8</v>
          </cell>
        </row>
        <row r="10590">
          <cell r="I10590">
            <v>23</v>
          </cell>
        </row>
        <row r="10591">
          <cell r="I10591">
            <v>15</v>
          </cell>
        </row>
        <row r="10592">
          <cell r="I10592">
            <v>19</v>
          </cell>
        </row>
        <row r="10593">
          <cell r="I10593">
            <v>2</v>
          </cell>
        </row>
        <row r="10594">
          <cell r="I10594">
            <v>0</v>
          </cell>
        </row>
        <row r="10595">
          <cell r="I10595">
            <v>13</v>
          </cell>
        </row>
        <row r="10596">
          <cell r="I10596">
            <v>21</v>
          </cell>
        </row>
        <row r="10597">
          <cell r="I10597">
            <v>22</v>
          </cell>
        </row>
        <row r="10598">
          <cell r="I10598">
            <v>19</v>
          </cell>
        </row>
        <row r="10599">
          <cell r="I10599">
            <v>25</v>
          </cell>
        </row>
        <row r="10600">
          <cell r="I10600">
            <v>24</v>
          </cell>
        </row>
        <row r="10601">
          <cell r="I10601">
            <v>7</v>
          </cell>
        </row>
        <row r="10602">
          <cell r="I10602">
            <v>9</v>
          </cell>
        </row>
        <row r="10603">
          <cell r="I10603">
            <v>7</v>
          </cell>
        </row>
        <row r="10604">
          <cell r="I10604">
            <v>5</v>
          </cell>
        </row>
        <row r="10605">
          <cell r="I10605">
            <v>9</v>
          </cell>
        </row>
        <row r="10606">
          <cell r="I10606">
            <v>18</v>
          </cell>
        </row>
        <row r="10607">
          <cell r="I10607">
            <v>14</v>
          </cell>
        </row>
        <row r="10608">
          <cell r="I10608">
            <v>27</v>
          </cell>
        </row>
        <row r="10609">
          <cell r="I10609">
            <v>15</v>
          </cell>
        </row>
        <row r="10610">
          <cell r="I10610">
            <v>30</v>
          </cell>
        </row>
        <row r="10611">
          <cell r="I10611">
            <v>1</v>
          </cell>
        </row>
        <row r="10612">
          <cell r="I10612">
            <v>7</v>
          </cell>
        </row>
        <row r="10613">
          <cell r="I10613">
            <v>30</v>
          </cell>
        </row>
        <row r="10614">
          <cell r="I10614">
            <v>25</v>
          </cell>
        </row>
        <row r="10615">
          <cell r="I10615">
            <v>16</v>
          </cell>
        </row>
        <row r="10616">
          <cell r="I10616">
            <v>0</v>
          </cell>
        </row>
        <row r="10617">
          <cell r="I10617">
            <v>11</v>
          </cell>
        </row>
        <row r="10618">
          <cell r="I10618">
            <v>3</v>
          </cell>
        </row>
        <row r="10619">
          <cell r="I10619">
            <v>26</v>
          </cell>
        </row>
        <row r="10620">
          <cell r="I10620">
            <v>21</v>
          </cell>
        </row>
        <row r="10621">
          <cell r="I10621">
            <v>9</v>
          </cell>
        </row>
        <row r="10622">
          <cell r="I10622">
            <v>1</v>
          </cell>
        </row>
        <row r="10623">
          <cell r="I10623">
            <v>7</v>
          </cell>
        </row>
        <row r="10624">
          <cell r="I10624">
            <v>13</v>
          </cell>
        </row>
        <row r="10625">
          <cell r="I10625">
            <v>4</v>
          </cell>
        </row>
        <row r="10626">
          <cell r="I10626">
            <v>11</v>
          </cell>
        </row>
        <row r="10627">
          <cell r="I10627">
            <v>18</v>
          </cell>
        </row>
        <row r="10628">
          <cell r="I10628">
            <v>27</v>
          </cell>
        </row>
        <row r="10629">
          <cell r="I10629">
            <v>2</v>
          </cell>
        </row>
        <row r="10630">
          <cell r="I10630">
            <v>17</v>
          </cell>
        </row>
        <row r="10631">
          <cell r="I10631">
            <v>2</v>
          </cell>
        </row>
        <row r="10632">
          <cell r="I10632">
            <v>18</v>
          </cell>
        </row>
        <row r="10633">
          <cell r="I10633">
            <v>1</v>
          </cell>
        </row>
        <row r="10634">
          <cell r="I10634">
            <v>30</v>
          </cell>
        </row>
        <row r="10635">
          <cell r="I10635">
            <v>14</v>
          </cell>
        </row>
        <row r="10636">
          <cell r="I10636">
            <v>5</v>
          </cell>
        </row>
        <row r="10637">
          <cell r="I10637">
            <v>18</v>
          </cell>
        </row>
        <row r="10638">
          <cell r="I10638">
            <v>14</v>
          </cell>
        </row>
        <row r="10639">
          <cell r="I10639">
            <v>11</v>
          </cell>
        </row>
        <row r="10640">
          <cell r="I10640">
            <v>16</v>
          </cell>
        </row>
        <row r="10641">
          <cell r="I10641">
            <v>4</v>
          </cell>
        </row>
        <row r="10642">
          <cell r="I10642">
            <v>9</v>
          </cell>
        </row>
        <row r="10643">
          <cell r="I10643">
            <v>18</v>
          </cell>
        </row>
        <row r="10644">
          <cell r="I10644">
            <v>13</v>
          </cell>
        </row>
        <row r="10645">
          <cell r="I10645">
            <v>18</v>
          </cell>
        </row>
        <row r="10646">
          <cell r="I10646">
            <v>23</v>
          </cell>
        </row>
        <row r="10647">
          <cell r="I10647">
            <v>26</v>
          </cell>
        </row>
        <row r="10648">
          <cell r="I10648">
            <v>18</v>
          </cell>
        </row>
        <row r="10649">
          <cell r="I10649">
            <v>30</v>
          </cell>
        </row>
        <row r="10650">
          <cell r="I10650">
            <v>7</v>
          </cell>
        </row>
        <row r="10651">
          <cell r="I10651">
            <v>9</v>
          </cell>
        </row>
        <row r="10652">
          <cell r="I10652">
            <v>9</v>
          </cell>
        </row>
        <row r="10653">
          <cell r="I10653">
            <v>28</v>
          </cell>
        </row>
        <row r="10654">
          <cell r="I10654">
            <v>9</v>
          </cell>
        </row>
        <row r="10655">
          <cell r="I10655">
            <v>26</v>
          </cell>
        </row>
        <row r="10656">
          <cell r="I10656">
            <v>14</v>
          </cell>
        </row>
        <row r="10657">
          <cell r="I10657">
            <v>24</v>
          </cell>
        </row>
        <row r="10658">
          <cell r="I10658">
            <v>16</v>
          </cell>
        </row>
        <row r="10659">
          <cell r="I10659">
            <v>30</v>
          </cell>
        </row>
        <row r="10660">
          <cell r="I10660">
            <v>0</v>
          </cell>
        </row>
        <row r="10661">
          <cell r="I10661">
            <v>27</v>
          </cell>
        </row>
        <row r="10662">
          <cell r="I10662">
            <v>11</v>
          </cell>
        </row>
        <row r="10663">
          <cell r="I10663">
            <v>30</v>
          </cell>
        </row>
        <row r="10664">
          <cell r="I10664">
            <v>0</v>
          </cell>
        </row>
        <row r="10665">
          <cell r="I10665">
            <v>1</v>
          </cell>
        </row>
        <row r="10666">
          <cell r="I10666">
            <v>1</v>
          </cell>
        </row>
        <row r="10667">
          <cell r="I10667">
            <v>30</v>
          </cell>
        </row>
        <row r="10668">
          <cell r="I10668">
            <v>30</v>
          </cell>
        </row>
        <row r="10669">
          <cell r="I10669">
            <v>6</v>
          </cell>
        </row>
        <row r="10670">
          <cell r="I10670">
            <v>12</v>
          </cell>
        </row>
        <row r="10671">
          <cell r="I10671">
            <v>8</v>
          </cell>
        </row>
        <row r="10672">
          <cell r="I10672">
            <v>30</v>
          </cell>
        </row>
        <row r="10673">
          <cell r="I10673">
            <v>30</v>
          </cell>
        </row>
        <row r="10674">
          <cell r="I10674">
            <v>5</v>
          </cell>
        </row>
        <row r="10675">
          <cell r="I10675">
            <v>9</v>
          </cell>
        </row>
        <row r="10676">
          <cell r="I10676">
            <v>6</v>
          </cell>
        </row>
        <row r="10677">
          <cell r="I10677">
            <v>12</v>
          </cell>
        </row>
        <row r="10678">
          <cell r="I10678">
            <v>3</v>
          </cell>
        </row>
        <row r="10679">
          <cell r="I10679">
            <v>27</v>
          </cell>
        </row>
        <row r="10680">
          <cell r="I10680">
            <v>3</v>
          </cell>
        </row>
        <row r="10681">
          <cell r="I10681">
            <v>30</v>
          </cell>
        </row>
        <row r="10682">
          <cell r="I10682">
            <v>0</v>
          </cell>
        </row>
        <row r="10683">
          <cell r="I10683">
            <v>1</v>
          </cell>
        </row>
        <row r="10684">
          <cell r="I10684">
            <v>14</v>
          </cell>
        </row>
        <row r="10685">
          <cell r="I10685">
            <v>30</v>
          </cell>
        </row>
        <row r="10686">
          <cell r="I10686">
            <v>27</v>
          </cell>
        </row>
        <row r="10687">
          <cell r="I10687">
            <v>2</v>
          </cell>
        </row>
        <row r="10688">
          <cell r="I10688">
            <v>23</v>
          </cell>
        </row>
        <row r="10689">
          <cell r="I10689">
            <v>19</v>
          </cell>
        </row>
        <row r="10690">
          <cell r="I10690">
            <v>16</v>
          </cell>
        </row>
        <row r="10691">
          <cell r="I10691">
            <v>26</v>
          </cell>
        </row>
        <row r="10692">
          <cell r="I10692">
            <v>23</v>
          </cell>
        </row>
        <row r="10693">
          <cell r="I10693">
            <v>0</v>
          </cell>
        </row>
        <row r="10694">
          <cell r="I10694">
            <v>22</v>
          </cell>
        </row>
        <row r="10695">
          <cell r="I10695">
            <v>18</v>
          </cell>
        </row>
        <row r="10696">
          <cell r="I10696">
            <v>10</v>
          </cell>
        </row>
        <row r="10697">
          <cell r="I10697">
            <v>1</v>
          </cell>
        </row>
        <row r="10698">
          <cell r="I10698">
            <v>23</v>
          </cell>
        </row>
        <row r="10699">
          <cell r="I10699">
            <v>4</v>
          </cell>
        </row>
        <row r="10700">
          <cell r="I10700">
            <v>7</v>
          </cell>
        </row>
        <row r="10701">
          <cell r="I10701">
            <v>2</v>
          </cell>
        </row>
        <row r="10702">
          <cell r="I10702">
            <v>8</v>
          </cell>
        </row>
        <row r="10703">
          <cell r="I10703">
            <v>30</v>
          </cell>
        </row>
        <row r="10704">
          <cell r="I10704">
            <v>6</v>
          </cell>
        </row>
        <row r="10705">
          <cell r="I10705">
            <v>7</v>
          </cell>
        </row>
        <row r="10706">
          <cell r="I10706">
            <v>23</v>
          </cell>
        </row>
        <row r="10707">
          <cell r="I10707">
            <v>0</v>
          </cell>
        </row>
        <row r="10708">
          <cell r="I10708">
            <v>10</v>
          </cell>
        </row>
        <row r="10709">
          <cell r="I10709">
            <v>8</v>
          </cell>
        </row>
        <row r="10710">
          <cell r="I10710">
            <v>1</v>
          </cell>
        </row>
        <row r="10711">
          <cell r="I10711">
            <v>12</v>
          </cell>
        </row>
        <row r="10712">
          <cell r="I10712">
            <v>9</v>
          </cell>
        </row>
        <row r="10713">
          <cell r="I10713">
            <v>28</v>
          </cell>
        </row>
        <row r="10714">
          <cell r="I10714">
            <v>27</v>
          </cell>
        </row>
        <row r="10715">
          <cell r="I10715">
            <v>9</v>
          </cell>
        </row>
        <row r="10716">
          <cell r="I10716">
            <v>8</v>
          </cell>
        </row>
        <row r="10717">
          <cell r="I10717">
            <v>14</v>
          </cell>
        </row>
        <row r="10718">
          <cell r="I10718">
            <v>0</v>
          </cell>
        </row>
        <row r="10719">
          <cell r="I10719">
            <v>27</v>
          </cell>
        </row>
        <row r="10720">
          <cell r="I10720">
            <v>0</v>
          </cell>
        </row>
        <row r="10721">
          <cell r="I10721">
            <v>30</v>
          </cell>
        </row>
        <row r="10722">
          <cell r="I10722">
            <v>25</v>
          </cell>
        </row>
        <row r="10723">
          <cell r="I10723">
            <v>10</v>
          </cell>
        </row>
        <row r="10724">
          <cell r="I10724">
            <v>21</v>
          </cell>
        </row>
        <row r="10725">
          <cell r="I10725">
            <v>2</v>
          </cell>
        </row>
        <row r="10726">
          <cell r="I10726">
            <v>15</v>
          </cell>
        </row>
        <row r="10727">
          <cell r="I10727">
            <v>13</v>
          </cell>
        </row>
        <row r="10728">
          <cell r="I10728">
            <v>19</v>
          </cell>
        </row>
        <row r="10729">
          <cell r="I10729">
            <v>30</v>
          </cell>
        </row>
        <row r="10730">
          <cell r="I10730">
            <v>7</v>
          </cell>
        </row>
        <row r="10731">
          <cell r="I10731">
            <v>10</v>
          </cell>
        </row>
        <row r="10732">
          <cell r="I10732">
            <v>13</v>
          </cell>
        </row>
        <row r="10733">
          <cell r="I10733">
            <v>18</v>
          </cell>
        </row>
        <row r="10734">
          <cell r="I10734">
            <v>20</v>
          </cell>
        </row>
        <row r="10735">
          <cell r="I10735">
            <v>3</v>
          </cell>
        </row>
        <row r="10736">
          <cell r="I10736">
            <v>30</v>
          </cell>
        </row>
        <row r="10737">
          <cell r="I10737">
            <v>16</v>
          </cell>
        </row>
        <row r="10738">
          <cell r="I10738">
            <v>0</v>
          </cell>
        </row>
        <row r="10739">
          <cell r="I10739">
            <v>20</v>
          </cell>
        </row>
        <row r="10740">
          <cell r="I10740">
            <v>14</v>
          </cell>
        </row>
        <row r="10741">
          <cell r="I10741">
            <v>3</v>
          </cell>
        </row>
        <row r="10742">
          <cell r="I10742">
            <v>25</v>
          </cell>
        </row>
        <row r="10743">
          <cell r="I10743">
            <v>0</v>
          </cell>
        </row>
        <row r="10744">
          <cell r="I10744">
            <v>7</v>
          </cell>
        </row>
        <row r="10745">
          <cell r="I10745">
            <v>20</v>
          </cell>
        </row>
        <row r="10746">
          <cell r="I10746">
            <v>15</v>
          </cell>
        </row>
        <row r="10747">
          <cell r="I10747">
            <v>30</v>
          </cell>
        </row>
        <row r="10748">
          <cell r="I10748">
            <v>5</v>
          </cell>
        </row>
        <row r="10749">
          <cell r="I10749">
            <v>11</v>
          </cell>
        </row>
        <row r="10750">
          <cell r="I10750">
            <v>10</v>
          </cell>
        </row>
        <row r="10751">
          <cell r="I10751">
            <v>22</v>
          </cell>
        </row>
        <row r="10752">
          <cell r="I10752">
            <v>19</v>
          </cell>
        </row>
        <row r="10753">
          <cell r="I10753">
            <v>18</v>
          </cell>
        </row>
        <row r="10754">
          <cell r="I10754">
            <v>1</v>
          </cell>
        </row>
        <row r="10755">
          <cell r="I10755">
            <v>20</v>
          </cell>
        </row>
        <row r="10756">
          <cell r="I10756">
            <v>25</v>
          </cell>
        </row>
        <row r="10757">
          <cell r="I10757">
            <v>4</v>
          </cell>
        </row>
        <row r="10758">
          <cell r="I10758">
            <v>25</v>
          </cell>
        </row>
        <row r="10759">
          <cell r="I10759">
            <v>2</v>
          </cell>
        </row>
        <row r="10760">
          <cell r="I10760">
            <v>25</v>
          </cell>
        </row>
        <row r="10761">
          <cell r="I10761">
            <v>18</v>
          </cell>
        </row>
        <row r="10762">
          <cell r="I10762">
            <v>3</v>
          </cell>
        </row>
        <row r="10763">
          <cell r="I10763">
            <v>15</v>
          </cell>
        </row>
        <row r="10764">
          <cell r="I10764">
            <v>5</v>
          </cell>
        </row>
        <row r="10765">
          <cell r="I10765">
            <v>1</v>
          </cell>
        </row>
        <row r="10766">
          <cell r="I10766">
            <v>3</v>
          </cell>
        </row>
        <row r="10767">
          <cell r="I10767">
            <v>6</v>
          </cell>
        </row>
        <row r="10768">
          <cell r="I10768">
            <v>19</v>
          </cell>
        </row>
        <row r="10769">
          <cell r="I10769">
            <v>4</v>
          </cell>
        </row>
        <row r="10770">
          <cell r="I10770">
            <v>30</v>
          </cell>
        </row>
        <row r="10771">
          <cell r="I10771">
            <v>3</v>
          </cell>
        </row>
        <row r="10772">
          <cell r="I10772">
            <v>27</v>
          </cell>
        </row>
        <row r="10773">
          <cell r="I10773">
            <v>18</v>
          </cell>
        </row>
        <row r="10774">
          <cell r="I10774">
            <v>29</v>
          </cell>
        </row>
        <row r="10775">
          <cell r="I10775">
            <v>6</v>
          </cell>
        </row>
        <row r="10776">
          <cell r="I10776">
            <v>1</v>
          </cell>
        </row>
        <row r="10777">
          <cell r="I10777">
            <v>26</v>
          </cell>
        </row>
        <row r="10778">
          <cell r="I10778">
            <v>29</v>
          </cell>
        </row>
        <row r="10779">
          <cell r="I10779">
            <v>20</v>
          </cell>
        </row>
        <row r="10780">
          <cell r="I10780">
            <v>30</v>
          </cell>
        </row>
        <row r="10781">
          <cell r="I10781">
            <v>10</v>
          </cell>
        </row>
        <row r="10782">
          <cell r="I10782">
            <v>17</v>
          </cell>
        </row>
        <row r="10783">
          <cell r="I10783">
            <v>7</v>
          </cell>
        </row>
        <row r="10784">
          <cell r="I10784">
            <v>8</v>
          </cell>
        </row>
        <row r="10785">
          <cell r="I10785">
            <v>30</v>
          </cell>
        </row>
        <row r="10786">
          <cell r="I10786">
            <v>26</v>
          </cell>
        </row>
        <row r="10787">
          <cell r="I10787">
            <v>4</v>
          </cell>
        </row>
        <row r="10788">
          <cell r="I10788">
            <v>1</v>
          </cell>
        </row>
        <row r="10789">
          <cell r="I10789">
            <v>6</v>
          </cell>
        </row>
        <row r="10790">
          <cell r="I10790">
            <v>30</v>
          </cell>
        </row>
        <row r="10791">
          <cell r="I10791">
            <v>15</v>
          </cell>
        </row>
        <row r="10792">
          <cell r="I10792">
            <v>1</v>
          </cell>
        </row>
        <row r="10793">
          <cell r="I10793">
            <v>26</v>
          </cell>
        </row>
        <row r="10794">
          <cell r="I10794">
            <v>25</v>
          </cell>
        </row>
        <row r="10795">
          <cell r="I10795">
            <v>25</v>
          </cell>
        </row>
        <row r="10796">
          <cell r="I10796">
            <v>27</v>
          </cell>
        </row>
        <row r="10797">
          <cell r="I10797">
            <v>30</v>
          </cell>
        </row>
        <row r="10798">
          <cell r="I10798">
            <v>12</v>
          </cell>
        </row>
        <row r="10799">
          <cell r="I10799">
            <v>0</v>
          </cell>
        </row>
        <row r="10800">
          <cell r="I10800">
            <v>30</v>
          </cell>
        </row>
        <row r="10801">
          <cell r="I10801">
            <v>21</v>
          </cell>
        </row>
        <row r="10802">
          <cell r="I10802">
            <v>30</v>
          </cell>
        </row>
        <row r="10803">
          <cell r="I10803">
            <v>10</v>
          </cell>
        </row>
        <row r="10804">
          <cell r="I10804">
            <v>20</v>
          </cell>
        </row>
        <row r="10805">
          <cell r="I10805">
            <v>13</v>
          </cell>
        </row>
        <row r="10806">
          <cell r="I10806">
            <v>24</v>
          </cell>
        </row>
        <row r="10807">
          <cell r="I10807">
            <v>23</v>
          </cell>
        </row>
        <row r="10808">
          <cell r="I10808">
            <v>30</v>
          </cell>
        </row>
        <row r="10809">
          <cell r="I10809">
            <v>10</v>
          </cell>
        </row>
        <row r="10810">
          <cell r="I10810">
            <v>30</v>
          </cell>
        </row>
        <row r="10811">
          <cell r="I10811">
            <v>16</v>
          </cell>
        </row>
        <row r="10812">
          <cell r="I10812">
            <v>13</v>
          </cell>
        </row>
        <row r="10813">
          <cell r="I10813">
            <v>22</v>
          </cell>
        </row>
        <row r="10814">
          <cell r="I10814">
            <v>18</v>
          </cell>
        </row>
        <row r="10815">
          <cell r="I10815">
            <v>18</v>
          </cell>
        </row>
        <row r="10816">
          <cell r="I10816">
            <v>10</v>
          </cell>
        </row>
        <row r="10817">
          <cell r="I10817">
            <v>13</v>
          </cell>
        </row>
        <row r="10818">
          <cell r="I10818">
            <v>19</v>
          </cell>
        </row>
        <row r="10819">
          <cell r="I10819">
            <v>13</v>
          </cell>
        </row>
        <row r="10820">
          <cell r="I10820">
            <v>26</v>
          </cell>
        </row>
        <row r="10821">
          <cell r="I10821">
            <v>16</v>
          </cell>
        </row>
        <row r="10822">
          <cell r="I10822">
            <v>10</v>
          </cell>
        </row>
        <row r="10823">
          <cell r="I10823">
            <v>17</v>
          </cell>
        </row>
        <row r="10824">
          <cell r="I10824">
            <v>25</v>
          </cell>
        </row>
        <row r="10825">
          <cell r="I10825">
            <v>16</v>
          </cell>
        </row>
        <row r="10826">
          <cell r="I10826">
            <v>14</v>
          </cell>
        </row>
        <row r="10827">
          <cell r="I10827">
            <v>23</v>
          </cell>
        </row>
        <row r="10828">
          <cell r="I10828">
            <v>16</v>
          </cell>
        </row>
        <row r="10829">
          <cell r="I10829">
            <v>17</v>
          </cell>
        </row>
        <row r="10830">
          <cell r="I10830">
            <v>24</v>
          </cell>
        </row>
        <row r="10831">
          <cell r="I10831">
            <v>2</v>
          </cell>
        </row>
        <row r="10832">
          <cell r="I10832">
            <v>16</v>
          </cell>
        </row>
        <row r="10833">
          <cell r="I10833">
            <v>30</v>
          </cell>
        </row>
        <row r="10834">
          <cell r="I10834">
            <v>24</v>
          </cell>
        </row>
        <row r="10835">
          <cell r="I10835">
            <v>30</v>
          </cell>
        </row>
        <row r="10836">
          <cell r="I10836">
            <v>13</v>
          </cell>
        </row>
        <row r="10837">
          <cell r="I10837">
            <v>3</v>
          </cell>
        </row>
        <row r="10838">
          <cell r="I10838">
            <v>26</v>
          </cell>
        </row>
        <row r="10839">
          <cell r="I10839">
            <v>30</v>
          </cell>
        </row>
        <row r="10840">
          <cell r="I10840">
            <v>8</v>
          </cell>
        </row>
        <row r="10841">
          <cell r="I10841">
            <v>5</v>
          </cell>
        </row>
        <row r="10842">
          <cell r="I10842">
            <v>9</v>
          </cell>
        </row>
        <row r="10843">
          <cell r="I10843">
            <v>3</v>
          </cell>
        </row>
        <row r="10844">
          <cell r="I10844">
            <v>30</v>
          </cell>
        </row>
        <row r="10845">
          <cell r="I10845">
            <v>30</v>
          </cell>
        </row>
        <row r="10846">
          <cell r="I10846">
            <v>4</v>
          </cell>
        </row>
        <row r="10847">
          <cell r="I10847">
            <v>24</v>
          </cell>
        </row>
        <row r="10848">
          <cell r="I10848">
            <v>23</v>
          </cell>
        </row>
        <row r="10849">
          <cell r="I10849">
            <v>20</v>
          </cell>
        </row>
        <row r="10850">
          <cell r="I10850">
            <v>8</v>
          </cell>
        </row>
        <row r="10851">
          <cell r="I10851">
            <v>3</v>
          </cell>
        </row>
        <row r="10852">
          <cell r="I10852">
            <v>26</v>
          </cell>
        </row>
        <row r="10853">
          <cell r="I10853">
            <v>24</v>
          </cell>
        </row>
        <row r="10854">
          <cell r="I10854">
            <v>1</v>
          </cell>
        </row>
        <row r="10855">
          <cell r="I10855">
            <v>14</v>
          </cell>
        </row>
        <row r="10856">
          <cell r="I10856">
            <v>21</v>
          </cell>
        </row>
        <row r="10857">
          <cell r="I10857">
            <v>30</v>
          </cell>
        </row>
        <row r="10858">
          <cell r="I10858">
            <v>30</v>
          </cell>
        </row>
        <row r="10859">
          <cell r="I10859">
            <v>4</v>
          </cell>
        </row>
        <row r="10860">
          <cell r="I10860">
            <v>30</v>
          </cell>
        </row>
        <row r="10861">
          <cell r="I10861">
            <v>15</v>
          </cell>
        </row>
        <row r="10862">
          <cell r="I10862">
            <v>3</v>
          </cell>
        </row>
        <row r="10863">
          <cell r="I10863">
            <v>22</v>
          </cell>
        </row>
        <row r="10864">
          <cell r="I10864">
            <v>6</v>
          </cell>
        </row>
        <row r="10865">
          <cell r="I10865">
            <v>5</v>
          </cell>
        </row>
        <row r="10866">
          <cell r="I10866">
            <v>20</v>
          </cell>
        </row>
        <row r="10867">
          <cell r="I10867">
            <v>26</v>
          </cell>
        </row>
        <row r="10868">
          <cell r="I10868">
            <v>12</v>
          </cell>
        </row>
        <row r="10869">
          <cell r="I10869">
            <v>7</v>
          </cell>
        </row>
        <row r="10870">
          <cell r="I10870">
            <v>30</v>
          </cell>
        </row>
        <row r="10871">
          <cell r="I10871">
            <v>30</v>
          </cell>
        </row>
        <row r="10872">
          <cell r="I10872">
            <v>14</v>
          </cell>
        </row>
        <row r="10873">
          <cell r="I10873">
            <v>20</v>
          </cell>
        </row>
        <row r="10874">
          <cell r="I10874">
            <v>8</v>
          </cell>
        </row>
        <row r="10875">
          <cell r="I10875">
            <v>30</v>
          </cell>
        </row>
        <row r="10876">
          <cell r="I10876">
            <v>14</v>
          </cell>
        </row>
        <row r="10877">
          <cell r="I10877">
            <v>24</v>
          </cell>
        </row>
        <row r="10878">
          <cell r="I10878">
            <v>25</v>
          </cell>
        </row>
        <row r="10879">
          <cell r="I10879">
            <v>2</v>
          </cell>
        </row>
        <row r="10880">
          <cell r="I10880">
            <v>7</v>
          </cell>
        </row>
        <row r="10881">
          <cell r="I10881">
            <v>17</v>
          </cell>
        </row>
        <row r="10882">
          <cell r="I10882">
            <v>12</v>
          </cell>
        </row>
        <row r="10883">
          <cell r="I10883">
            <v>9</v>
          </cell>
        </row>
        <row r="10884">
          <cell r="I10884">
            <v>30</v>
          </cell>
        </row>
        <row r="10885">
          <cell r="I10885">
            <v>29</v>
          </cell>
        </row>
        <row r="10886">
          <cell r="I10886">
            <v>7</v>
          </cell>
        </row>
        <row r="10887">
          <cell r="I10887">
            <v>1</v>
          </cell>
        </row>
        <row r="10888">
          <cell r="I10888">
            <v>8</v>
          </cell>
        </row>
        <row r="10889">
          <cell r="I10889">
            <v>30</v>
          </cell>
        </row>
        <row r="10890">
          <cell r="I10890">
            <v>9</v>
          </cell>
        </row>
        <row r="10891">
          <cell r="I10891">
            <v>19</v>
          </cell>
        </row>
        <row r="10892">
          <cell r="I10892">
            <v>6</v>
          </cell>
        </row>
        <row r="10893">
          <cell r="I10893">
            <v>30</v>
          </cell>
        </row>
        <row r="10894">
          <cell r="I10894">
            <v>8</v>
          </cell>
        </row>
        <row r="10895">
          <cell r="I10895">
            <v>19</v>
          </cell>
        </row>
        <row r="10896">
          <cell r="I10896">
            <v>25</v>
          </cell>
        </row>
        <row r="10897">
          <cell r="I10897">
            <v>30</v>
          </cell>
        </row>
        <row r="10898">
          <cell r="I10898">
            <v>12</v>
          </cell>
        </row>
        <row r="10899">
          <cell r="I10899">
            <v>2</v>
          </cell>
        </row>
        <row r="10900">
          <cell r="I10900">
            <v>18</v>
          </cell>
        </row>
        <row r="10901">
          <cell r="I10901">
            <v>30</v>
          </cell>
        </row>
        <row r="10902">
          <cell r="I10902">
            <v>0</v>
          </cell>
        </row>
        <row r="10903">
          <cell r="I10903">
            <v>0</v>
          </cell>
        </row>
        <row r="10904">
          <cell r="I10904">
            <v>29</v>
          </cell>
        </row>
        <row r="10905">
          <cell r="I10905">
            <v>9</v>
          </cell>
        </row>
        <row r="10906">
          <cell r="I10906">
            <v>8</v>
          </cell>
        </row>
        <row r="10907">
          <cell r="I10907">
            <v>20</v>
          </cell>
        </row>
        <row r="10908">
          <cell r="I10908">
            <v>19</v>
          </cell>
        </row>
        <row r="10909">
          <cell r="I10909">
            <v>21</v>
          </cell>
        </row>
        <row r="10910">
          <cell r="I10910">
            <v>10</v>
          </cell>
        </row>
        <row r="10911">
          <cell r="I10911">
            <v>15</v>
          </cell>
        </row>
        <row r="10912">
          <cell r="I10912">
            <v>4</v>
          </cell>
        </row>
        <row r="10913">
          <cell r="I10913">
            <v>21</v>
          </cell>
        </row>
        <row r="10914">
          <cell r="I10914">
            <v>6</v>
          </cell>
        </row>
        <row r="10915">
          <cell r="I10915">
            <v>4</v>
          </cell>
        </row>
        <row r="10916">
          <cell r="I10916">
            <v>18</v>
          </cell>
        </row>
        <row r="10917">
          <cell r="I10917">
            <v>25</v>
          </cell>
        </row>
        <row r="10918">
          <cell r="I10918">
            <v>30</v>
          </cell>
        </row>
        <row r="10919">
          <cell r="I10919">
            <v>0</v>
          </cell>
        </row>
        <row r="10920">
          <cell r="I10920">
            <v>18</v>
          </cell>
        </row>
        <row r="10921">
          <cell r="I10921">
            <v>13</v>
          </cell>
        </row>
        <row r="10922">
          <cell r="I10922">
            <v>20</v>
          </cell>
        </row>
        <row r="10923">
          <cell r="I10923">
            <v>20</v>
          </cell>
        </row>
        <row r="10924">
          <cell r="I10924">
            <v>3</v>
          </cell>
        </row>
        <row r="10925">
          <cell r="I10925">
            <v>14</v>
          </cell>
        </row>
        <row r="10926">
          <cell r="I10926">
            <v>8</v>
          </cell>
        </row>
        <row r="10927">
          <cell r="I10927">
            <v>30</v>
          </cell>
        </row>
        <row r="10928">
          <cell r="I10928">
            <v>30</v>
          </cell>
        </row>
        <row r="10929">
          <cell r="I10929">
            <v>24</v>
          </cell>
        </row>
        <row r="10930">
          <cell r="I10930">
            <v>30</v>
          </cell>
        </row>
        <row r="10931">
          <cell r="I10931">
            <v>6</v>
          </cell>
        </row>
        <row r="10932">
          <cell r="I10932">
            <v>24</v>
          </cell>
        </row>
        <row r="10933">
          <cell r="I10933">
            <v>5</v>
          </cell>
        </row>
        <row r="10934">
          <cell r="I10934">
            <v>0</v>
          </cell>
        </row>
        <row r="10935">
          <cell r="I10935">
            <v>0</v>
          </cell>
        </row>
        <row r="10936">
          <cell r="I10936">
            <v>22</v>
          </cell>
        </row>
        <row r="10937">
          <cell r="I10937">
            <v>13</v>
          </cell>
        </row>
        <row r="10938">
          <cell r="I10938">
            <v>1</v>
          </cell>
        </row>
        <row r="10939">
          <cell r="I10939">
            <v>27</v>
          </cell>
        </row>
        <row r="10940">
          <cell r="I10940">
            <v>26</v>
          </cell>
        </row>
        <row r="10941">
          <cell r="I10941">
            <v>22</v>
          </cell>
        </row>
        <row r="10942">
          <cell r="I10942">
            <v>0</v>
          </cell>
        </row>
        <row r="10943">
          <cell r="I10943">
            <v>3</v>
          </cell>
        </row>
        <row r="10944">
          <cell r="I10944">
            <v>25</v>
          </cell>
        </row>
        <row r="10945">
          <cell r="I10945">
            <v>3</v>
          </cell>
        </row>
        <row r="10946">
          <cell r="I10946">
            <v>24</v>
          </cell>
        </row>
        <row r="10947">
          <cell r="I10947">
            <v>30</v>
          </cell>
        </row>
        <row r="10948">
          <cell r="I10948">
            <v>1</v>
          </cell>
        </row>
        <row r="10949">
          <cell r="I10949">
            <v>23</v>
          </cell>
        </row>
        <row r="10950">
          <cell r="I10950">
            <v>1</v>
          </cell>
        </row>
        <row r="10951">
          <cell r="I10951">
            <v>30</v>
          </cell>
        </row>
        <row r="10952">
          <cell r="I10952">
            <v>14</v>
          </cell>
        </row>
        <row r="10953">
          <cell r="I10953">
            <v>22</v>
          </cell>
        </row>
        <row r="10954">
          <cell r="I10954">
            <v>24</v>
          </cell>
        </row>
        <row r="10955">
          <cell r="I10955">
            <v>16</v>
          </cell>
        </row>
        <row r="10956">
          <cell r="I10956">
            <v>1</v>
          </cell>
        </row>
        <row r="10957">
          <cell r="I10957">
            <v>3</v>
          </cell>
        </row>
        <row r="10958">
          <cell r="I10958">
            <v>7</v>
          </cell>
        </row>
        <row r="10959">
          <cell r="I10959">
            <v>5</v>
          </cell>
        </row>
        <row r="10960">
          <cell r="I10960">
            <v>8</v>
          </cell>
        </row>
        <row r="10961">
          <cell r="I10961">
            <v>21</v>
          </cell>
        </row>
        <row r="10962">
          <cell r="I10962">
            <v>14</v>
          </cell>
        </row>
        <row r="10963">
          <cell r="I10963">
            <v>24</v>
          </cell>
        </row>
        <row r="10964">
          <cell r="I10964">
            <v>30</v>
          </cell>
        </row>
        <row r="10965">
          <cell r="I10965">
            <v>17</v>
          </cell>
        </row>
        <row r="10966">
          <cell r="I10966">
            <v>3</v>
          </cell>
        </row>
        <row r="10967">
          <cell r="I10967">
            <v>30</v>
          </cell>
        </row>
        <row r="10968">
          <cell r="I10968">
            <v>9</v>
          </cell>
        </row>
        <row r="10969">
          <cell r="I10969">
            <v>30</v>
          </cell>
        </row>
        <row r="10970">
          <cell r="I10970">
            <v>10</v>
          </cell>
        </row>
        <row r="10971">
          <cell r="I10971">
            <v>17</v>
          </cell>
        </row>
        <row r="10972">
          <cell r="I10972">
            <v>11</v>
          </cell>
        </row>
        <row r="10973">
          <cell r="I10973">
            <v>30</v>
          </cell>
        </row>
        <row r="10974">
          <cell r="I10974">
            <v>1</v>
          </cell>
        </row>
        <row r="10975">
          <cell r="I10975">
            <v>21</v>
          </cell>
        </row>
        <row r="10976">
          <cell r="I10976">
            <v>30</v>
          </cell>
        </row>
        <row r="10977">
          <cell r="I10977">
            <v>6</v>
          </cell>
        </row>
        <row r="10978">
          <cell r="I10978">
            <v>30</v>
          </cell>
        </row>
        <row r="10979">
          <cell r="I10979">
            <v>4</v>
          </cell>
        </row>
        <row r="10980">
          <cell r="I10980">
            <v>18</v>
          </cell>
        </row>
        <row r="10981">
          <cell r="I10981">
            <v>26</v>
          </cell>
        </row>
        <row r="10982">
          <cell r="I10982">
            <v>7</v>
          </cell>
        </row>
        <row r="10983">
          <cell r="I10983">
            <v>30</v>
          </cell>
        </row>
        <row r="10984">
          <cell r="I10984">
            <v>13</v>
          </cell>
        </row>
        <row r="10985">
          <cell r="I10985">
            <v>14</v>
          </cell>
        </row>
        <row r="10986">
          <cell r="I10986">
            <v>18</v>
          </cell>
        </row>
        <row r="10987">
          <cell r="I10987">
            <v>16</v>
          </cell>
        </row>
        <row r="10988">
          <cell r="I10988">
            <v>30</v>
          </cell>
        </row>
        <row r="10989">
          <cell r="I10989">
            <v>29</v>
          </cell>
        </row>
        <row r="10990">
          <cell r="I10990">
            <v>21</v>
          </cell>
        </row>
        <row r="10991">
          <cell r="I10991">
            <v>6</v>
          </cell>
        </row>
        <row r="10992">
          <cell r="I10992">
            <v>30</v>
          </cell>
        </row>
        <row r="10993">
          <cell r="I10993">
            <v>5</v>
          </cell>
        </row>
        <row r="10994">
          <cell r="I10994">
            <v>26</v>
          </cell>
        </row>
        <row r="10995">
          <cell r="I10995">
            <v>13</v>
          </cell>
        </row>
        <row r="10996">
          <cell r="I10996">
            <v>20</v>
          </cell>
        </row>
        <row r="10997">
          <cell r="I10997">
            <v>5</v>
          </cell>
        </row>
        <row r="10998">
          <cell r="I10998">
            <v>0</v>
          </cell>
        </row>
        <row r="10999">
          <cell r="I10999">
            <v>14</v>
          </cell>
        </row>
        <row r="11000">
          <cell r="I11000">
            <v>7</v>
          </cell>
        </row>
        <row r="11001">
          <cell r="I11001">
            <v>7</v>
          </cell>
        </row>
        <row r="11002">
          <cell r="I11002">
            <v>16</v>
          </cell>
        </row>
        <row r="11003">
          <cell r="I11003">
            <v>19</v>
          </cell>
        </row>
        <row r="11004">
          <cell r="I11004">
            <v>30</v>
          </cell>
        </row>
        <row r="11005">
          <cell r="I11005">
            <v>30</v>
          </cell>
        </row>
        <row r="11006">
          <cell r="I11006">
            <v>11</v>
          </cell>
        </row>
        <row r="11007">
          <cell r="I11007">
            <v>1</v>
          </cell>
        </row>
        <row r="11008">
          <cell r="I11008">
            <v>10</v>
          </cell>
        </row>
        <row r="11009">
          <cell r="I11009">
            <v>24</v>
          </cell>
        </row>
        <row r="11010">
          <cell r="I11010">
            <v>30</v>
          </cell>
        </row>
        <row r="11011">
          <cell r="I11011">
            <v>27</v>
          </cell>
        </row>
        <row r="11012">
          <cell r="I11012">
            <v>0</v>
          </cell>
        </row>
        <row r="11013">
          <cell r="I11013">
            <v>17</v>
          </cell>
        </row>
        <row r="11014">
          <cell r="I11014">
            <v>18</v>
          </cell>
        </row>
        <row r="11015">
          <cell r="I11015">
            <v>3</v>
          </cell>
        </row>
        <row r="11016">
          <cell r="I11016">
            <v>26</v>
          </cell>
        </row>
        <row r="11017">
          <cell r="I11017">
            <v>18</v>
          </cell>
        </row>
        <row r="11018">
          <cell r="I11018">
            <v>27</v>
          </cell>
        </row>
        <row r="11019">
          <cell r="I11019">
            <v>17</v>
          </cell>
        </row>
        <row r="11020">
          <cell r="I11020">
            <v>3</v>
          </cell>
        </row>
        <row r="11021">
          <cell r="I11021">
            <v>13</v>
          </cell>
        </row>
        <row r="11022">
          <cell r="I11022">
            <v>30</v>
          </cell>
        </row>
        <row r="11023">
          <cell r="I11023">
            <v>13</v>
          </cell>
        </row>
        <row r="11024">
          <cell r="I11024">
            <v>14</v>
          </cell>
        </row>
        <row r="11025">
          <cell r="I11025">
            <v>4</v>
          </cell>
        </row>
        <row r="11026">
          <cell r="I11026">
            <v>23</v>
          </cell>
        </row>
        <row r="11027">
          <cell r="I11027">
            <v>20</v>
          </cell>
        </row>
        <row r="11028">
          <cell r="I11028">
            <v>30</v>
          </cell>
        </row>
        <row r="11029">
          <cell r="I11029">
            <v>26</v>
          </cell>
        </row>
        <row r="11030">
          <cell r="I11030">
            <v>6</v>
          </cell>
        </row>
        <row r="11031">
          <cell r="I11031">
            <v>5</v>
          </cell>
        </row>
        <row r="11032">
          <cell r="I11032">
            <v>10</v>
          </cell>
        </row>
        <row r="11033">
          <cell r="I11033">
            <v>6</v>
          </cell>
        </row>
        <row r="11034">
          <cell r="I11034">
            <v>10</v>
          </cell>
        </row>
        <row r="11035">
          <cell r="I11035">
            <v>11</v>
          </cell>
        </row>
        <row r="11036">
          <cell r="I11036">
            <v>5</v>
          </cell>
        </row>
        <row r="11037">
          <cell r="I11037">
            <v>5</v>
          </cell>
        </row>
        <row r="11038">
          <cell r="I11038">
            <v>16</v>
          </cell>
        </row>
        <row r="11039">
          <cell r="I11039">
            <v>21</v>
          </cell>
        </row>
        <row r="11040">
          <cell r="I11040">
            <v>30</v>
          </cell>
        </row>
        <row r="11041">
          <cell r="I11041">
            <v>30</v>
          </cell>
        </row>
        <row r="11042">
          <cell r="I11042">
            <v>18</v>
          </cell>
        </row>
        <row r="11043">
          <cell r="I11043">
            <v>15</v>
          </cell>
        </row>
        <row r="11044">
          <cell r="I11044">
            <v>0</v>
          </cell>
        </row>
        <row r="11045">
          <cell r="I11045">
            <v>26</v>
          </cell>
        </row>
        <row r="11046">
          <cell r="I11046">
            <v>25</v>
          </cell>
        </row>
        <row r="11047">
          <cell r="I11047">
            <v>7</v>
          </cell>
        </row>
        <row r="11048">
          <cell r="I11048">
            <v>6</v>
          </cell>
        </row>
        <row r="11049">
          <cell r="I11049">
            <v>19</v>
          </cell>
        </row>
        <row r="11050">
          <cell r="I11050">
            <v>15</v>
          </cell>
        </row>
        <row r="11051">
          <cell r="I11051">
            <v>26</v>
          </cell>
        </row>
        <row r="11052">
          <cell r="I11052">
            <v>20</v>
          </cell>
        </row>
        <row r="11053">
          <cell r="I11053">
            <v>30</v>
          </cell>
        </row>
        <row r="11054">
          <cell r="I11054">
            <v>15</v>
          </cell>
        </row>
        <row r="11055">
          <cell r="I11055">
            <v>30</v>
          </cell>
        </row>
        <row r="11056">
          <cell r="I11056">
            <v>13</v>
          </cell>
        </row>
        <row r="11057">
          <cell r="I11057">
            <v>6</v>
          </cell>
        </row>
        <row r="11058">
          <cell r="I11058">
            <v>30</v>
          </cell>
        </row>
        <row r="11059">
          <cell r="I11059">
            <v>30</v>
          </cell>
        </row>
        <row r="11060">
          <cell r="I11060">
            <v>22</v>
          </cell>
        </row>
        <row r="11061">
          <cell r="I11061">
            <v>30</v>
          </cell>
        </row>
        <row r="11062">
          <cell r="I11062">
            <v>6</v>
          </cell>
        </row>
        <row r="11063">
          <cell r="I11063">
            <v>27</v>
          </cell>
        </row>
        <row r="11064">
          <cell r="I11064">
            <v>30</v>
          </cell>
        </row>
        <row r="11065">
          <cell r="I11065">
            <v>2</v>
          </cell>
        </row>
        <row r="11066">
          <cell r="I11066">
            <v>17</v>
          </cell>
        </row>
        <row r="11067">
          <cell r="I11067">
            <v>5</v>
          </cell>
        </row>
        <row r="11068">
          <cell r="I11068">
            <v>10</v>
          </cell>
        </row>
        <row r="11069">
          <cell r="I11069">
            <v>30</v>
          </cell>
        </row>
        <row r="11070">
          <cell r="I11070">
            <v>21</v>
          </cell>
        </row>
        <row r="11071">
          <cell r="I11071">
            <v>21</v>
          </cell>
        </row>
        <row r="11072">
          <cell r="I11072">
            <v>10</v>
          </cell>
        </row>
        <row r="11073">
          <cell r="I11073">
            <v>22</v>
          </cell>
        </row>
        <row r="11074">
          <cell r="I11074">
            <v>19</v>
          </cell>
        </row>
        <row r="11075">
          <cell r="I11075">
            <v>10</v>
          </cell>
        </row>
        <row r="11076">
          <cell r="I11076">
            <v>20</v>
          </cell>
        </row>
        <row r="11077">
          <cell r="I11077">
            <v>20</v>
          </cell>
        </row>
        <row r="11078">
          <cell r="I11078">
            <v>29</v>
          </cell>
        </row>
        <row r="11079">
          <cell r="I11079">
            <v>30</v>
          </cell>
        </row>
        <row r="11080">
          <cell r="I11080">
            <v>26</v>
          </cell>
        </row>
        <row r="11081">
          <cell r="I11081">
            <v>28</v>
          </cell>
        </row>
        <row r="11082">
          <cell r="I11082">
            <v>30</v>
          </cell>
        </row>
        <row r="11083">
          <cell r="I11083">
            <v>4</v>
          </cell>
        </row>
        <row r="11084">
          <cell r="I11084">
            <v>25</v>
          </cell>
        </row>
        <row r="11085">
          <cell r="I11085">
            <v>10</v>
          </cell>
        </row>
        <row r="11086">
          <cell r="I11086">
            <v>30</v>
          </cell>
        </row>
        <row r="11087">
          <cell r="I11087">
            <v>3</v>
          </cell>
        </row>
        <row r="11088">
          <cell r="I11088">
            <v>30</v>
          </cell>
        </row>
        <row r="11089">
          <cell r="I11089">
            <v>20</v>
          </cell>
        </row>
        <row r="11090">
          <cell r="I11090">
            <v>7</v>
          </cell>
        </row>
        <row r="11091">
          <cell r="I11091">
            <v>10</v>
          </cell>
        </row>
        <row r="11092">
          <cell r="I11092">
            <v>3</v>
          </cell>
        </row>
        <row r="11093">
          <cell r="I11093">
            <v>30</v>
          </cell>
        </row>
        <row r="11094">
          <cell r="I11094">
            <v>6</v>
          </cell>
        </row>
        <row r="11095">
          <cell r="I11095">
            <v>30</v>
          </cell>
        </row>
        <row r="11096">
          <cell r="I11096">
            <v>14</v>
          </cell>
        </row>
        <row r="11097">
          <cell r="I11097">
            <v>22</v>
          </cell>
        </row>
        <row r="11098">
          <cell r="I11098">
            <v>30</v>
          </cell>
        </row>
        <row r="11099">
          <cell r="I11099">
            <v>21</v>
          </cell>
        </row>
        <row r="11100">
          <cell r="I11100">
            <v>2</v>
          </cell>
        </row>
        <row r="11101">
          <cell r="I11101">
            <v>16</v>
          </cell>
        </row>
        <row r="11102">
          <cell r="I11102">
            <v>1</v>
          </cell>
        </row>
        <row r="11103">
          <cell r="I11103">
            <v>28</v>
          </cell>
        </row>
        <row r="11104">
          <cell r="I11104">
            <v>16</v>
          </cell>
        </row>
        <row r="11105">
          <cell r="I11105">
            <v>11</v>
          </cell>
        </row>
        <row r="11106">
          <cell r="I11106">
            <v>29</v>
          </cell>
        </row>
        <row r="11107">
          <cell r="I11107">
            <v>19</v>
          </cell>
        </row>
        <row r="11108">
          <cell r="I11108">
            <v>4</v>
          </cell>
        </row>
        <row r="11109">
          <cell r="I11109">
            <v>30</v>
          </cell>
        </row>
        <row r="11110">
          <cell r="I11110">
            <v>9</v>
          </cell>
        </row>
        <row r="11111">
          <cell r="I11111">
            <v>19</v>
          </cell>
        </row>
        <row r="11112">
          <cell r="I11112">
            <v>9</v>
          </cell>
        </row>
        <row r="11113">
          <cell r="I11113">
            <v>0</v>
          </cell>
        </row>
        <row r="11114">
          <cell r="I11114">
            <v>10</v>
          </cell>
        </row>
        <row r="11115">
          <cell r="I11115">
            <v>30</v>
          </cell>
        </row>
        <row r="11116">
          <cell r="I11116">
            <v>25</v>
          </cell>
        </row>
        <row r="11117">
          <cell r="I11117">
            <v>20</v>
          </cell>
        </row>
        <row r="11118">
          <cell r="I11118">
            <v>2</v>
          </cell>
        </row>
        <row r="11119">
          <cell r="I11119">
            <v>2</v>
          </cell>
        </row>
        <row r="11120">
          <cell r="I11120">
            <v>27</v>
          </cell>
        </row>
        <row r="11121">
          <cell r="I11121">
            <v>24</v>
          </cell>
        </row>
        <row r="11122">
          <cell r="I11122">
            <v>11</v>
          </cell>
        </row>
        <row r="11123">
          <cell r="I11123">
            <v>9</v>
          </cell>
        </row>
        <row r="11124">
          <cell r="I11124">
            <v>5</v>
          </cell>
        </row>
        <row r="11125">
          <cell r="I11125">
            <v>0</v>
          </cell>
        </row>
        <row r="11126">
          <cell r="I11126">
            <v>19</v>
          </cell>
        </row>
        <row r="11127">
          <cell r="I11127">
            <v>24</v>
          </cell>
        </row>
        <row r="11128">
          <cell r="I11128">
            <v>0</v>
          </cell>
        </row>
        <row r="11129">
          <cell r="I11129">
            <v>1</v>
          </cell>
        </row>
        <row r="11130">
          <cell r="I11130">
            <v>30</v>
          </cell>
        </row>
        <row r="11131">
          <cell r="I11131">
            <v>14</v>
          </cell>
        </row>
        <row r="11132">
          <cell r="I11132">
            <v>20</v>
          </cell>
        </row>
        <row r="11133">
          <cell r="I11133">
            <v>16</v>
          </cell>
        </row>
        <row r="11134">
          <cell r="I11134">
            <v>0</v>
          </cell>
        </row>
        <row r="11135">
          <cell r="I11135">
            <v>8</v>
          </cell>
        </row>
        <row r="11136">
          <cell r="I11136">
            <v>17</v>
          </cell>
        </row>
        <row r="11137">
          <cell r="I11137">
            <v>14</v>
          </cell>
        </row>
        <row r="11138">
          <cell r="I11138">
            <v>20</v>
          </cell>
        </row>
        <row r="11139">
          <cell r="I11139">
            <v>25</v>
          </cell>
        </row>
        <row r="11140">
          <cell r="I11140">
            <v>30</v>
          </cell>
        </row>
        <row r="11141">
          <cell r="I11141">
            <v>23</v>
          </cell>
        </row>
        <row r="11142">
          <cell r="I11142">
            <v>11</v>
          </cell>
        </row>
        <row r="11143">
          <cell r="I11143">
            <v>0</v>
          </cell>
        </row>
        <row r="11144">
          <cell r="I11144">
            <v>30</v>
          </cell>
        </row>
        <row r="11145">
          <cell r="I11145">
            <v>23</v>
          </cell>
        </row>
        <row r="11146">
          <cell r="I11146">
            <v>11</v>
          </cell>
        </row>
        <row r="11147">
          <cell r="I11147">
            <v>6</v>
          </cell>
        </row>
        <row r="11148">
          <cell r="I11148">
            <v>30</v>
          </cell>
        </row>
        <row r="11149">
          <cell r="I11149">
            <v>5</v>
          </cell>
        </row>
        <row r="11150">
          <cell r="I11150">
            <v>4</v>
          </cell>
        </row>
        <row r="11151">
          <cell r="I11151">
            <v>4</v>
          </cell>
        </row>
        <row r="11152">
          <cell r="I11152">
            <v>3</v>
          </cell>
        </row>
        <row r="11153">
          <cell r="I11153">
            <v>9</v>
          </cell>
        </row>
        <row r="11154">
          <cell r="I11154">
            <v>1</v>
          </cell>
        </row>
        <row r="11155">
          <cell r="I11155">
            <v>30</v>
          </cell>
        </row>
        <row r="11156">
          <cell r="I11156">
            <v>16</v>
          </cell>
        </row>
        <row r="11157">
          <cell r="I11157">
            <v>30</v>
          </cell>
        </row>
        <row r="11158">
          <cell r="I11158">
            <v>4</v>
          </cell>
        </row>
        <row r="11159">
          <cell r="I11159">
            <v>15</v>
          </cell>
        </row>
        <row r="11160">
          <cell r="I11160">
            <v>27</v>
          </cell>
        </row>
        <row r="11161">
          <cell r="I11161">
            <v>28</v>
          </cell>
        </row>
        <row r="11162">
          <cell r="I11162">
            <v>17</v>
          </cell>
        </row>
        <row r="11163">
          <cell r="I11163">
            <v>21</v>
          </cell>
        </row>
        <row r="11164">
          <cell r="I11164">
            <v>26</v>
          </cell>
        </row>
        <row r="11165">
          <cell r="I11165">
            <v>0</v>
          </cell>
        </row>
        <row r="11166">
          <cell r="I11166">
            <v>30</v>
          </cell>
        </row>
        <row r="11167">
          <cell r="I11167">
            <v>6</v>
          </cell>
        </row>
        <row r="11168">
          <cell r="I11168">
            <v>0</v>
          </cell>
        </row>
        <row r="11169">
          <cell r="I11169">
            <v>23</v>
          </cell>
        </row>
        <row r="11170">
          <cell r="I11170">
            <v>16</v>
          </cell>
        </row>
        <row r="11171">
          <cell r="I11171">
            <v>23</v>
          </cell>
        </row>
        <row r="11172">
          <cell r="I11172">
            <v>29</v>
          </cell>
        </row>
        <row r="11173">
          <cell r="I11173">
            <v>6</v>
          </cell>
        </row>
        <row r="11174">
          <cell r="I11174">
            <v>27</v>
          </cell>
        </row>
        <row r="11175">
          <cell r="I11175">
            <v>30</v>
          </cell>
        </row>
        <row r="11176">
          <cell r="I11176">
            <v>25</v>
          </cell>
        </row>
        <row r="11177">
          <cell r="I11177">
            <v>27</v>
          </cell>
        </row>
        <row r="11178">
          <cell r="I11178">
            <v>14</v>
          </cell>
        </row>
        <row r="11179">
          <cell r="I11179">
            <v>28</v>
          </cell>
        </row>
        <row r="11180">
          <cell r="I11180">
            <v>1</v>
          </cell>
        </row>
        <row r="11181">
          <cell r="I11181">
            <v>17</v>
          </cell>
        </row>
        <row r="11182">
          <cell r="I11182">
            <v>17</v>
          </cell>
        </row>
        <row r="11183">
          <cell r="I11183">
            <v>23</v>
          </cell>
        </row>
        <row r="11184">
          <cell r="I11184">
            <v>6</v>
          </cell>
        </row>
        <row r="11185">
          <cell r="I11185">
            <v>4</v>
          </cell>
        </row>
        <row r="11186">
          <cell r="I11186">
            <v>21</v>
          </cell>
        </row>
        <row r="11187">
          <cell r="I11187">
            <v>11</v>
          </cell>
        </row>
        <row r="11188">
          <cell r="I11188">
            <v>23</v>
          </cell>
        </row>
        <row r="11189">
          <cell r="I11189">
            <v>18</v>
          </cell>
        </row>
        <row r="11190">
          <cell r="I11190">
            <v>30</v>
          </cell>
        </row>
        <row r="11191">
          <cell r="I11191">
            <v>20</v>
          </cell>
        </row>
        <row r="11192">
          <cell r="I11192">
            <v>8</v>
          </cell>
        </row>
        <row r="11193">
          <cell r="I11193">
            <v>27</v>
          </cell>
        </row>
        <row r="11194">
          <cell r="I11194">
            <v>30</v>
          </cell>
        </row>
        <row r="11195">
          <cell r="I11195">
            <v>30</v>
          </cell>
        </row>
        <row r="11196">
          <cell r="I11196">
            <v>14</v>
          </cell>
        </row>
        <row r="11197">
          <cell r="I11197">
            <v>18</v>
          </cell>
        </row>
        <row r="11198">
          <cell r="I11198">
            <v>16</v>
          </cell>
        </row>
        <row r="11199">
          <cell r="I11199">
            <v>5</v>
          </cell>
        </row>
        <row r="11200">
          <cell r="I11200">
            <v>16</v>
          </cell>
        </row>
        <row r="11201">
          <cell r="I11201">
            <v>15</v>
          </cell>
        </row>
        <row r="11202">
          <cell r="I11202">
            <v>26</v>
          </cell>
        </row>
        <row r="11203">
          <cell r="I11203">
            <v>19</v>
          </cell>
        </row>
        <row r="11204">
          <cell r="I11204">
            <v>27</v>
          </cell>
        </row>
        <row r="11205">
          <cell r="I11205">
            <v>9</v>
          </cell>
        </row>
        <row r="11206">
          <cell r="I11206">
            <v>3</v>
          </cell>
        </row>
        <row r="11207">
          <cell r="I11207">
            <v>2</v>
          </cell>
        </row>
        <row r="11208">
          <cell r="I11208">
            <v>2</v>
          </cell>
        </row>
        <row r="11209">
          <cell r="I11209">
            <v>4</v>
          </cell>
        </row>
        <row r="11210">
          <cell r="I11210">
            <v>30</v>
          </cell>
        </row>
        <row r="11211">
          <cell r="I11211">
            <v>26</v>
          </cell>
        </row>
        <row r="11212">
          <cell r="I11212">
            <v>7</v>
          </cell>
        </row>
        <row r="11213">
          <cell r="I11213">
            <v>30</v>
          </cell>
        </row>
        <row r="11214">
          <cell r="I11214">
            <v>25</v>
          </cell>
        </row>
        <row r="11215">
          <cell r="I11215">
            <v>23</v>
          </cell>
        </row>
        <row r="11216">
          <cell r="I11216">
            <v>30</v>
          </cell>
        </row>
        <row r="11217">
          <cell r="I11217">
            <v>30</v>
          </cell>
        </row>
        <row r="11218">
          <cell r="I11218">
            <v>3</v>
          </cell>
        </row>
        <row r="11219">
          <cell r="I11219">
            <v>5</v>
          </cell>
        </row>
        <row r="11220">
          <cell r="I11220">
            <v>16</v>
          </cell>
        </row>
        <row r="11221">
          <cell r="I11221">
            <v>30</v>
          </cell>
        </row>
        <row r="11222">
          <cell r="I11222">
            <v>7</v>
          </cell>
        </row>
        <row r="11223">
          <cell r="I11223">
            <v>12</v>
          </cell>
        </row>
        <row r="11224">
          <cell r="I11224">
            <v>20</v>
          </cell>
        </row>
        <row r="11225">
          <cell r="I11225">
            <v>8</v>
          </cell>
        </row>
        <row r="11226">
          <cell r="I11226">
            <v>30</v>
          </cell>
        </row>
        <row r="11227">
          <cell r="I11227">
            <v>4</v>
          </cell>
        </row>
        <row r="11228">
          <cell r="I11228">
            <v>6</v>
          </cell>
        </row>
        <row r="11229">
          <cell r="I11229">
            <v>30</v>
          </cell>
        </row>
        <row r="11230">
          <cell r="I11230">
            <v>8</v>
          </cell>
        </row>
        <row r="11231">
          <cell r="I11231">
            <v>29</v>
          </cell>
        </row>
        <row r="11232">
          <cell r="I11232">
            <v>22</v>
          </cell>
        </row>
        <row r="11233">
          <cell r="I11233">
            <v>26</v>
          </cell>
        </row>
        <row r="11234">
          <cell r="I11234">
            <v>0</v>
          </cell>
        </row>
        <row r="11235">
          <cell r="I11235">
            <v>16</v>
          </cell>
        </row>
        <row r="11236">
          <cell r="I11236">
            <v>10</v>
          </cell>
        </row>
        <row r="11237">
          <cell r="I11237">
            <v>1</v>
          </cell>
        </row>
        <row r="11238">
          <cell r="I11238">
            <v>19</v>
          </cell>
        </row>
        <row r="11239">
          <cell r="I11239">
            <v>17</v>
          </cell>
        </row>
        <row r="11240">
          <cell r="I11240">
            <v>25</v>
          </cell>
        </row>
        <row r="11241">
          <cell r="I11241">
            <v>19</v>
          </cell>
        </row>
        <row r="11242">
          <cell r="I11242">
            <v>16</v>
          </cell>
        </row>
        <row r="11243">
          <cell r="I11243">
            <v>30</v>
          </cell>
        </row>
        <row r="11244">
          <cell r="I11244">
            <v>26</v>
          </cell>
        </row>
        <row r="11245">
          <cell r="I11245">
            <v>0</v>
          </cell>
        </row>
        <row r="11246">
          <cell r="I11246">
            <v>8</v>
          </cell>
        </row>
        <row r="11247">
          <cell r="I11247">
            <v>21</v>
          </cell>
        </row>
        <row r="11248">
          <cell r="I11248">
            <v>19</v>
          </cell>
        </row>
        <row r="11249">
          <cell r="I11249">
            <v>25</v>
          </cell>
        </row>
        <row r="11250">
          <cell r="I11250">
            <v>30</v>
          </cell>
        </row>
        <row r="11251">
          <cell r="I11251">
            <v>3</v>
          </cell>
        </row>
        <row r="11252">
          <cell r="I11252">
            <v>22</v>
          </cell>
        </row>
        <row r="11253">
          <cell r="I11253">
            <v>30</v>
          </cell>
        </row>
        <row r="11254">
          <cell r="I11254">
            <v>18</v>
          </cell>
        </row>
        <row r="11255">
          <cell r="I11255">
            <v>30</v>
          </cell>
        </row>
        <row r="11256">
          <cell r="I11256">
            <v>21</v>
          </cell>
        </row>
        <row r="11257">
          <cell r="I11257">
            <v>7</v>
          </cell>
        </row>
        <row r="11258">
          <cell r="I11258">
            <v>27</v>
          </cell>
        </row>
        <row r="11259">
          <cell r="I11259">
            <v>17</v>
          </cell>
        </row>
        <row r="11260">
          <cell r="I11260">
            <v>12</v>
          </cell>
        </row>
        <row r="11261">
          <cell r="I11261">
            <v>30</v>
          </cell>
        </row>
        <row r="11262">
          <cell r="I11262">
            <v>30</v>
          </cell>
        </row>
        <row r="11263">
          <cell r="I11263">
            <v>25</v>
          </cell>
        </row>
        <row r="11264">
          <cell r="I11264">
            <v>13</v>
          </cell>
        </row>
        <row r="11265">
          <cell r="I11265">
            <v>4</v>
          </cell>
        </row>
        <row r="11266">
          <cell r="I11266">
            <v>4</v>
          </cell>
        </row>
        <row r="11267">
          <cell r="I11267">
            <v>21</v>
          </cell>
        </row>
        <row r="11268">
          <cell r="I11268">
            <v>14</v>
          </cell>
        </row>
        <row r="11269">
          <cell r="I11269">
            <v>15</v>
          </cell>
        </row>
        <row r="11270">
          <cell r="I11270">
            <v>26</v>
          </cell>
        </row>
        <row r="11271">
          <cell r="I11271">
            <v>26</v>
          </cell>
        </row>
        <row r="11272">
          <cell r="I11272">
            <v>5</v>
          </cell>
        </row>
        <row r="11273">
          <cell r="I11273">
            <v>17</v>
          </cell>
        </row>
        <row r="11274">
          <cell r="I11274">
            <v>12</v>
          </cell>
        </row>
        <row r="11275">
          <cell r="I11275">
            <v>16</v>
          </cell>
        </row>
        <row r="11276">
          <cell r="I11276">
            <v>22</v>
          </cell>
        </row>
        <row r="11277">
          <cell r="I11277">
            <v>23</v>
          </cell>
        </row>
        <row r="11278">
          <cell r="I11278">
            <v>16</v>
          </cell>
        </row>
        <row r="11279">
          <cell r="I11279">
            <v>25</v>
          </cell>
        </row>
        <row r="11280">
          <cell r="I11280">
            <v>30</v>
          </cell>
        </row>
        <row r="11281">
          <cell r="I11281">
            <v>23</v>
          </cell>
        </row>
        <row r="11282">
          <cell r="I11282">
            <v>8</v>
          </cell>
        </row>
        <row r="11283">
          <cell r="I11283">
            <v>10</v>
          </cell>
        </row>
        <row r="11284">
          <cell r="I11284">
            <v>20</v>
          </cell>
        </row>
        <row r="11285">
          <cell r="I11285">
            <v>18</v>
          </cell>
        </row>
        <row r="11286">
          <cell r="I11286">
            <v>2</v>
          </cell>
        </row>
        <row r="11287">
          <cell r="I11287">
            <v>0</v>
          </cell>
        </row>
        <row r="11288">
          <cell r="I11288">
            <v>16</v>
          </cell>
        </row>
        <row r="11289">
          <cell r="I11289">
            <v>0</v>
          </cell>
        </row>
        <row r="11290">
          <cell r="I11290">
            <v>28</v>
          </cell>
        </row>
        <row r="11291">
          <cell r="I11291">
            <v>15</v>
          </cell>
        </row>
        <row r="11292">
          <cell r="I11292">
            <v>30</v>
          </cell>
        </row>
        <row r="11293">
          <cell r="I11293">
            <v>7</v>
          </cell>
        </row>
        <row r="11294">
          <cell r="I11294">
            <v>17</v>
          </cell>
        </row>
        <row r="11295">
          <cell r="I11295">
            <v>8</v>
          </cell>
        </row>
        <row r="11296">
          <cell r="I11296">
            <v>8</v>
          </cell>
        </row>
        <row r="11297">
          <cell r="I11297">
            <v>30</v>
          </cell>
        </row>
        <row r="11298">
          <cell r="I11298">
            <v>30</v>
          </cell>
        </row>
        <row r="11299">
          <cell r="I11299">
            <v>30</v>
          </cell>
        </row>
        <row r="11300">
          <cell r="I11300">
            <v>30</v>
          </cell>
        </row>
        <row r="11301">
          <cell r="I11301">
            <v>24</v>
          </cell>
        </row>
        <row r="11302">
          <cell r="I11302">
            <v>20</v>
          </cell>
        </row>
        <row r="11303">
          <cell r="I11303">
            <v>30</v>
          </cell>
        </row>
        <row r="11304">
          <cell r="I11304">
            <v>11</v>
          </cell>
        </row>
        <row r="11305">
          <cell r="I11305">
            <v>15</v>
          </cell>
        </row>
        <row r="11306">
          <cell r="I11306">
            <v>0</v>
          </cell>
        </row>
        <row r="11307">
          <cell r="I11307">
            <v>18</v>
          </cell>
        </row>
        <row r="11308">
          <cell r="I11308">
            <v>0</v>
          </cell>
        </row>
        <row r="11309">
          <cell r="I11309">
            <v>11</v>
          </cell>
        </row>
        <row r="11310">
          <cell r="I11310">
            <v>8</v>
          </cell>
        </row>
        <row r="11311">
          <cell r="I11311">
            <v>19</v>
          </cell>
        </row>
        <row r="11312">
          <cell r="I11312">
            <v>30</v>
          </cell>
        </row>
        <row r="11313">
          <cell r="I11313">
            <v>3</v>
          </cell>
        </row>
        <row r="11314">
          <cell r="I11314">
            <v>6</v>
          </cell>
        </row>
        <row r="11315">
          <cell r="I11315">
            <v>5</v>
          </cell>
        </row>
        <row r="11316">
          <cell r="I11316">
            <v>24</v>
          </cell>
        </row>
        <row r="11317">
          <cell r="I11317">
            <v>26</v>
          </cell>
        </row>
        <row r="11318">
          <cell r="I11318">
            <v>8</v>
          </cell>
        </row>
        <row r="11319">
          <cell r="I11319">
            <v>27</v>
          </cell>
        </row>
        <row r="11320">
          <cell r="I11320">
            <v>21</v>
          </cell>
        </row>
        <row r="11321">
          <cell r="I11321">
            <v>9</v>
          </cell>
        </row>
        <row r="11322">
          <cell r="I11322">
            <v>10</v>
          </cell>
        </row>
        <row r="11323">
          <cell r="I11323">
            <v>1</v>
          </cell>
        </row>
        <row r="11324">
          <cell r="I11324">
            <v>21</v>
          </cell>
        </row>
        <row r="11325">
          <cell r="I11325">
            <v>6</v>
          </cell>
        </row>
        <row r="11326">
          <cell r="I11326">
            <v>22</v>
          </cell>
        </row>
        <row r="11327">
          <cell r="I11327">
            <v>0</v>
          </cell>
        </row>
        <row r="11328">
          <cell r="I11328">
            <v>30</v>
          </cell>
        </row>
        <row r="11329">
          <cell r="I11329">
            <v>30</v>
          </cell>
        </row>
        <row r="11330">
          <cell r="I11330">
            <v>22</v>
          </cell>
        </row>
        <row r="11331">
          <cell r="I11331">
            <v>18</v>
          </cell>
        </row>
        <row r="11332">
          <cell r="I11332">
            <v>30</v>
          </cell>
        </row>
        <row r="11333">
          <cell r="I11333">
            <v>0</v>
          </cell>
        </row>
        <row r="11334">
          <cell r="I11334">
            <v>1</v>
          </cell>
        </row>
        <row r="11335">
          <cell r="I11335">
            <v>30</v>
          </cell>
        </row>
        <row r="11336">
          <cell r="I11336">
            <v>14</v>
          </cell>
        </row>
        <row r="11337">
          <cell r="I11337">
            <v>30</v>
          </cell>
        </row>
        <row r="11338">
          <cell r="I11338">
            <v>22</v>
          </cell>
        </row>
        <row r="11339">
          <cell r="I11339">
            <v>30</v>
          </cell>
        </row>
        <row r="11340">
          <cell r="I11340">
            <v>5</v>
          </cell>
        </row>
        <row r="11341">
          <cell r="I11341">
            <v>15</v>
          </cell>
        </row>
        <row r="11342">
          <cell r="I11342">
            <v>3</v>
          </cell>
        </row>
        <row r="11343">
          <cell r="I11343">
            <v>30</v>
          </cell>
        </row>
        <row r="11344">
          <cell r="I11344">
            <v>30</v>
          </cell>
        </row>
        <row r="11345">
          <cell r="I11345">
            <v>16</v>
          </cell>
        </row>
        <row r="11346">
          <cell r="I11346">
            <v>2</v>
          </cell>
        </row>
        <row r="11347">
          <cell r="I11347">
            <v>2</v>
          </cell>
        </row>
        <row r="11348">
          <cell r="I11348">
            <v>25</v>
          </cell>
        </row>
        <row r="11349">
          <cell r="I11349">
            <v>30</v>
          </cell>
        </row>
        <row r="11350">
          <cell r="I11350">
            <v>30</v>
          </cell>
        </row>
        <row r="11351">
          <cell r="I11351">
            <v>24</v>
          </cell>
        </row>
        <row r="11352">
          <cell r="I11352">
            <v>13</v>
          </cell>
        </row>
        <row r="11353">
          <cell r="I11353">
            <v>30</v>
          </cell>
        </row>
        <row r="11354">
          <cell r="I11354">
            <v>22</v>
          </cell>
        </row>
        <row r="11355">
          <cell r="I11355">
            <v>5</v>
          </cell>
        </row>
        <row r="11356">
          <cell r="I11356">
            <v>0</v>
          </cell>
        </row>
        <row r="11357">
          <cell r="I11357">
            <v>7</v>
          </cell>
        </row>
        <row r="11358">
          <cell r="I11358">
            <v>30</v>
          </cell>
        </row>
        <row r="11359">
          <cell r="I11359">
            <v>30</v>
          </cell>
        </row>
        <row r="11360">
          <cell r="I11360">
            <v>20</v>
          </cell>
        </row>
        <row r="11361">
          <cell r="I11361">
            <v>19</v>
          </cell>
        </row>
        <row r="11362">
          <cell r="I11362">
            <v>0</v>
          </cell>
        </row>
        <row r="11363">
          <cell r="I11363">
            <v>10</v>
          </cell>
        </row>
        <row r="11364">
          <cell r="I11364">
            <v>14</v>
          </cell>
        </row>
        <row r="11365">
          <cell r="I11365">
            <v>5</v>
          </cell>
        </row>
        <row r="11366">
          <cell r="I11366">
            <v>30</v>
          </cell>
        </row>
        <row r="11367">
          <cell r="I11367">
            <v>14</v>
          </cell>
        </row>
        <row r="11368">
          <cell r="I11368">
            <v>30</v>
          </cell>
        </row>
        <row r="11369">
          <cell r="I11369">
            <v>22</v>
          </cell>
        </row>
        <row r="11370">
          <cell r="I11370">
            <v>12</v>
          </cell>
        </row>
        <row r="11371">
          <cell r="I11371">
            <v>13</v>
          </cell>
        </row>
        <row r="11372">
          <cell r="I11372">
            <v>28</v>
          </cell>
        </row>
        <row r="11373">
          <cell r="I11373">
            <v>10</v>
          </cell>
        </row>
        <row r="11374">
          <cell r="I11374">
            <v>12</v>
          </cell>
        </row>
        <row r="11375">
          <cell r="I11375">
            <v>0</v>
          </cell>
        </row>
        <row r="11376">
          <cell r="I11376">
            <v>23</v>
          </cell>
        </row>
        <row r="11377">
          <cell r="I11377">
            <v>18</v>
          </cell>
        </row>
        <row r="11378">
          <cell r="I11378">
            <v>6</v>
          </cell>
        </row>
        <row r="11379">
          <cell r="I11379">
            <v>20</v>
          </cell>
        </row>
        <row r="11380">
          <cell r="I11380">
            <v>19</v>
          </cell>
        </row>
        <row r="11381">
          <cell r="I11381">
            <v>14</v>
          </cell>
        </row>
        <row r="11382">
          <cell r="I11382">
            <v>1</v>
          </cell>
        </row>
        <row r="11383">
          <cell r="I11383">
            <v>5</v>
          </cell>
        </row>
        <row r="11384">
          <cell r="I11384">
            <v>30</v>
          </cell>
        </row>
        <row r="11385">
          <cell r="I11385">
            <v>23</v>
          </cell>
        </row>
        <row r="11386">
          <cell r="I11386">
            <v>4</v>
          </cell>
        </row>
        <row r="11387">
          <cell r="I11387">
            <v>1</v>
          </cell>
        </row>
        <row r="11388">
          <cell r="I11388">
            <v>1</v>
          </cell>
        </row>
        <row r="11389">
          <cell r="I11389">
            <v>26</v>
          </cell>
        </row>
        <row r="11390">
          <cell r="I11390">
            <v>3</v>
          </cell>
        </row>
        <row r="11391">
          <cell r="I11391">
            <v>15</v>
          </cell>
        </row>
        <row r="11392">
          <cell r="I11392">
            <v>15</v>
          </cell>
        </row>
        <row r="11393">
          <cell r="I11393">
            <v>25</v>
          </cell>
        </row>
        <row r="11394">
          <cell r="I11394">
            <v>3</v>
          </cell>
        </row>
        <row r="11395">
          <cell r="I11395">
            <v>30</v>
          </cell>
        </row>
        <row r="11396">
          <cell r="I11396">
            <v>16</v>
          </cell>
        </row>
        <row r="11397">
          <cell r="I11397">
            <v>19</v>
          </cell>
        </row>
        <row r="11398">
          <cell r="I11398">
            <v>3</v>
          </cell>
        </row>
        <row r="11399">
          <cell r="I11399">
            <v>16</v>
          </cell>
        </row>
        <row r="11400">
          <cell r="I11400">
            <v>4</v>
          </cell>
        </row>
        <row r="11401">
          <cell r="I11401">
            <v>1</v>
          </cell>
        </row>
        <row r="11402">
          <cell r="I11402">
            <v>30</v>
          </cell>
        </row>
        <row r="11403">
          <cell r="I11403">
            <v>12</v>
          </cell>
        </row>
        <row r="11404">
          <cell r="I11404">
            <v>30</v>
          </cell>
        </row>
        <row r="11405">
          <cell r="I11405">
            <v>15</v>
          </cell>
        </row>
        <row r="11406">
          <cell r="I11406">
            <v>2</v>
          </cell>
        </row>
        <row r="11407">
          <cell r="I11407">
            <v>26</v>
          </cell>
        </row>
        <row r="11408">
          <cell r="I11408">
            <v>21</v>
          </cell>
        </row>
        <row r="11409">
          <cell r="I11409">
            <v>14</v>
          </cell>
        </row>
        <row r="11410">
          <cell r="I11410">
            <v>7</v>
          </cell>
        </row>
        <row r="11411">
          <cell r="I11411">
            <v>13</v>
          </cell>
        </row>
        <row r="11412">
          <cell r="I11412">
            <v>23</v>
          </cell>
        </row>
        <row r="11413">
          <cell r="I11413">
            <v>30</v>
          </cell>
        </row>
        <row r="11414">
          <cell r="I11414">
            <v>2</v>
          </cell>
        </row>
        <row r="11415">
          <cell r="I11415">
            <v>7</v>
          </cell>
        </row>
        <row r="11416">
          <cell r="I11416">
            <v>30</v>
          </cell>
        </row>
        <row r="11417">
          <cell r="I11417">
            <v>12</v>
          </cell>
        </row>
        <row r="11418">
          <cell r="I11418">
            <v>20</v>
          </cell>
        </row>
        <row r="11419">
          <cell r="I11419">
            <v>15</v>
          </cell>
        </row>
        <row r="11420">
          <cell r="I11420">
            <v>6</v>
          </cell>
        </row>
        <row r="11421">
          <cell r="I11421">
            <v>14</v>
          </cell>
        </row>
        <row r="11422">
          <cell r="I11422">
            <v>18</v>
          </cell>
        </row>
        <row r="11423">
          <cell r="I11423">
            <v>1</v>
          </cell>
        </row>
        <row r="11424">
          <cell r="I11424">
            <v>10</v>
          </cell>
        </row>
        <row r="11425">
          <cell r="I11425">
            <v>6</v>
          </cell>
        </row>
        <row r="11426">
          <cell r="I11426">
            <v>4</v>
          </cell>
        </row>
        <row r="11427">
          <cell r="I11427">
            <v>16</v>
          </cell>
        </row>
        <row r="11428">
          <cell r="I11428">
            <v>3</v>
          </cell>
        </row>
        <row r="11429">
          <cell r="I11429">
            <v>30</v>
          </cell>
        </row>
        <row r="11430">
          <cell r="I11430">
            <v>0</v>
          </cell>
        </row>
        <row r="11431">
          <cell r="I11431">
            <v>24</v>
          </cell>
        </row>
        <row r="11432">
          <cell r="I11432">
            <v>4</v>
          </cell>
        </row>
        <row r="11433">
          <cell r="I11433">
            <v>2</v>
          </cell>
        </row>
        <row r="11434">
          <cell r="I11434">
            <v>1</v>
          </cell>
        </row>
        <row r="11435">
          <cell r="I11435">
            <v>19</v>
          </cell>
        </row>
        <row r="11436">
          <cell r="I11436">
            <v>0</v>
          </cell>
        </row>
        <row r="11437">
          <cell r="I11437">
            <v>9</v>
          </cell>
        </row>
        <row r="11438">
          <cell r="I11438">
            <v>30</v>
          </cell>
        </row>
        <row r="11439">
          <cell r="I11439">
            <v>7</v>
          </cell>
        </row>
        <row r="11440">
          <cell r="I11440">
            <v>16</v>
          </cell>
        </row>
        <row r="11441">
          <cell r="I11441">
            <v>14</v>
          </cell>
        </row>
        <row r="11442">
          <cell r="I11442">
            <v>11</v>
          </cell>
        </row>
        <row r="11443">
          <cell r="I11443">
            <v>27</v>
          </cell>
        </row>
        <row r="11444">
          <cell r="I11444">
            <v>2</v>
          </cell>
        </row>
        <row r="11445">
          <cell r="I11445">
            <v>19</v>
          </cell>
        </row>
        <row r="11446">
          <cell r="I11446">
            <v>2</v>
          </cell>
        </row>
        <row r="11447">
          <cell r="I11447">
            <v>30</v>
          </cell>
        </row>
        <row r="11448">
          <cell r="I11448">
            <v>17</v>
          </cell>
        </row>
        <row r="11449">
          <cell r="I11449">
            <v>3</v>
          </cell>
        </row>
        <row r="11450">
          <cell r="I11450">
            <v>11</v>
          </cell>
        </row>
        <row r="11451">
          <cell r="I11451">
            <v>9</v>
          </cell>
        </row>
        <row r="11452">
          <cell r="I11452">
            <v>11</v>
          </cell>
        </row>
        <row r="11453">
          <cell r="I11453">
            <v>7</v>
          </cell>
        </row>
        <row r="11454">
          <cell r="I11454">
            <v>18</v>
          </cell>
        </row>
        <row r="11455">
          <cell r="I11455">
            <v>19</v>
          </cell>
        </row>
        <row r="11456">
          <cell r="I11456">
            <v>30</v>
          </cell>
        </row>
        <row r="11457">
          <cell r="I11457">
            <v>7</v>
          </cell>
        </row>
        <row r="11458">
          <cell r="I11458">
            <v>19</v>
          </cell>
        </row>
        <row r="11459">
          <cell r="I11459">
            <v>16</v>
          </cell>
        </row>
        <row r="11460">
          <cell r="I11460">
            <v>13</v>
          </cell>
        </row>
        <row r="11461">
          <cell r="I11461">
            <v>24</v>
          </cell>
        </row>
        <row r="11462">
          <cell r="I11462">
            <v>3</v>
          </cell>
        </row>
        <row r="11463">
          <cell r="I11463">
            <v>1</v>
          </cell>
        </row>
        <row r="11464">
          <cell r="I11464">
            <v>12</v>
          </cell>
        </row>
        <row r="11465">
          <cell r="I11465">
            <v>8</v>
          </cell>
        </row>
        <row r="11466">
          <cell r="I11466">
            <v>5</v>
          </cell>
        </row>
        <row r="11467">
          <cell r="I11467">
            <v>16</v>
          </cell>
        </row>
        <row r="11468">
          <cell r="I11468">
            <v>3</v>
          </cell>
        </row>
        <row r="11469">
          <cell r="I11469">
            <v>30</v>
          </cell>
        </row>
        <row r="11470">
          <cell r="I11470">
            <v>22</v>
          </cell>
        </row>
        <row r="11471">
          <cell r="I11471">
            <v>7</v>
          </cell>
        </row>
        <row r="11472">
          <cell r="I11472">
            <v>30</v>
          </cell>
        </row>
        <row r="11473">
          <cell r="I11473">
            <v>19</v>
          </cell>
        </row>
        <row r="11474">
          <cell r="I11474">
            <v>20</v>
          </cell>
        </row>
        <row r="11475">
          <cell r="I11475">
            <v>0</v>
          </cell>
        </row>
        <row r="11476">
          <cell r="I11476">
            <v>26</v>
          </cell>
        </row>
        <row r="11477">
          <cell r="I11477">
            <v>3</v>
          </cell>
        </row>
        <row r="11478">
          <cell r="I11478">
            <v>28</v>
          </cell>
        </row>
        <row r="11479">
          <cell r="I11479">
            <v>2</v>
          </cell>
        </row>
        <row r="11480">
          <cell r="I11480">
            <v>2</v>
          </cell>
        </row>
        <row r="11481">
          <cell r="I11481">
            <v>19</v>
          </cell>
        </row>
        <row r="11482">
          <cell r="I11482">
            <v>19</v>
          </cell>
        </row>
        <row r="11483">
          <cell r="I11483">
            <v>22</v>
          </cell>
        </row>
        <row r="11484">
          <cell r="I11484">
            <v>18</v>
          </cell>
        </row>
        <row r="11485">
          <cell r="I11485">
            <v>6</v>
          </cell>
        </row>
        <row r="11486">
          <cell r="I11486">
            <v>1</v>
          </cell>
        </row>
        <row r="11487">
          <cell r="I11487">
            <v>2</v>
          </cell>
        </row>
        <row r="11488">
          <cell r="I11488">
            <v>30</v>
          </cell>
        </row>
        <row r="11489">
          <cell r="I11489">
            <v>4</v>
          </cell>
        </row>
        <row r="11490">
          <cell r="I11490">
            <v>18</v>
          </cell>
        </row>
        <row r="11491">
          <cell r="I11491">
            <v>8</v>
          </cell>
        </row>
        <row r="11492">
          <cell r="I11492">
            <v>9</v>
          </cell>
        </row>
        <row r="11493">
          <cell r="I11493">
            <v>30</v>
          </cell>
        </row>
        <row r="11494">
          <cell r="I11494">
            <v>27</v>
          </cell>
        </row>
        <row r="11495">
          <cell r="I11495">
            <v>17</v>
          </cell>
        </row>
        <row r="11496">
          <cell r="I11496">
            <v>12</v>
          </cell>
        </row>
        <row r="11497">
          <cell r="I11497">
            <v>25</v>
          </cell>
        </row>
        <row r="11498">
          <cell r="I11498">
            <v>12</v>
          </cell>
        </row>
        <row r="11499">
          <cell r="I11499">
            <v>17</v>
          </cell>
        </row>
        <row r="11500">
          <cell r="I11500">
            <v>21</v>
          </cell>
        </row>
        <row r="11501">
          <cell r="I11501">
            <v>1</v>
          </cell>
        </row>
        <row r="11502">
          <cell r="I11502">
            <v>25</v>
          </cell>
        </row>
        <row r="11503">
          <cell r="I11503">
            <v>7</v>
          </cell>
        </row>
        <row r="11504">
          <cell r="I11504">
            <v>27</v>
          </cell>
        </row>
        <row r="11505">
          <cell r="I11505">
            <v>2</v>
          </cell>
        </row>
        <row r="11506">
          <cell r="I11506">
            <v>30</v>
          </cell>
        </row>
        <row r="11507">
          <cell r="I11507">
            <v>26</v>
          </cell>
        </row>
        <row r="11508">
          <cell r="I11508">
            <v>27</v>
          </cell>
        </row>
        <row r="11509">
          <cell r="I11509">
            <v>24</v>
          </cell>
        </row>
        <row r="11510">
          <cell r="I11510">
            <v>4</v>
          </cell>
        </row>
        <row r="11511">
          <cell r="I11511">
            <v>11</v>
          </cell>
        </row>
        <row r="11512">
          <cell r="I11512">
            <v>12</v>
          </cell>
        </row>
        <row r="11513">
          <cell r="I11513">
            <v>18</v>
          </cell>
        </row>
        <row r="11514">
          <cell r="I11514">
            <v>10</v>
          </cell>
        </row>
        <row r="11515">
          <cell r="I11515">
            <v>19</v>
          </cell>
        </row>
        <row r="11516">
          <cell r="I11516">
            <v>10</v>
          </cell>
        </row>
        <row r="11517">
          <cell r="I11517">
            <v>26</v>
          </cell>
        </row>
        <row r="11518">
          <cell r="I11518">
            <v>20</v>
          </cell>
        </row>
        <row r="11519">
          <cell r="I11519">
            <v>30</v>
          </cell>
        </row>
        <row r="11520">
          <cell r="I11520">
            <v>3</v>
          </cell>
        </row>
        <row r="11521">
          <cell r="I11521">
            <v>0</v>
          </cell>
        </row>
        <row r="11522">
          <cell r="I11522">
            <v>2</v>
          </cell>
        </row>
        <row r="11523">
          <cell r="I11523">
            <v>18</v>
          </cell>
        </row>
        <row r="11524">
          <cell r="I11524">
            <v>0</v>
          </cell>
        </row>
        <row r="11525">
          <cell r="I11525">
            <v>19</v>
          </cell>
        </row>
        <row r="11526">
          <cell r="I11526">
            <v>21</v>
          </cell>
        </row>
        <row r="11527">
          <cell r="I11527">
            <v>2</v>
          </cell>
        </row>
        <row r="11528">
          <cell r="I11528">
            <v>27</v>
          </cell>
        </row>
        <row r="11529">
          <cell r="I11529">
            <v>10</v>
          </cell>
        </row>
        <row r="11530">
          <cell r="I11530">
            <v>25</v>
          </cell>
        </row>
        <row r="11531">
          <cell r="I11531">
            <v>30</v>
          </cell>
        </row>
        <row r="11532">
          <cell r="I11532">
            <v>15</v>
          </cell>
        </row>
        <row r="11533">
          <cell r="I11533">
            <v>11</v>
          </cell>
        </row>
        <row r="11534">
          <cell r="I11534">
            <v>24</v>
          </cell>
        </row>
        <row r="11535">
          <cell r="I11535">
            <v>0</v>
          </cell>
        </row>
        <row r="11536">
          <cell r="I11536">
            <v>9</v>
          </cell>
        </row>
        <row r="11537">
          <cell r="I11537">
            <v>4</v>
          </cell>
        </row>
        <row r="11538">
          <cell r="I11538">
            <v>26</v>
          </cell>
        </row>
        <row r="11539">
          <cell r="I11539">
            <v>23</v>
          </cell>
        </row>
        <row r="11540">
          <cell r="I11540">
            <v>11</v>
          </cell>
        </row>
        <row r="11541">
          <cell r="I11541">
            <v>30</v>
          </cell>
        </row>
        <row r="11542">
          <cell r="I11542">
            <v>15</v>
          </cell>
        </row>
        <row r="11543">
          <cell r="I11543">
            <v>4</v>
          </cell>
        </row>
        <row r="11544">
          <cell r="I11544">
            <v>1</v>
          </cell>
        </row>
        <row r="11545">
          <cell r="I11545">
            <v>11</v>
          </cell>
        </row>
        <row r="11546">
          <cell r="I11546">
            <v>20</v>
          </cell>
        </row>
        <row r="11547">
          <cell r="I11547">
            <v>15</v>
          </cell>
        </row>
        <row r="11548">
          <cell r="I11548">
            <v>17</v>
          </cell>
        </row>
        <row r="11549">
          <cell r="I11549">
            <v>0</v>
          </cell>
        </row>
        <row r="11550">
          <cell r="I11550">
            <v>9</v>
          </cell>
        </row>
        <row r="11551">
          <cell r="I11551">
            <v>4</v>
          </cell>
        </row>
        <row r="11552">
          <cell r="I11552">
            <v>26</v>
          </cell>
        </row>
        <row r="11553">
          <cell r="I11553">
            <v>25</v>
          </cell>
        </row>
        <row r="11554">
          <cell r="I11554">
            <v>22</v>
          </cell>
        </row>
        <row r="11555">
          <cell r="I11555">
            <v>22</v>
          </cell>
        </row>
        <row r="11556">
          <cell r="I11556">
            <v>5</v>
          </cell>
        </row>
        <row r="11557">
          <cell r="I11557">
            <v>18</v>
          </cell>
        </row>
        <row r="11558">
          <cell r="I11558">
            <v>12</v>
          </cell>
        </row>
        <row r="11559">
          <cell r="I11559">
            <v>30</v>
          </cell>
        </row>
        <row r="11560">
          <cell r="I11560">
            <v>3</v>
          </cell>
        </row>
        <row r="11561">
          <cell r="I11561">
            <v>10</v>
          </cell>
        </row>
        <row r="11562">
          <cell r="I11562">
            <v>30</v>
          </cell>
        </row>
        <row r="11563">
          <cell r="I11563">
            <v>16</v>
          </cell>
        </row>
        <row r="11564">
          <cell r="I11564">
            <v>4</v>
          </cell>
        </row>
        <row r="11565">
          <cell r="I11565">
            <v>13</v>
          </cell>
        </row>
        <row r="11566">
          <cell r="I11566">
            <v>8</v>
          </cell>
        </row>
        <row r="11567">
          <cell r="I11567">
            <v>27</v>
          </cell>
        </row>
        <row r="11568">
          <cell r="I11568">
            <v>12</v>
          </cell>
        </row>
        <row r="11569">
          <cell r="I11569">
            <v>30</v>
          </cell>
        </row>
        <row r="11570">
          <cell r="I11570">
            <v>16</v>
          </cell>
        </row>
        <row r="11571">
          <cell r="I11571">
            <v>3</v>
          </cell>
        </row>
        <row r="11572">
          <cell r="I11572">
            <v>14</v>
          </cell>
        </row>
        <row r="11573">
          <cell r="I11573">
            <v>30</v>
          </cell>
        </row>
        <row r="11574">
          <cell r="I11574">
            <v>4</v>
          </cell>
        </row>
        <row r="11575">
          <cell r="I11575">
            <v>2</v>
          </cell>
        </row>
        <row r="11576">
          <cell r="I11576">
            <v>9</v>
          </cell>
        </row>
        <row r="11577">
          <cell r="I11577">
            <v>21</v>
          </cell>
        </row>
        <row r="11578">
          <cell r="I11578">
            <v>4</v>
          </cell>
        </row>
        <row r="11579">
          <cell r="I11579">
            <v>25</v>
          </cell>
        </row>
        <row r="11580">
          <cell r="I11580">
            <v>6</v>
          </cell>
        </row>
        <row r="11581">
          <cell r="I11581">
            <v>10</v>
          </cell>
        </row>
        <row r="11582">
          <cell r="I11582">
            <v>12</v>
          </cell>
        </row>
        <row r="11583">
          <cell r="I11583">
            <v>3</v>
          </cell>
        </row>
        <row r="11584">
          <cell r="I11584">
            <v>28</v>
          </cell>
        </row>
        <row r="11585">
          <cell r="I11585">
            <v>19</v>
          </cell>
        </row>
        <row r="11586">
          <cell r="I11586">
            <v>29</v>
          </cell>
        </row>
        <row r="11587">
          <cell r="I11587">
            <v>24</v>
          </cell>
        </row>
        <row r="11588">
          <cell r="I11588">
            <v>17</v>
          </cell>
        </row>
        <row r="11589">
          <cell r="I11589">
            <v>18</v>
          </cell>
        </row>
        <row r="11590">
          <cell r="I11590">
            <v>30</v>
          </cell>
        </row>
        <row r="11591">
          <cell r="I11591">
            <v>20</v>
          </cell>
        </row>
        <row r="11592">
          <cell r="I11592">
            <v>18</v>
          </cell>
        </row>
        <row r="11593">
          <cell r="I11593">
            <v>20</v>
          </cell>
        </row>
        <row r="11594">
          <cell r="I11594">
            <v>11</v>
          </cell>
        </row>
        <row r="11595">
          <cell r="I11595">
            <v>14</v>
          </cell>
        </row>
        <row r="11596">
          <cell r="I11596">
            <v>15</v>
          </cell>
        </row>
        <row r="11597">
          <cell r="I11597">
            <v>20</v>
          </cell>
        </row>
        <row r="11598">
          <cell r="I11598">
            <v>0</v>
          </cell>
        </row>
        <row r="11599">
          <cell r="I11599">
            <v>30</v>
          </cell>
        </row>
        <row r="11600">
          <cell r="I11600">
            <v>4</v>
          </cell>
        </row>
        <row r="11601">
          <cell r="I11601">
            <v>10</v>
          </cell>
        </row>
        <row r="11602">
          <cell r="I11602">
            <v>2</v>
          </cell>
        </row>
        <row r="11603">
          <cell r="I11603">
            <v>8</v>
          </cell>
        </row>
        <row r="11604">
          <cell r="I11604">
            <v>3</v>
          </cell>
        </row>
        <row r="11605">
          <cell r="I11605">
            <v>18</v>
          </cell>
        </row>
        <row r="11606">
          <cell r="I11606">
            <v>10</v>
          </cell>
        </row>
        <row r="11607">
          <cell r="I11607">
            <v>24</v>
          </cell>
        </row>
        <row r="11608">
          <cell r="I11608">
            <v>26</v>
          </cell>
        </row>
        <row r="11609">
          <cell r="I11609">
            <v>30</v>
          </cell>
        </row>
        <row r="11610">
          <cell r="I11610">
            <v>17</v>
          </cell>
        </row>
        <row r="11611">
          <cell r="I11611">
            <v>19</v>
          </cell>
        </row>
        <row r="11612">
          <cell r="I11612">
            <v>7</v>
          </cell>
        </row>
        <row r="11613">
          <cell r="I11613">
            <v>2</v>
          </cell>
        </row>
        <row r="11614">
          <cell r="I11614">
            <v>23</v>
          </cell>
        </row>
        <row r="11615">
          <cell r="I11615">
            <v>5</v>
          </cell>
        </row>
        <row r="11616">
          <cell r="I11616">
            <v>25</v>
          </cell>
        </row>
        <row r="11617">
          <cell r="I11617">
            <v>30</v>
          </cell>
        </row>
        <row r="11618">
          <cell r="I11618">
            <v>5</v>
          </cell>
        </row>
        <row r="11619">
          <cell r="I11619">
            <v>9</v>
          </cell>
        </row>
        <row r="11620">
          <cell r="I11620">
            <v>22</v>
          </cell>
        </row>
        <row r="11621">
          <cell r="I11621">
            <v>24</v>
          </cell>
        </row>
        <row r="11622">
          <cell r="I11622">
            <v>24</v>
          </cell>
        </row>
        <row r="11623">
          <cell r="I11623">
            <v>30</v>
          </cell>
        </row>
        <row r="11624">
          <cell r="I11624">
            <v>14</v>
          </cell>
        </row>
        <row r="11625">
          <cell r="I11625">
            <v>15</v>
          </cell>
        </row>
        <row r="11626">
          <cell r="I11626">
            <v>28</v>
          </cell>
        </row>
        <row r="11627">
          <cell r="I11627">
            <v>16</v>
          </cell>
        </row>
        <row r="11628">
          <cell r="I11628">
            <v>13</v>
          </cell>
        </row>
        <row r="11629">
          <cell r="I11629">
            <v>8</v>
          </cell>
        </row>
        <row r="11630">
          <cell r="I11630">
            <v>21</v>
          </cell>
        </row>
        <row r="11631">
          <cell r="I11631">
            <v>24</v>
          </cell>
        </row>
        <row r="11632">
          <cell r="I11632">
            <v>22</v>
          </cell>
        </row>
        <row r="11633">
          <cell r="I11633">
            <v>5</v>
          </cell>
        </row>
        <row r="11634">
          <cell r="I11634">
            <v>0</v>
          </cell>
        </row>
        <row r="11635">
          <cell r="I11635">
            <v>2</v>
          </cell>
        </row>
        <row r="11636">
          <cell r="I11636">
            <v>4</v>
          </cell>
        </row>
        <row r="11637">
          <cell r="I11637">
            <v>8</v>
          </cell>
        </row>
        <row r="11638">
          <cell r="I11638">
            <v>4</v>
          </cell>
        </row>
        <row r="11639">
          <cell r="I11639">
            <v>11</v>
          </cell>
        </row>
        <row r="11640">
          <cell r="I11640">
            <v>23</v>
          </cell>
        </row>
        <row r="11641">
          <cell r="I11641">
            <v>12</v>
          </cell>
        </row>
        <row r="11642">
          <cell r="I11642">
            <v>25</v>
          </cell>
        </row>
        <row r="11643">
          <cell r="I11643">
            <v>17</v>
          </cell>
        </row>
        <row r="11644">
          <cell r="I11644">
            <v>5</v>
          </cell>
        </row>
        <row r="11645">
          <cell r="I11645">
            <v>30</v>
          </cell>
        </row>
        <row r="11646">
          <cell r="I11646">
            <v>18</v>
          </cell>
        </row>
        <row r="11647">
          <cell r="I11647">
            <v>4</v>
          </cell>
        </row>
        <row r="11648">
          <cell r="I11648">
            <v>22</v>
          </cell>
        </row>
        <row r="11649">
          <cell r="I11649">
            <v>30</v>
          </cell>
        </row>
        <row r="11650">
          <cell r="I11650">
            <v>19</v>
          </cell>
        </row>
        <row r="11651">
          <cell r="I11651">
            <v>30</v>
          </cell>
        </row>
        <row r="11652">
          <cell r="I11652">
            <v>8</v>
          </cell>
        </row>
        <row r="11653">
          <cell r="I11653">
            <v>11</v>
          </cell>
        </row>
        <row r="11654">
          <cell r="I11654">
            <v>10</v>
          </cell>
        </row>
        <row r="11655">
          <cell r="I11655">
            <v>4</v>
          </cell>
        </row>
        <row r="11656">
          <cell r="I11656">
            <v>1</v>
          </cell>
        </row>
        <row r="11657">
          <cell r="I11657">
            <v>24</v>
          </cell>
        </row>
        <row r="11658">
          <cell r="I11658">
            <v>10</v>
          </cell>
        </row>
        <row r="11659">
          <cell r="I11659">
            <v>30</v>
          </cell>
        </row>
        <row r="11660">
          <cell r="I11660">
            <v>0</v>
          </cell>
        </row>
        <row r="11661">
          <cell r="I11661">
            <v>30</v>
          </cell>
        </row>
        <row r="11662">
          <cell r="I11662">
            <v>28</v>
          </cell>
        </row>
        <row r="11663">
          <cell r="I11663">
            <v>8</v>
          </cell>
        </row>
        <row r="11664">
          <cell r="I11664">
            <v>5</v>
          </cell>
        </row>
        <row r="11665">
          <cell r="I11665">
            <v>1</v>
          </cell>
        </row>
        <row r="11666">
          <cell r="I11666">
            <v>2</v>
          </cell>
        </row>
        <row r="11667">
          <cell r="I11667">
            <v>0</v>
          </cell>
        </row>
        <row r="11668">
          <cell r="I11668">
            <v>30</v>
          </cell>
        </row>
        <row r="11669">
          <cell r="I11669">
            <v>9</v>
          </cell>
        </row>
        <row r="11670">
          <cell r="I11670">
            <v>22</v>
          </cell>
        </row>
        <row r="11671">
          <cell r="I11671">
            <v>24</v>
          </cell>
        </row>
        <row r="11672">
          <cell r="I11672">
            <v>30</v>
          </cell>
        </row>
        <row r="11673">
          <cell r="I11673">
            <v>21</v>
          </cell>
        </row>
        <row r="11674">
          <cell r="I11674">
            <v>28</v>
          </cell>
        </row>
        <row r="11675">
          <cell r="I11675">
            <v>12</v>
          </cell>
        </row>
        <row r="11676">
          <cell r="I11676">
            <v>17</v>
          </cell>
        </row>
        <row r="11677">
          <cell r="I11677">
            <v>2</v>
          </cell>
        </row>
        <row r="11678">
          <cell r="I11678">
            <v>22</v>
          </cell>
        </row>
        <row r="11679">
          <cell r="I11679">
            <v>10</v>
          </cell>
        </row>
        <row r="11680">
          <cell r="I11680">
            <v>30</v>
          </cell>
        </row>
        <row r="11681">
          <cell r="I11681">
            <v>22</v>
          </cell>
        </row>
        <row r="11682">
          <cell r="I11682">
            <v>13</v>
          </cell>
        </row>
        <row r="11683">
          <cell r="I11683">
            <v>30</v>
          </cell>
        </row>
        <row r="11684">
          <cell r="I11684">
            <v>12</v>
          </cell>
        </row>
        <row r="11685">
          <cell r="I11685">
            <v>30</v>
          </cell>
        </row>
        <row r="11686">
          <cell r="I11686">
            <v>24</v>
          </cell>
        </row>
        <row r="11687">
          <cell r="I11687">
            <v>4</v>
          </cell>
        </row>
        <row r="11688">
          <cell r="I11688">
            <v>3</v>
          </cell>
        </row>
        <row r="11689">
          <cell r="I11689">
            <v>23</v>
          </cell>
        </row>
        <row r="11690">
          <cell r="I11690">
            <v>6</v>
          </cell>
        </row>
        <row r="11691">
          <cell r="I11691">
            <v>6</v>
          </cell>
        </row>
        <row r="11692">
          <cell r="I11692">
            <v>20</v>
          </cell>
        </row>
        <row r="11693">
          <cell r="I11693">
            <v>29</v>
          </cell>
        </row>
        <row r="11694">
          <cell r="I11694">
            <v>5</v>
          </cell>
        </row>
        <row r="11695">
          <cell r="I11695">
            <v>7</v>
          </cell>
        </row>
        <row r="11696">
          <cell r="I11696">
            <v>20</v>
          </cell>
        </row>
        <row r="11697">
          <cell r="I11697">
            <v>6</v>
          </cell>
        </row>
        <row r="11698">
          <cell r="I11698">
            <v>13</v>
          </cell>
        </row>
        <row r="11699">
          <cell r="I11699">
            <v>1</v>
          </cell>
        </row>
        <row r="11700">
          <cell r="I11700">
            <v>20</v>
          </cell>
        </row>
        <row r="11701">
          <cell r="I11701">
            <v>24</v>
          </cell>
        </row>
        <row r="11702">
          <cell r="I11702">
            <v>15</v>
          </cell>
        </row>
        <row r="11703">
          <cell r="I11703">
            <v>5</v>
          </cell>
        </row>
        <row r="11704">
          <cell r="I11704">
            <v>3</v>
          </cell>
        </row>
        <row r="11705">
          <cell r="I11705">
            <v>30</v>
          </cell>
        </row>
        <row r="11706">
          <cell r="I11706">
            <v>13</v>
          </cell>
        </row>
        <row r="11707">
          <cell r="I11707">
            <v>23</v>
          </cell>
        </row>
        <row r="11708">
          <cell r="I11708">
            <v>30</v>
          </cell>
        </row>
        <row r="11709">
          <cell r="I11709">
            <v>7</v>
          </cell>
        </row>
        <row r="11710">
          <cell r="I11710">
            <v>13</v>
          </cell>
        </row>
        <row r="11711">
          <cell r="I11711">
            <v>6</v>
          </cell>
        </row>
        <row r="11712">
          <cell r="I11712">
            <v>2</v>
          </cell>
        </row>
        <row r="11713">
          <cell r="I11713">
            <v>20</v>
          </cell>
        </row>
        <row r="11714">
          <cell r="I11714">
            <v>2</v>
          </cell>
        </row>
        <row r="11715">
          <cell r="I11715">
            <v>26</v>
          </cell>
        </row>
        <row r="11716">
          <cell r="I11716">
            <v>1</v>
          </cell>
        </row>
        <row r="11717">
          <cell r="I11717">
            <v>25</v>
          </cell>
        </row>
        <row r="11718">
          <cell r="I11718">
            <v>25</v>
          </cell>
        </row>
        <row r="11719">
          <cell r="I11719">
            <v>30</v>
          </cell>
        </row>
        <row r="11720">
          <cell r="I11720">
            <v>16</v>
          </cell>
        </row>
        <row r="11721">
          <cell r="I11721">
            <v>28</v>
          </cell>
        </row>
        <row r="11722">
          <cell r="I11722">
            <v>1</v>
          </cell>
        </row>
        <row r="11723">
          <cell r="I11723">
            <v>7</v>
          </cell>
        </row>
        <row r="11724">
          <cell r="I11724">
            <v>18</v>
          </cell>
        </row>
        <row r="11725">
          <cell r="I11725">
            <v>3</v>
          </cell>
        </row>
        <row r="11726">
          <cell r="I11726">
            <v>10</v>
          </cell>
        </row>
        <row r="11727">
          <cell r="I11727">
            <v>11</v>
          </cell>
        </row>
        <row r="11728">
          <cell r="I11728">
            <v>5</v>
          </cell>
        </row>
        <row r="11729">
          <cell r="I11729">
            <v>0</v>
          </cell>
        </row>
        <row r="11730">
          <cell r="I11730">
            <v>6</v>
          </cell>
        </row>
        <row r="11731">
          <cell r="I11731">
            <v>6</v>
          </cell>
        </row>
        <row r="11732">
          <cell r="I11732">
            <v>15</v>
          </cell>
        </row>
        <row r="11733">
          <cell r="I11733">
            <v>14</v>
          </cell>
        </row>
        <row r="11734">
          <cell r="I11734">
            <v>23</v>
          </cell>
        </row>
        <row r="11735">
          <cell r="I11735">
            <v>3</v>
          </cell>
        </row>
        <row r="11736">
          <cell r="I11736">
            <v>11</v>
          </cell>
        </row>
        <row r="11737">
          <cell r="I11737">
            <v>2</v>
          </cell>
        </row>
        <row r="11738">
          <cell r="I11738">
            <v>30</v>
          </cell>
        </row>
        <row r="11739">
          <cell r="I11739">
            <v>19</v>
          </cell>
        </row>
        <row r="11740">
          <cell r="I11740">
            <v>4</v>
          </cell>
        </row>
        <row r="11741">
          <cell r="I11741">
            <v>15</v>
          </cell>
        </row>
        <row r="11742">
          <cell r="I11742">
            <v>30</v>
          </cell>
        </row>
        <row r="11743">
          <cell r="I11743">
            <v>17</v>
          </cell>
        </row>
        <row r="11744">
          <cell r="I11744">
            <v>10</v>
          </cell>
        </row>
        <row r="11745">
          <cell r="I11745">
            <v>30</v>
          </cell>
        </row>
        <row r="11746">
          <cell r="I11746">
            <v>16</v>
          </cell>
        </row>
        <row r="11747">
          <cell r="I11747">
            <v>15</v>
          </cell>
        </row>
        <row r="11748">
          <cell r="I11748">
            <v>1</v>
          </cell>
        </row>
        <row r="11749">
          <cell r="I11749">
            <v>14</v>
          </cell>
        </row>
        <row r="11750">
          <cell r="I11750">
            <v>30</v>
          </cell>
        </row>
        <row r="11751">
          <cell r="I11751">
            <v>26</v>
          </cell>
        </row>
        <row r="11752">
          <cell r="I11752">
            <v>11</v>
          </cell>
        </row>
        <row r="11753">
          <cell r="I11753">
            <v>30</v>
          </cell>
        </row>
        <row r="11754">
          <cell r="I11754">
            <v>8</v>
          </cell>
        </row>
        <row r="11755">
          <cell r="I11755">
            <v>25</v>
          </cell>
        </row>
        <row r="11756">
          <cell r="I11756">
            <v>25</v>
          </cell>
        </row>
        <row r="11757">
          <cell r="I11757">
            <v>22</v>
          </cell>
        </row>
        <row r="11758">
          <cell r="I11758">
            <v>27</v>
          </cell>
        </row>
        <row r="11759">
          <cell r="I11759">
            <v>29</v>
          </cell>
        </row>
        <row r="11760">
          <cell r="I11760">
            <v>19</v>
          </cell>
        </row>
        <row r="11761">
          <cell r="I11761">
            <v>2</v>
          </cell>
        </row>
        <row r="11762">
          <cell r="I11762">
            <v>22</v>
          </cell>
        </row>
        <row r="11763">
          <cell r="I11763">
            <v>2</v>
          </cell>
        </row>
        <row r="11764">
          <cell r="I11764">
            <v>8</v>
          </cell>
        </row>
        <row r="11765">
          <cell r="I11765">
            <v>20</v>
          </cell>
        </row>
        <row r="11766">
          <cell r="I11766">
            <v>24</v>
          </cell>
        </row>
        <row r="11767">
          <cell r="I11767">
            <v>22</v>
          </cell>
        </row>
        <row r="11768">
          <cell r="I11768">
            <v>20</v>
          </cell>
        </row>
        <row r="11769">
          <cell r="I11769">
            <v>14</v>
          </cell>
        </row>
        <row r="11770">
          <cell r="I11770">
            <v>3</v>
          </cell>
        </row>
        <row r="11771">
          <cell r="I11771">
            <v>22</v>
          </cell>
        </row>
        <row r="11772">
          <cell r="I11772">
            <v>3</v>
          </cell>
        </row>
        <row r="11773">
          <cell r="I11773">
            <v>4</v>
          </cell>
        </row>
        <row r="11774">
          <cell r="I11774">
            <v>7</v>
          </cell>
        </row>
        <row r="11775">
          <cell r="I11775">
            <v>30</v>
          </cell>
        </row>
        <row r="11776">
          <cell r="I11776">
            <v>20</v>
          </cell>
        </row>
        <row r="11777">
          <cell r="I11777">
            <v>30</v>
          </cell>
        </row>
        <row r="11778">
          <cell r="I11778">
            <v>30</v>
          </cell>
        </row>
        <row r="11779">
          <cell r="I11779">
            <v>10</v>
          </cell>
        </row>
        <row r="11780">
          <cell r="I11780">
            <v>11</v>
          </cell>
        </row>
        <row r="11781">
          <cell r="I11781">
            <v>23</v>
          </cell>
        </row>
        <row r="11782">
          <cell r="I11782">
            <v>1</v>
          </cell>
        </row>
        <row r="11783">
          <cell r="I11783">
            <v>19</v>
          </cell>
        </row>
        <row r="11784">
          <cell r="I11784">
            <v>29</v>
          </cell>
        </row>
        <row r="11785">
          <cell r="I11785">
            <v>30</v>
          </cell>
        </row>
        <row r="11786">
          <cell r="I11786">
            <v>3</v>
          </cell>
        </row>
        <row r="11787">
          <cell r="I11787">
            <v>30</v>
          </cell>
        </row>
        <row r="11788">
          <cell r="I11788">
            <v>16</v>
          </cell>
        </row>
        <row r="11789">
          <cell r="I11789">
            <v>16</v>
          </cell>
        </row>
        <row r="11790">
          <cell r="I11790">
            <v>22</v>
          </cell>
        </row>
        <row r="11791">
          <cell r="I11791">
            <v>9</v>
          </cell>
        </row>
        <row r="11792">
          <cell r="I11792">
            <v>4</v>
          </cell>
        </row>
        <row r="11793">
          <cell r="I11793">
            <v>24</v>
          </cell>
        </row>
        <row r="11794">
          <cell r="I11794">
            <v>9</v>
          </cell>
        </row>
        <row r="11795">
          <cell r="I11795">
            <v>26</v>
          </cell>
        </row>
        <row r="11796">
          <cell r="I11796">
            <v>15</v>
          </cell>
        </row>
        <row r="11797">
          <cell r="I11797">
            <v>18</v>
          </cell>
        </row>
        <row r="11798">
          <cell r="I11798">
            <v>8</v>
          </cell>
        </row>
        <row r="11799">
          <cell r="I11799">
            <v>2</v>
          </cell>
        </row>
        <row r="11800">
          <cell r="I11800">
            <v>16</v>
          </cell>
        </row>
        <row r="11801">
          <cell r="I11801">
            <v>20</v>
          </cell>
        </row>
        <row r="11802">
          <cell r="I11802">
            <v>3</v>
          </cell>
        </row>
        <row r="11803">
          <cell r="I11803">
            <v>0</v>
          </cell>
        </row>
        <row r="11804">
          <cell r="I11804">
            <v>30</v>
          </cell>
        </row>
        <row r="11805">
          <cell r="I11805">
            <v>10</v>
          </cell>
        </row>
        <row r="11806">
          <cell r="I11806">
            <v>10</v>
          </cell>
        </row>
        <row r="11807">
          <cell r="I11807">
            <v>10</v>
          </cell>
        </row>
        <row r="11808">
          <cell r="I11808">
            <v>30</v>
          </cell>
        </row>
        <row r="11809">
          <cell r="I11809">
            <v>0</v>
          </cell>
        </row>
        <row r="11810">
          <cell r="I11810">
            <v>7</v>
          </cell>
        </row>
        <row r="11811">
          <cell r="I11811">
            <v>2</v>
          </cell>
        </row>
        <row r="11812">
          <cell r="I11812">
            <v>7</v>
          </cell>
        </row>
        <row r="11813">
          <cell r="I11813">
            <v>3</v>
          </cell>
        </row>
        <row r="11814">
          <cell r="I11814">
            <v>29</v>
          </cell>
        </row>
        <row r="11815">
          <cell r="I11815">
            <v>20</v>
          </cell>
        </row>
        <row r="11816">
          <cell r="I11816">
            <v>11</v>
          </cell>
        </row>
        <row r="11817">
          <cell r="I11817">
            <v>4</v>
          </cell>
        </row>
        <row r="11818">
          <cell r="I11818">
            <v>24</v>
          </cell>
        </row>
        <row r="11819">
          <cell r="I11819">
            <v>7</v>
          </cell>
        </row>
        <row r="11820">
          <cell r="I11820">
            <v>13</v>
          </cell>
        </row>
        <row r="11821">
          <cell r="I11821">
            <v>13</v>
          </cell>
        </row>
        <row r="11822">
          <cell r="I11822">
            <v>19</v>
          </cell>
        </row>
        <row r="11823">
          <cell r="I11823">
            <v>23</v>
          </cell>
        </row>
        <row r="11824">
          <cell r="I11824">
            <v>21</v>
          </cell>
        </row>
        <row r="11825">
          <cell r="I11825">
            <v>3</v>
          </cell>
        </row>
        <row r="11826">
          <cell r="I11826">
            <v>21</v>
          </cell>
        </row>
        <row r="11827">
          <cell r="I11827">
            <v>23</v>
          </cell>
        </row>
        <row r="11828">
          <cell r="I11828">
            <v>22</v>
          </cell>
        </row>
        <row r="11829">
          <cell r="I11829">
            <v>11</v>
          </cell>
        </row>
        <row r="11830">
          <cell r="I11830">
            <v>23</v>
          </cell>
        </row>
        <row r="11831">
          <cell r="I11831">
            <v>10</v>
          </cell>
        </row>
        <row r="11832">
          <cell r="I11832">
            <v>4</v>
          </cell>
        </row>
        <row r="11833">
          <cell r="I11833">
            <v>6</v>
          </cell>
        </row>
        <row r="11834">
          <cell r="I11834">
            <v>6</v>
          </cell>
        </row>
        <row r="11835">
          <cell r="I11835">
            <v>30</v>
          </cell>
        </row>
        <row r="11836">
          <cell r="I11836">
            <v>21</v>
          </cell>
        </row>
        <row r="11837">
          <cell r="I11837">
            <v>10</v>
          </cell>
        </row>
        <row r="11838">
          <cell r="I11838">
            <v>30</v>
          </cell>
        </row>
        <row r="11839">
          <cell r="I11839">
            <v>30</v>
          </cell>
        </row>
        <row r="11840">
          <cell r="I11840">
            <v>20</v>
          </cell>
        </row>
        <row r="11841">
          <cell r="I11841">
            <v>10</v>
          </cell>
        </row>
        <row r="11842">
          <cell r="I11842">
            <v>12</v>
          </cell>
        </row>
        <row r="11843">
          <cell r="I11843">
            <v>23</v>
          </cell>
        </row>
        <row r="11844">
          <cell r="I11844">
            <v>27</v>
          </cell>
        </row>
        <row r="11845">
          <cell r="I11845">
            <v>4</v>
          </cell>
        </row>
        <row r="11846">
          <cell r="I11846">
            <v>18</v>
          </cell>
        </row>
        <row r="11847">
          <cell r="I11847">
            <v>17</v>
          </cell>
        </row>
        <row r="11848">
          <cell r="I11848">
            <v>29</v>
          </cell>
        </row>
        <row r="11849">
          <cell r="I11849">
            <v>17</v>
          </cell>
        </row>
        <row r="11850">
          <cell r="I11850">
            <v>1</v>
          </cell>
        </row>
        <row r="11851">
          <cell r="I11851">
            <v>19</v>
          </cell>
        </row>
        <row r="11852">
          <cell r="I11852">
            <v>8</v>
          </cell>
        </row>
        <row r="11853">
          <cell r="I11853">
            <v>3</v>
          </cell>
        </row>
        <row r="11854">
          <cell r="I11854">
            <v>15</v>
          </cell>
        </row>
        <row r="11855">
          <cell r="I11855">
            <v>10</v>
          </cell>
        </row>
        <row r="11856">
          <cell r="I11856">
            <v>27</v>
          </cell>
        </row>
        <row r="11857">
          <cell r="I11857">
            <v>13</v>
          </cell>
        </row>
        <row r="11858">
          <cell r="I11858">
            <v>7</v>
          </cell>
        </row>
        <row r="11859">
          <cell r="I11859">
            <v>28</v>
          </cell>
        </row>
        <row r="11860">
          <cell r="I11860">
            <v>1</v>
          </cell>
        </row>
        <row r="11861">
          <cell r="I11861">
            <v>30</v>
          </cell>
        </row>
        <row r="11862">
          <cell r="I11862">
            <v>18</v>
          </cell>
        </row>
        <row r="11863">
          <cell r="I11863">
            <v>23</v>
          </cell>
        </row>
        <row r="11864">
          <cell r="I11864">
            <v>23</v>
          </cell>
        </row>
        <row r="11865">
          <cell r="I11865">
            <v>0</v>
          </cell>
        </row>
        <row r="11866">
          <cell r="I11866">
            <v>0</v>
          </cell>
        </row>
        <row r="11867">
          <cell r="I11867">
            <v>30</v>
          </cell>
        </row>
        <row r="11868">
          <cell r="I11868">
            <v>30</v>
          </cell>
        </row>
        <row r="11869">
          <cell r="I11869">
            <v>21</v>
          </cell>
        </row>
        <row r="11870">
          <cell r="I11870">
            <v>20</v>
          </cell>
        </row>
        <row r="11871">
          <cell r="I11871">
            <v>29</v>
          </cell>
        </row>
        <row r="11872">
          <cell r="I11872">
            <v>13</v>
          </cell>
        </row>
        <row r="11873">
          <cell r="I11873">
            <v>30</v>
          </cell>
        </row>
        <row r="11874">
          <cell r="I11874">
            <v>2</v>
          </cell>
        </row>
        <row r="11875">
          <cell r="I11875">
            <v>3</v>
          </cell>
        </row>
        <row r="11876">
          <cell r="I11876">
            <v>18</v>
          </cell>
        </row>
        <row r="11877">
          <cell r="I11877">
            <v>25</v>
          </cell>
        </row>
        <row r="11878">
          <cell r="I11878">
            <v>1</v>
          </cell>
        </row>
        <row r="11879">
          <cell r="I11879">
            <v>24</v>
          </cell>
        </row>
        <row r="11880">
          <cell r="I11880">
            <v>9</v>
          </cell>
        </row>
        <row r="11881">
          <cell r="I11881">
            <v>28</v>
          </cell>
        </row>
        <row r="11882">
          <cell r="I11882">
            <v>30</v>
          </cell>
        </row>
        <row r="11883">
          <cell r="I11883">
            <v>0</v>
          </cell>
        </row>
        <row r="11884">
          <cell r="I11884">
            <v>5</v>
          </cell>
        </row>
        <row r="11885">
          <cell r="I11885">
            <v>1</v>
          </cell>
        </row>
        <row r="11886">
          <cell r="I11886">
            <v>20</v>
          </cell>
        </row>
        <row r="11887">
          <cell r="I11887">
            <v>26</v>
          </cell>
        </row>
        <row r="11888">
          <cell r="I11888">
            <v>5</v>
          </cell>
        </row>
        <row r="11889">
          <cell r="I11889">
            <v>15</v>
          </cell>
        </row>
        <row r="11890">
          <cell r="I11890">
            <v>3</v>
          </cell>
        </row>
        <row r="11891">
          <cell r="I11891">
            <v>27</v>
          </cell>
        </row>
        <row r="11892">
          <cell r="I11892">
            <v>30</v>
          </cell>
        </row>
        <row r="11893">
          <cell r="I11893">
            <v>23</v>
          </cell>
        </row>
        <row r="11894">
          <cell r="I11894">
            <v>6</v>
          </cell>
        </row>
        <row r="11895">
          <cell r="I11895">
            <v>3</v>
          </cell>
        </row>
        <row r="11896">
          <cell r="I11896">
            <v>23</v>
          </cell>
        </row>
        <row r="11897">
          <cell r="I11897">
            <v>18</v>
          </cell>
        </row>
        <row r="11898">
          <cell r="I11898">
            <v>28</v>
          </cell>
        </row>
        <row r="11899">
          <cell r="I11899">
            <v>30</v>
          </cell>
        </row>
        <row r="11900">
          <cell r="I11900">
            <v>15</v>
          </cell>
        </row>
        <row r="11901">
          <cell r="I11901">
            <v>0</v>
          </cell>
        </row>
        <row r="11902">
          <cell r="I11902">
            <v>19</v>
          </cell>
        </row>
        <row r="11903">
          <cell r="I11903">
            <v>30</v>
          </cell>
        </row>
        <row r="11904">
          <cell r="I11904">
            <v>28</v>
          </cell>
        </row>
        <row r="11905">
          <cell r="I11905">
            <v>15</v>
          </cell>
        </row>
        <row r="11906">
          <cell r="I11906">
            <v>15</v>
          </cell>
        </row>
        <row r="11907">
          <cell r="I11907">
            <v>29</v>
          </cell>
        </row>
        <row r="11908">
          <cell r="I11908">
            <v>25</v>
          </cell>
        </row>
        <row r="11909">
          <cell r="I11909">
            <v>27</v>
          </cell>
        </row>
        <row r="11910">
          <cell r="I11910">
            <v>17</v>
          </cell>
        </row>
        <row r="11911">
          <cell r="I11911">
            <v>19</v>
          </cell>
        </row>
        <row r="11912">
          <cell r="I11912">
            <v>20</v>
          </cell>
        </row>
        <row r="11913">
          <cell r="I11913">
            <v>4</v>
          </cell>
        </row>
        <row r="11914">
          <cell r="I11914">
            <v>20</v>
          </cell>
        </row>
        <row r="11915">
          <cell r="I11915">
            <v>14</v>
          </cell>
        </row>
        <row r="11916">
          <cell r="I11916">
            <v>7</v>
          </cell>
        </row>
        <row r="11917">
          <cell r="I11917">
            <v>7</v>
          </cell>
        </row>
        <row r="11918">
          <cell r="I11918">
            <v>4</v>
          </cell>
        </row>
        <row r="11919">
          <cell r="I11919">
            <v>18</v>
          </cell>
        </row>
        <row r="11920">
          <cell r="I11920">
            <v>30</v>
          </cell>
        </row>
        <row r="11921">
          <cell r="I11921">
            <v>14</v>
          </cell>
        </row>
        <row r="11922">
          <cell r="I11922">
            <v>13</v>
          </cell>
        </row>
        <row r="11923">
          <cell r="I11923">
            <v>8</v>
          </cell>
        </row>
        <row r="11924">
          <cell r="I11924">
            <v>19</v>
          </cell>
        </row>
        <row r="11925">
          <cell r="I11925">
            <v>12</v>
          </cell>
        </row>
        <row r="11926">
          <cell r="I11926">
            <v>12</v>
          </cell>
        </row>
        <row r="11927">
          <cell r="I11927">
            <v>30</v>
          </cell>
        </row>
        <row r="11928">
          <cell r="I11928">
            <v>18</v>
          </cell>
        </row>
        <row r="11929">
          <cell r="I11929">
            <v>7</v>
          </cell>
        </row>
        <row r="11930">
          <cell r="I11930">
            <v>22</v>
          </cell>
        </row>
        <row r="11931">
          <cell r="I11931">
            <v>30</v>
          </cell>
        </row>
        <row r="11932">
          <cell r="I11932">
            <v>30</v>
          </cell>
        </row>
        <row r="11933">
          <cell r="I11933">
            <v>23</v>
          </cell>
        </row>
        <row r="11934">
          <cell r="I11934">
            <v>18</v>
          </cell>
        </row>
        <row r="11935">
          <cell r="I11935">
            <v>15</v>
          </cell>
        </row>
        <row r="11936">
          <cell r="I11936">
            <v>5</v>
          </cell>
        </row>
        <row r="11937">
          <cell r="I11937">
            <v>30</v>
          </cell>
        </row>
        <row r="11938">
          <cell r="I11938">
            <v>5</v>
          </cell>
        </row>
        <row r="11939">
          <cell r="I11939">
            <v>25</v>
          </cell>
        </row>
        <row r="11940">
          <cell r="I11940">
            <v>2</v>
          </cell>
        </row>
        <row r="11941">
          <cell r="I11941">
            <v>9</v>
          </cell>
        </row>
        <row r="11942">
          <cell r="I11942">
            <v>18</v>
          </cell>
        </row>
        <row r="11943">
          <cell r="I11943">
            <v>12</v>
          </cell>
        </row>
        <row r="11944">
          <cell r="I11944">
            <v>18</v>
          </cell>
        </row>
        <row r="11945">
          <cell r="I11945">
            <v>25</v>
          </cell>
        </row>
        <row r="11946">
          <cell r="I11946">
            <v>20</v>
          </cell>
        </row>
        <row r="11947">
          <cell r="I11947">
            <v>27</v>
          </cell>
        </row>
        <row r="11948">
          <cell r="I11948">
            <v>14</v>
          </cell>
        </row>
        <row r="11949">
          <cell r="I11949">
            <v>7</v>
          </cell>
        </row>
        <row r="11950">
          <cell r="I11950">
            <v>3</v>
          </cell>
        </row>
        <row r="11951">
          <cell r="I11951">
            <v>24</v>
          </cell>
        </row>
        <row r="11952">
          <cell r="I11952">
            <v>15</v>
          </cell>
        </row>
        <row r="11953">
          <cell r="I11953">
            <v>28</v>
          </cell>
        </row>
        <row r="11954">
          <cell r="I11954">
            <v>20</v>
          </cell>
        </row>
        <row r="11955">
          <cell r="I11955">
            <v>24</v>
          </cell>
        </row>
        <row r="11956">
          <cell r="I11956">
            <v>27</v>
          </cell>
        </row>
        <row r="11957">
          <cell r="I11957">
            <v>5</v>
          </cell>
        </row>
        <row r="11958">
          <cell r="I11958">
            <v>24</v>
          </cell>
        </row>
        <row r="11959">
          <cell r="I11959">
            <v>17</v>
          </cell>
        </row>
        <row r="11960">
          <cell r="I11960">
            <v>30</v>
          </cell>
        </row>
        <row r="11961">
          <cell r="I11961">
            <v>30</v>
          </cell>
        </row>
        <row r="11962">
          <cell r="I11962">
            <v>18</v>
          </cell>
        </row>
        <row r="11963">
          <cell r="I11963">
            <v>20</v>
          </cell>
        </row>
        <row r="11964">
          <cell r="I11964">
            <v>3</v>
          </cell>
        </row>
        <row r="11965">
          <cell r="I11965">
            <v>4</v>
          </cell>
        </row>
        <row r="11966">
          <cell r="I11966">
            <v>21</v>
          </cell>
        </row>
        <row r="11967">
          <cell r="I11967">
            <v>13</v>
          </cell>
        </row>
        <row r="11968">
          <cell r="I11968">
            <v>30</v>
          </cell>
        </row>
        <row r="11969">
          <cell r="I11969">
            <v>12</v>
          </cell>
        </row>
        <row r="11970">
          <cell r="I11970">
            <v>9</v>
          </cell>
        </row>
        <row r="11971">
          <cell r="I11971">
            <v>16</v>
          </cell>
        </row>
        <row r="11972">
          <cell r="I11972">
            <v>13</v>
          </cell>
        </row>
        <row r="11973">
          <cell r="I11973">
            <v>25</v>
          </cell>
        </row>
        <row r="11974">
          <cell r="I11974">
            <v>0</v>
          </cell>
        </row>
        <row r="11975">
          <cell r="I11975">
            <v>25</v>
          </cell>
        </row>
        <row r="11976">
          <cell r="I11976">
            <v>30</v>
          </cell>
        </row>
        <row r="11977">
          <cell r="I11977">
            <v>20</v>
          </cell>
        </row>
        <row r="11978">
          <cell r="I11978">
            <v>30</v>
          </cell>
        </row>
        <row r="11979">
          <cell r="I11979">
            <v>18</v>
          </cell>
        </row>
        <row r="11980">
          <cell r="I11980">
            <v>13</v>
          </cell>
        </row>
        <row r="11981">
          <cell r="I11981">
            <v>10</v>
          </cell>
        </row>
        <row r="11982">
          <cell r="I11982">
            <v>23</v>
          </cell>
        </row>
        <row r="11983">
          <cell r="I11983">
            <v>25</v>
          </cell>
        </row>
        <row r="11984">
          <cell r="I11984">
            <v>8</v>
          </cell>
        </row>
        <row r="11985">
          <cell r="I11985">
            <v>10</v>
          </cell>
        </row>
        <row r="11986">
          <cell r="I11986">
            <v>27</v>
          </cell>
        </row>
        <row r="11987">
          <cell r="I11987">
            <v>21</v>
          </cell>
        </row>
        <row r="11988">
          <cell r="I11988">
            <v>10</v>
          </cell>
        </row>
        <row r="11989">
          <cell r="I11989">
            <v>27</v>
          </cell>
        </row>
        <row r="11990">
          <cell r="I11990">
            <v>30</v>
          </cell>
        </row>
        <row r="11991">
          <cell r="I11991">
            <v>14</v>
          </cell>
        </row>
        <row r="11992">
          <cell r="I11992">
            <v>4</v>
          </cell>
        </row>
        <row r="11993">
          <cell r="I11993">
            <v>11</v>
          </cell>
        </row>
        <row r="11994">
          <cell r="I11994">
            <v>9</v>
          </cell>
        </row>
        <row r="11995">
          <cell r="I11995">
            <v>3</v>
          </cell>
        </row>
        <row r="11996">
          <cell r="I11996">
            <v>6</v>
          </cell>
        </row>
        <row r="11997">
          <cell r="I11997">
            <v>23</v>
          </cell>
        </row>
        <row r="11998">
          <cell r="I11998">
            <v>7</v>
          </cell>
        </row>
        <row r="11999">
          <cell r="I11999">
            <v>13</v>
          </cell>
        </row>
        <row r="12000">
          <cell r="I12000">
            <v>30</v>
          </cell>
        </row>
        <row r="12001">
          <cell r="I12001">
            <v>4</v>
          </cell>
        </row>
        <row r="12002">
          <cell r="I12002">
            <v>15</v>
          </cell>
        </row>
        <row r="12003">
          <cell r="I12003">
            <v>12</v>
          </cell>
        </row>
        <row r="12004">
          <cell r="I12004">
            <v>1</v>
          </cell>
        </row>
        <row r="12005">
          <cell r="I12005">
            <v>13</v>
          </cell>
        </row>
        <row r="12006">
          <cell r="I12006">
            <v>16</v>
          </cell>
        </row>
        <row r="12007">
          <cell r="I12007">
            <v>3</v>
          </cell>
        </row>
        <row r="12008">
          <cell r="I12008">
            <v>13</v>
          </cell>
        </row>
        <row r="12009">
          <cell r="I12009">
            <v>18</v>
          </cell>
        </row>
        <row r="12010">
          <cell r="I12010">
            <v>0</v>
          </cell>
        </row>
        <row r="12011">
          <cell r="I12011">
            <v>29</v>
          </cell>
        </row>
        <row r="12012">
          <cell r="I12012">
            <v>30</v>
          </cell>
        </row>
        <row r="12013">
          <cell r="I12013">
            <v>27</v>
          </cell>
        </row>
        <row r="12014">
          <cell r="I12014">
            <v>23</v>
          </cell>
        </row>
        <row r="12015">
          <cell r="I12015">
            <v>0</v>
          </cell>
        </row>
        <row r="12016">
          <cell r="I12016">
            <v>23</v>
          </cell>
        </row>
        <row r="12017">
          <cell r="I12017">
            <v>0</v>
          </cell>
        </row>
        <row r="12018">
          <cell r="I12018">
            <v>10</v>
          </cell>
        </row>
        <row r="12019">
          <cell r="I12019">
            <v>18</v>
          </cell>
        </row>
        <row r="12020">
          <cell r="I12020">
            <v>29</v>
          </cell>
        </row>
        <row r="12021">
          <cell r="I12021">
            <v>27</v>
          </cell>
        </row>
        <row r="12022">
          <cell r="I12022">
            <v>1</v>
          </cell>
        </row>
        <row r="12023">
          <cell r="I12023">
            <v>20</v>
          </cell>
        </row>
        <row r="12024">
          <cell r="I12024">
            <v>30</v>
          </cell>
        </row>
        <row r="12025">
          <cell r="I12025">
            <v>30</v>
          </cell>
        </row>
        <row r="12026">
          <cell r="I12026">
            <v>26</v>
          </cell>
        </row>
        <row r="12027">
          <cell r="I12027">
            <v>1</v>
          </cell>
        </row>
        <row r="12028">
          <cell r="I12028">
            <v>12</v>
          </cell>
        </row>
        <row r="12029">
          <cell r="I12029">
            <v>30</v>
          </cell>
        </row>
        <row r="12030">
          <cell r="I12030">
            <v>10</v>
          </cell>
        </row>
        <row r="12031">
          <cell r="I12031">
            <v>14</v>
          </cell>
        </row>
        <row r="12032">
          <cell r="I12032">
            <v>22</v>
          </cell>
        </row>
        <row r="12033">
          <cell r="I12033">
            <v>14</v>
          </cell>
        </row>
        <row r="12034">
          <cell r="I12034">
            <v>0</v>
          </cell>
        </row>
        <row r="12035">
          <cell r="I12035">
            <v>5</v>
          </cell>
        </row>
        <row r="12036">
          <cell r="I12036">
            <v>11</v>
          </cell>
        </row>
        <row r="12037">
          <cell r="I12037">
            <v>16</v>
          </cell>
        </row>
        <row r="12038">
          <cell r="I12038">
            <v>16</v>
          </cell>
        </row>
        <row r="12039">
          <cell r="I12039">
            <v>2</v>
          </cell>
        </row>
        <row r="12040">
          <cell r="I12040">
            <v>3</v>
          </cell>
        </row>
        <row r="12041">
          <cell r="I12041">
            <v>8</v>
          </cell>
        </row>
        <row r="12042">
          <cell r="I12042">
            <v>0</v>
          </cell>
        </row>
        <row r="12043">
          <cell r="I12043">
            <v>26</v>
          </cell>
        </row>
        <row r="12044">
          <cell r="I12044">
            <v>6</v>
          </cell>
        </row>
        <row r="12045">
          <cell r="I12045">
            <v>30</v>
          </cell>
        </row>
        <row r="12046">
          <cell r="I12046">
            <v>17</v>
          </cell>
        </row>
        <row r="12047">
          <cell r="I12047">
            <v>8</v>
          </cell>
        </row>
        <row r="12048">
          <cell r="I12048">
            <v>3</v>
          </cell>
        </row>
        <row r="12049">
          <cell r="I12049">
            <v>7</v>
          </cell>
        </row>
        <row r="12050">
          <cell r="I12050">
            <v>20</v>
          </cell>
        </row>
        <row r="12051">
          <cell r="I12051">
            <v>15</v>
          </cell>
        </row>
        <row r="12052">
          <cell r="I12052">
            <v>3</v>
          </cell>
        </row>
        <row r="12053">
          <cell r="I12053">
            <v>20</v>
          </cell>
        </row>
        <row r="12054">
          <cell r="I12054">
            <v>30</v>
          </cell>
        </row>
        <row r="12055">
          <cell r="I12055">
            <v>20</v>
          </cell>
        </row>
        <row r="12056">
          <cell r="I12056">
            <v>28</v>
          </cell>
        </row>
        <row r="12057">
          <cell r="I12057">
            <v>26</v>
          </cell>
        </row>
        <row r="12058">
          <cell r="I12058">
            <v>20</v>
          </cell>
        </row>
        <row r="12059">
          <cell r="I12059">
            <v>17</v>
          </cell>
        </row>
        <row r="12060">
          <cell r="I12060">
            <v>23</v>
          </cell>
        </row>
        <row r="12061">
          <cell r="I12061">
            <v>8</v>
          </cell>
        </row>
        <row r="12062">
          <cell r="I12062">
            <v>30</v>
          </cell>
        </row>
        <row r="12063">
          <cell r="I12063">
            <v>23</v>
          </cell>
        </row>
        <row r="12064">
          <cell r="I12064">
            <v>8</v>
          </cell>
        </row>
        <row r="12065">
          <cell r="I12065">
            <v>16</v>
          </cell>
        </row>
        <row r="12066">
          <cell r="I12066">
            <v>30</v>
          </cell>
        </row>
        <row r="12067">
          <cell r="I12067">
            <v>30</v>
          </cell>
        </row>
        <row r="12068">
          <cell r="I12068">
            <v>23</v>
          </cell>
        </row>
        <row r="12069">
          <cell r="I12069">
            <v>30</v>
          </cell>
        </row>
        <row r="12070">
          <cell r="I12070">
            <v>3</v>
          </cell>
        </row>
        <row r="12071">
          <cell r="I12071">
            <v>20</v>
          </cell>
        </row>
        <row r="12072">
          <cell r="I12072">
            <v>21</v>
          </cell>
        </row>
        <row r="12073">
          <cell r="I12073">
            <v>21</v>
          </cell>
        </row>
        <row r="12074">
          <cell r="I12074">
            <v>19</v>
          </cell>
        </row>
        <row r="12075">
          <cell r="I12075">
            <v>13</v>
          </cell>
        </row>
        <row r="12076">
          <cell r="I12076">
            <v>4</v>
          </cell>
        </row>
        <row r="12077">
          <cell r="I12077">
            <v>30</v>
          </cell>
        </row>
        <row r="12078">
          <cell r="I12078">
            <v>13</v>
          </cell>
        </row>
        <row r="12079">
          <cell r="I12079">
            <v>10</v>
          </cell>
        </row>
        <row r="12080">
          <cell r="I12080">
            <v>30</v>
          </cell>
        </row>
        <row r="12081">
          <cell r="I12081">
            <v>24</v>
          </cell>
        </row>
        <row r="12082">
          <cell r="I12082">
            <v>19</v>
          </cell>
        </row>
        <row r="12083">
          <cell r="I12083">
            <v>22</v>
          </cell>
        </row>
        <row r="12084">
          <cell r="I12084">
            <v>26</v>
          </cell>
        </row>
        <row r="12085">
          <cell r="I12085">
            <v>23</v>
          </cell>
        </row>
        <row r="12086">
          <cell r="I12086">
            <v>14</v>
          </cell>
        </row>
        <row r="12087">
          <cell r="I12087">
            <v>20</v>
          </cell>
        </row>
        <row r="12088">
          <cell r="I12088">
            <v>16</v>
          </cell>
        </row>
        <row r="12089">
          <cell r="I12089">
            <v>14</v>
          </cell>
        </row>
        <row r="12090">
          <cell r="I12090">
            <v>17</v>
          </cell>
        </row>
        <row r="12091">
          <cell r="I12091">
            <v>8</v>
          </cell>
        </row>
        <row r="12092">
          <cell r="I12092">
            <v>12</v>
          </cell>
        </row>
        <row r="12093">
          <cell r="I12093">
            <v>30</v>
          </cell>
        </row>
        <row r="12094">
          <cell r="I12094">
            <v>6</v>
          </cell>
        </row>
        <row r="12095">
          <cell r="I12095">
            <v>28</v>
          </cell>
        </row>
        <row r="12096">
          <cell r="I12096">
            <v>30</v>
          </cell>
        </row>
        <row r="12097">
          <cell r="I12097">
            <v>0</v>
          </cell>
        </row>
        <row r="12098">
          <cell r="I12098">
            <v>26</v>
          </cell>
        </row>
        <row r="12099">
          <cell r="I12099">
            <v>14</v>
          </cell>
        </row>
        <row r="12100">
          <cell r="I12100">
            <v>18</v>
          </cell>
        </row>
        <row r="12101">
          <cell r="I12101">
            <v>27</v>
          </cell>
        </row>
        <row r="12102">
          <cell r="I12102">
            <v>1</v>
          </cell>
        </row>
        <row r="12103">
          <cell r="I12103">
            <v>6</v>
          </cell>
        </row>
        <row r="12104">
          <cell r="I12104">
            <v>12</v>
          </cell>
        </row>
        <row r="12105">
          <cell r="I12105">
            <v>30</v>
          </cell>
        </row>
        <row r="12106">
          <cell r="I12106">
            <v>7</v>
          </cell>
        </row>
        <row r="12107">
          <cell r="I12107">
            <v>27</v>
          </cell>
        </row>
        <row r="12108">
          <cell r="I12108">
            <v>1</v>
          </cell>
        </row>
        <row r="12109">
          <cell r="I12109">
            <v>30</v>
          </cell>
        </row>
        <row r="12110">
          <cell r="I12110">
            <v>8</v>
          </cell>
        </row>
        <row r="12111">
          <cell r="I12111">
            <v>9</v>
          </cell>
        </row>
        <row r="12112">
          <cell r="I12112">
            <v>16</v>
          </cell>
        </row>
        <row r="12113">
          <cell r="I12113">
            <v>23</v>
          </cell>
        </row>
        <row r="12114">
          <cell r="I12114">
            <v>23</v>
          </cell>
        </row>
        <row r="12115">
          <cell r="I12115">
            <v>7</v>
          </cell>
        </row>
        <row r="12116">
          <cell r="I12116">
            <v>15</v>
          </cell>
        </row>
        <row r="12117">
          <cell r="I12117">
            <v>3</v>
          </cell>
        </row>
        <row r="12118">
          <cell r="I12118">
            <v>6</v>
          </cell>
        </row>
        <row r="12119">
          <cell r="I12119">
            <v>25</v>
          </cell>
        </row>
        <row r="12120">
          <cell r="I12120">
            <v>25</v>
          </cell>
        </row>
        <row r="12121">
          <cell r="I12121">
            <v>13</v>
          </cell>
        </row>
        <row r="12122">
          <cell r="I12122">
            <v>2</v>
          </cell>
        </row>
        <row r="12123">
          <cell r="I12123">
            <v>5</v>
          </cell>
        </row>
        <row r="12124">
          <cell r="I12124">
            <v>8</v>
          </cell>
        </row>
        <row r="12125">
          <cell r="I12125">
            <v>6</v>
          </cell>
        </row>
        <row r="12126">
          <cell r="I12126">
            <v>1</v>
          </cell>
        </row>
        <row r="12127">
          <cell r="I12127">
            <v>5</v>
          </cell>
        </row>
        <row r="12128">
          <cell r="I12128">
            <v>30</v>
          </cell>
        </row>
        <row r="12129">
          <cell r="I12129">
            <v>20</v>
          </cell>
        </row>
        <row r="12130">
          <cell r="I12130">
            <v>3</v>
          </cell>
        </row>
        <row r="12131">
          <cell r="I12131">
            <v>10</v>
          </cell>
        </row>
        <row r="12132">
          <cell r="I12132">
            <v>13</v>
          </cell>
        </row>
        <row r="12133">
          <cell r="I12133">
            <v>8</v>
          </cell>
        </row>
        <row r="12134">
          <cell r="I12134">
            <v>4</v>
          </cell>
        </row>
        <row r="12135">
          <cell r="I12135">
            <v>19</v>
          </cell>
        </row>
        <row r="12136">
          <cell r="I12136">
            <v>11</v>
          </cell>
        </row>
        <row r="12137">
          <cell r="I12137">
            <v>30</v>
          </cell>
        </row>
        <row r="12138">
          <cell r="I12138">
            <v>15</v>
          </cell>
        </row>
        <row r="12139">
          <cell r="I12139">
            <v>27</v>
          </cell>
        </row>
        <row r="12140">
          <cell r="I12140">
            <v>10</v>
          </cell>
        </row>
        <row r="12141">
          <cell r="I12141">
            <v>8</v>
          </cell>
        </row>
        <row r="12142">
          <cell r="I12142">
            <v>6</v>
          </cell>
        </row>
        <row r="12143">
          <cell r="I12143">
            <v>24</v>
          </cell>
        </row>
        <row r="12144">
          <cell r="I12144">
            <v>19</v>
          </cell>
        </row>
        <row r="12145">
          <cell r="I12145">
            <v>29</v>
          </cell>
        </row>
        <row r="12146">
          <cell r="I12146">
            <v>21</v>
          </cell>
        </row>
        <row r="12147">
          <cell r="I12147">
            <v>7</v>
          </cell>
        </row>
        <row r="12148">
          <cell r="I12148">
            <v>24</v>
          </cell>
        </row>
        <row r="12149">
          <cell r="I12149">
            <v>25</v>
          </cell>
        </row>
        <row r="12150">
          <cell r="I12150">
            <v>20</v>
          </cell>
        </row>
        <row r="12151">
          <cell r="I12151">
            <v>15</v>
          </cell>
        </row>
        <row r="12152">
          <cell r="I12152">
            <v>30</v>
          </cell>
        </row>
        <row r="12153">
          <cell r="I12153">
            <v>17</v>
          </cell>
        </row>
        <row r="12154">
          <cell r="I12154">
            <v>17</v>
          </cell>
        </row>
        <row r="12155">
          <cell r="I12155">
            <v>16</v>
          </cell>
        </row>
        <row r="12156">
          <cell r="I12156">
            <v>9</v>
          </cell>
        </row>
        <row r="12157">
          <cell r="I12157">
            <v>14</v>
          </cell>
        </row>
        <row r="12158">
          <cell r="I12158">
            <v>3</v>
          </cell>
        </row>
        <row r="12159">
          <cell r="I12159">
            <v>10</v>
          </cell>
        </row>
        <row r="12160">
          <cell r="I12160">
            <v>18</v>
          </cell>
        </row>
        <row r="12161">
          <cell r="I12161">
            <v>1</v>
          </cell>
        </row>
        <row r="12162">
          <cell r="I12162">
            <v>3</v>
          </cell>
        </row>
        <row r="12163">
          <cell r="I12163">
            <v>7</v>
          </cell>
        </row>
        <row r="12164">
          <cell r="I12164">
            <v>24</v>
          </cell>
        </row>
        <row r="12165">
          <cell r="I12165">
            <v>18</v>
          </cell>
        </row>
        <row r="12166">
          <cell r="I12166">
            <v>29</v>
          </cell>
        </row>
        <row r="12167">
          <cell r="I12167">
            <v>10</v>
          </cell>
        </row>
        <row r="12168">
          <cell r="I12168">
            <v>27</v>
          </cell>
        </row>
        <row r="12169">
          <cell r="I12169">
            <v>10</v>
          </cell>
        </row>
        <row r="12170">
          <cell r="I12170">
            <v>7</v>
          </cell>
        </row>
        <row r="12171">
          <cell r="I12171">
            <v>24</v>
          </cell>
        </row>
        <row r="12172">
          <cell r="I12172">
            <v>6</v>
          </cell>
        </row>
        <row r="12173">
          <cell r="I12173">
            <v>30</v>
          </cell>
        </row>
        <row r="12174">
          <cell r="I12174">
            <v>13</v>
          </cell>
        </row>
        <row r="12175">
          <cell r="I12175">
            <v>12</v>
          </cell>
        </row>
        <row r="12176">
          <cell r="I12176">
            <v>11</v>
          </cell>
        </row>
        <row r="12177">
          <cell r="I12177">
            <v>18</v>
          </cell>
        </row>
        <row r="12178">
          <cell r="I12178">
            <v>8</v>
          </cell>
        </row>
        <row r="12179">
          <cell r="I12179">
            <v>19</v>
          </cell>
        </row>
        <row r="12180">
          <cell r="I12180">
            <v>9</v>
          </cell>
        </row>
        <row r="12181">
          <cell r="I12181">
            <v>3</v>
          </cell>
        </row>
        <row r="12182">
          <cell r="I12182">
            <v>16</v>
          </cell>
        </row>
        <row r="12183">
          <cell r="I12183">
            <v>2</v>
          </cell>
        </row>
        <row r="12184">
          <cell r="I12184">
            <v>0</v>
          </cell>
        </row>
        <row r="12185">
          <cell r="I12185">
            <v>5</v>
          </cell>
        </row>
        <row r="12186">
          <cell r="I12186">
            <v>1</v>
          </cell>
        </row>
        <row r="12187">
          <cell r="I12187">
            <v>18</v>
          </cell>
        </row>
        <row r="12188">
          <cell r="I12188">
            <v>30</v>
          </cell>
        </row>
        <row r="12189">
          <cell r="I12189">
            <v>8</v>
          </cell>
        </row>
        <row r="12190">
          <cell r="I12190">
            <v>12</v>
          </cell>
        </row>
        <row r="12191">
          <cell r="I12191">
            <v>17</v>
          </cell>
        </row>
        <row r="12192">
          <cell r="I12192">
            <v>12</v>
          </cell>
        </row>
        <row r="12193">
          <cell r="I12193">
            <v>7</v>
          </cell>
        </row>
        <row r="12194">
          <cell r="I12194">
            <v>19</v>
          </cell>
        </row>
        <row r="12195">
          <cell r="I12195">
            <v>17</v>
          </cell>
        </row>
        <row r="12196">
          <cell r="I12196">
            <v>6</v>
          </cell>
        </row>
        <row r="12197">
          <cell r="I12197">
            <v>23</v>
          </cell>
        </row>
        <row r="12198">
          <cell r="I12198">
            <v>30</v>
          </cell>
        </row>
        <row r="12199">
          <cell r="I12199">
            <v>16</v>
          </cell>
        </row>
        <row r="12200">
          <cell r="I12200">
            <v>19</v>
          </cell>
        </row>
        <row r="12201">
          <cell r="I12201">
            <v>21</v>
          </cell>
        </row>
        <row r="12202">
          <cell r="I12202">
            <v>19</v>
          </cell>
        </row>
        <row r="12203">
          <cell r="I12203">
            <v>30</v>
          </cell>
        </row>
        <row r="12204">
          <cell r="I12204">
            <v>2</v>
          </cell>
        </row>
        <row r="12205">
          <cell r="I12205">
            <v>17</v>
          </cell>
        </row>
        <row r="12206">
          <cell r="I12206">
            <v>13</v>
          </cell>
        </row>
        <row r="12207">
          <cell r="I12207">
            <v>24</v>
          </cell>
        </row>
        <row r="12208">
          <cell r="I12208">
            <v>2</v>
          </cell>
        </row>
        <row r="12209">
          <cell r="I12209">
            <v>1</v>
          </cell>
        </row>
        <row r="12210">
          <cell r="I12210">
            <v>3</v>
          </cell>
        </row>
        <row r="12211">
          <cell r="I12211">
            <v>3</v>
          </cell>
        </row>
        <row r="12212">
          <cell r="I12212">
            <v>6</v>
          </cell>
        </row>
        <row r="12213">
          <cell r="I12213">
            <v>25</v>
          </cell>
        </row>
        <row r="12214">
          <cell r="I12214">
            <v>13</v>
          </cell>
        </row>
        <row r="12215">
          <cell r="I12215">
            <v>18</v>
          </cell>
        </row>
        <row r="12216">
          <cell r="I12216">
            <v>23</v>
          </cell>
        </row>
        <row r="12217">
          <cell r="I12217">
            <v>20</v>
          </cell>
        </row>
        <row r="12218">
          <cell r="I12218">
            <v>4</v>
          </cell>
        </row>
        <row r="12219">
          <cell r="I12219">
            <v>30</v>
          </cell>
        </row>
        <row r="12220">
          <cell r="I12220">
            <v>10</v>
          </cell>
        </row>
        <row r="12221">
          <cell r="I12221">
            <v>10</v>
          </cell>
        </row>
        <row r="12222">
          <cell r="I12222">
            <v>0</v>
          </cell>
        </row>
        <row r="12223">
          <cell r="I12223">
            <v>19</v>
          </cell>
        </row>
        <row r="12224">
          <cell r="I12224"/>
        </row>
        <row r="12225">
          <cell r="I12225"/>
        </row>
        <row r="12226">
          <cell r="I12226"/>
        </row>
        <row r="12227">
          <cell r="I12227"/>
        </row>
        <row r="12228">
          <cell r="I12228"/>
        </row>
        <row r="12229">
          <cell r="I12229"/>
        </row>
        <row r="12230">
          <cell r="I12230"/>
        </row>
        <row r="12231">
          <cell r="I12231"/>
        </row>
        <row r="12232">
          <cell r="I12232"/>
        </row>
        <row r="12233">
          <cell r="I12233"/>
        </row>
        <row r="12234">
          <cell r="I12234"/>
        </row>
        <row r="12235">
          <cell r="I12235"/>
        </row>
        <row r="12236">
          <cell r="I12236"/>
        </row>
        <row r="12237">
          <cell r="I12237"/>
        </row>
        <row r="12238">
          <cell r="I12238"/>
        </row>
        <row r="12239">
          <cell r="I12239"/>
        </row>
        <row r="12240">
          <cell r="I12240"/>
        </row>
        <row r="12241">
          <cell r="I12241"/>
        </row>
        <row r="12242">
          <cell r="I12242"/>
        </row>
        <row r="12243">
          <cell r="I12243"/>
        </row>
        <row r="12244">
          <cell r="I12244"/>
        </row>
        <row r="12245">
          <cell r="I12245"/>
        </row>
        <row r="12246">
          <cell r="I12246"/>
        </row>
        <row r="12247">
          <cell r="I12247"/>
        </row>
        <row r="12248">
          <cell r="I12248"/>
        </row>
        <row r="12249">
          <cell r="I12249"/>
        </row>
        <row r="12250">
          <cell r="I12250"/>
        </row>
        <row r="12251">
          <cell r="I12251"/>
        </row>
        <row r="12252">
          <cell r="I12252"/>
        </row>
        <row r="12253">
          <cell r="I12253"/>
        </row>
        <row r="12254">
          <cell r="I12254"/>
        </row>
        <row r="12255">
          <cell r="I12255"/>
        </row>
        <row r="12256">
          <cell r="I12256"/>
        </row>
        <row r="12257">
          <cell r="I12257"/>
        </row>
        <row r="12258">
          <cell r="I12258"/>
        </row>
        <row r="12259">
          <cell r="I12259"/>
        </row>
        <row r="12260">
          <cell r="I12260"/>
        </row>
        <row r="12261">
          <cell r="I12261"/>
        </row>
        <row r="12262">
          <cell r="I12262"/>
        </row>
        <row r="12263">
          <cell r="I12263"/>
        </row>
        <row r="12264">
          <cell r="I12264"/>
        </row>
        <row r="12265">
          <cell r="I12265"/>
        </row>
        <row r="12266">
          <cell r="I12266"/>
        </row>
        <row r="12267">
          <cell r="I12267"/>
        </row>
        <row r="12268">
          <cell r="I12268"/>
        </row>
        <row r="12269">
          <cell r="I12269"/>
        </row>
        <row r="12270">
          <cell r="I12270"/>
        </row>
        <row r="12271">
          <cell r="I12271"/>
        </row>
        <row r="12272">
          <cell r="I12272"/>
        </row>
        <row r="12273">
          <cell r="I12273"/>
        </row>
        <row r="12274">
          <cell r="I12274"/>
        </row>
        <row r="12275">
          <cell r="I12275"/>
        </row>
        <row r="12276">
          <cell r="I12276"/>
        </row>
        <row r="12277">
          <cell r="I12277"/>
        </row>
        <row r="12278">
          <cell r="I12278"/>
        </row>
        <row r="12279">
          <cell r="I12279"/>
        </row>
        <row r="12280">
          <cell r="I12280"/>
        </row>
        <row r="12281">
          <cell r="I12281"/>
        </row>
        <row r="12282">
          <cell r="I12282"/>
        </row>
        <row r="12283">
          <cell r="I12283"/>
        </row>
        <row r="12284">
          <cell r="I12284"/>
        </row>
        <row r="12285">
          <cell r="I12285"/>
        </row>
        <row r="12286">
          <cell r="I12286"/>
        </row>
        <row r="12287">
          <cell r="I12287"/>
        </row>
        <row r="12288">
          <cell r="I12288"/>
        </row>
        <row r="12289">
          <cell r="I12289"/>
        </row>
        <row r="12290">
          <cell r="I12290"/>
        </row>
        <row r="12291">
          <cell r="I12291"/>
        </row>
        <row r="12292">
          <cell r="I12292"/>
        </row>
        <row r="12293">
          <cell r="I12293"/>
        </row>
        <row r="12294">
          <cell r="I12294"/>
        </row>
        <row r="12295">
          <cell r="I12295"/>
        </row>
        <row r="12296">
          <cell r="I12296"/>
        </row>
        <row r="12297">
          <cell r="I12297"/>
        </row>
        <row r="12298">
          <cell r="I12298"/>
        </row>
        <row r="12299">
          <cell r="I12299"/>
        </row>
        <row r="12300">
          <cell r="I12300"/>
        </row>
        <row r="12301">
          <cell r="I12301"/>
        </row>
        <row r="12302">
          <cell r="I12302"/>
        </row>
        <row r="12303">
          <cell r="I12303"/>
        </row>
        <row r="12304">
          <cell r="I12304"/>
        </row>
        <row r="12305">
          <cell r="I12305"/>
        </row>
        <row r="12306">
          <cell r="I12306"/>
        </row>
        <row r="12307">
          <cell r="I12307"/>
        </row>
        <row r="12308">
          <cell r="I12308"/>
        </row>
        <row r="12309">
          <cell r="I12309"/>
        </row>
        <row r="12310">
          <cell r="I12310"/>
        </row>
        <row r="12311">
          <cell r="I12311"/>
        </row>
        <row r="12312">
          <cell r="I12312"/>
        </row>
        <row r="12313">
          <cell r="I12313"/>
        </row>
        <row r="12314">
          <cell r="I12314"/>
        </row>
        <row r="12315">
          <cell r="I12315"/>
        </row>
        <row r="12316">
          <cell r="I12316"/>
        </row>
        <row r="12317">
          <cell r="I12317"/>
        </row>
        <row r="12318">
          <cell r="I12318"/>
        </row>
        <row r="12319">
          <cell r="I12319"/>
        </row>
        <row r="12320">
          <cell r="I12320"/>
        </row>
        <row r="12321">
          <cell r="I12321"/>
        </row>
        <row r="12322">
          <cell r="I12322"/>
        </row>
        <row r="12323">
          <cell r="I12323"/>
        </row>
        <row r="12324">
          <cell r="I12324"/>
        </row>
        <row r="12325">
          <cell r="I12325"/>
        </row>
        <row r="12326">
          <cell r="I12326"/>
        </row>
        <row r="12327">
          <cell r="I12327"/>
        </row>
        <row r="12328">
          <cell r="I12328"/>
        </row>
        <row r="12329">
          <cell r="I12329"/>
        </row>
        <row r="12330">
          <cell r="I12330"/>
        </row>
        <row r="12331">
          <cell r="I12331"/>
        </row>
        <row r="12332">
          <cell r="I12332"/>
        </row>
        <row r="12333">
          <cell r="I12333"/>
        </row>
        <row r="12334">
          <cell r="I12334"/>
        </row>
        <row r="12335">
          <cell r="I12335"/>
        </row>
        <row r="12336">
          <cell r="I12336"/>
        </row>
        <row r="12337">
          <cell r="I12337"/>
        </row>
        <row r="12338">
          <cell r="I12338"/>
        </row>
        <row r="12339">
          <cell r="I12339"/>
        </row>
        <row r="12340">
          <cell r="I12340"/>
        </row>
        <row r="12341">
          <cell r="I12341"/>
        </row>
        <row r="12342">
          <cell r="I12342"/>
        </row>
        <row r="12343">
          <cell r="I12343"/>
        </row>
        <row r="12344">
          <cell r="I12344"/>
        </row>
        <row r="12345">
          <cell r="I12345"/>
        </row>
        <row r="12346">
          <cell r="I12346"/>
        </row>
        <row r="12347">
          <cell r="I12347"/>
        </row>
        <row r="12348">
          <cell r="I12348"/>
        </row>
        <row r="12349">
          <cell r="I12349"/>
        </row>
        <row r="12350">
          <cell r="I12350"/>
        </row>
        <row r="12351">
          <cell r="I12351"/>
        </row>
        <row r="12352">
          <cell r="I12352"/>
        </row>
        <row r="12353">
          <cell r="I12353"/>
        </row>
        <row r="12354">
          <cell r="I12354"/>
        </row>
        <row r="12355">
          <cell r="I12355"/>
        </row>
        <row r="12356">
          <cell r="I12356"/>
        </row>
        <row r="12357">
          <cell r="I12357"/>
        </row>
        <row r="12358">
          <cell r="I12358"/>
        </row>
        <row r="12359">
          <cell r="I12359"/>
        </row>
        <row r="12360">
          <cell r="I12360"/>
        </row>
        <row r="12361">
          <cell r="I12361"/>
        </row>
        <row r="12362">
          <cell r="I12362"/>
        </row>
        <row r="12363">
          <cell r="I12363"/>
        </row>
        <row r="12364">
          <cell r="I12364"/>
        </row>
        <row r="12365">
          <cell r="I12365"/>
        </row>
        <row r="12366">
          <cell r="I12366"/>
        </row>
        <row r="12367">
          <cell r="I12367"/>
        </row>
        <row r="12368">
          <cell r="I12368"/>
        </row>
        <row r="12369">
          <cell r="I12369"/>
        </row>
        <row r="12370">
          <cell r="I12370"/>
        </row>
        <row r="12371">
          <cell r="I12371"/>
        </row>
        <row r="12372">
          <cell r="I12372"/>
        </row>
        <row r="12373">
          <cell r="I12373"/>
        </row>
        <row r="12374">
          <cell r="I12374"/>
        </row>
        <row r="12375">
          <cell r="I12375"/>
        </row>
        <row r="12376">
          <cell r="I12376"/>
        </row>
        <row r="12377">
          <cell r="I12377"/>
        </row>
        <row r="12378">
          <cell r="I12378"/>
        </row>
        <row r="12379">
          <cell r="I12379"/>
        </row>
        <row r="12380">
          <cell r="I12380"/>
        </row>
        <row r="12381">
          <cell r="I12381"/>
        </row>
        <row r="12382">
          <cell r="I12382"/>
        </row>
        <row r="12383">
          <cell r="I12383"/>
        </row>
        <row r="12384">
          <cell r="I12384"/>
        </row>
        <row r="12385">
          <cell r="I12385"/>
        </row>
        <row r="12386">
          <cell r="I12386"/>
        </row>
        <row r="12387">
          <cell r="I12387"/>
        </row>
        <row r="12388">
          <cell r="I12388"/>
        </row>
        <row r="12389">
          <cell r="I12389"/>
        </row>
        <row r="12390">
          <cell r="I12390"/>
        </row>
        <row r="12391">
          <cell r="I12391"/>
        </row>
        <row r="12392">
          <cell r="I12392"/>
        </row>
        <row r="12393">
          <cell r="I12393"/>
        </row>
        <row r="12394">
          <cell r="I12394"/>
        </row>
        <row r="12395">
          <cell r="I12395"/>
        </row>
        <row r="12396">
          <cell r="I12396"/>
        </row>
        <row r="12397">
          <cell r="I12397"/>
        </row>
        <row r="12398">
          <cell r="I12398"/>
        </row>
        <row r="12399">
          <cell r="I12399"/>
        </row>
        <row r="12400">
          <cell r="I12400"/>
        </row>
        <row r="12401">
          <cell r="I12401"/>
        </row>
        <row r="12402">
          <cell r="I12402"/>
        </row>
        <row r="12403">
          <cell r="I12403"/>
        </row>
        <row r="12404">
          <cell r="I12404"/>
        </row>
        <row r="12405">
          <cell r="I12405"/>
        </row>
        <row r="12406">
          <cell r="I12406"/>
        </row>
        <row r="12407">
          <cell r="I12407"/>
        </row>
        <row r="12408">
          <cell r="I12408"/>
        </row>
        <row r="12409">
          <cell r="I12409"/>
        </row>
        <row r="12410">
          <cell r="I12410"/>
        </row>
        <row r="12411">
          <cell r="I12411"/>
        </row>
        <row r="12412">
          <cell r="I12412"/>
        </row>
        <row r="12413">
          <cell r="I12413"/>
        </row>
        <row r="12414">
          <cell r="I12414"/>
        </row>
        <row r="12415">
          <cell r="I12415"/>
        </row>
        <row r="12416">
          <cell r="I12416"/>
        </row>
        <row r="12417">
          <cell r="I12417"/>
        </row>
        <row r="12418">
          <cell r="I12418"/>
        </row>
        <row r="12419">
          <cell r="I12419"/>
        </row>
        <row r="12420">
          <cell r="I12420"/>
        </row>
        <row r="12421">
          <cell r="I12421"/>
        </row>
        <row r="12422">
          <cell r="I12422"/>
        </row>
        <row r="12423">
          <cell r="I12423"/>
        </row>
        <row r="12424">
          <cell r="I12424"/>
        </row>
        <row r="12425">
          <cell r="I12425"/>
        </row>
        <row r="12426">
          <cell r="I12426"/>
        </row>
        <row r="12427">
          <cell r="I12427"/>
        </row>
        <row r="12428">
          <cell r="I12428"/>
        </row>
        <row r="12429">
          <cell r="I12429"/>
        </row>
        <row r="12430">
          <cell r="I12430"/>
        </row>
        <row r="12431">
          <cell r="I12431"/>
        </row>
        <row r="12432">
          <cell r="I12432"/>
        </row>
        <row r="12433">
          <cell r="I12433"/>
        </row>
        <row r="12434">
          <cell r="I12434"/>
        </row>
        <row r="12435">
          <cell r="I12435"/>
        </row>
        <row r="12436">
          <cell r="I12436"/>
        </row>
        <row r="12437">
          <cell r="I12437"/>
        </row>
        <row r="12438">
          <cell r="I12438"/>
        </row>
        <row r="12439">
          <cell r="I12439"/>
        </row>
        <row r="12440">
          <cell r="I12440"/>
        </row>
        <row r="12441">
          <cell r="I12441"/>
        </row>
        <row r="12442">
          <cell r="I12442"/>
        </row>
        <row r="12443">
          <cell r="I12443"/>
        </row>
        <row r="12444">
          <cell r="I12444"/>
        </row>
        <row r="12445">
          <cell r="I12445"/>
        </row>
        <row r="12446">
          <cell r="I12446"/>
        </row>
        <row r="12447">
          <cell r="I12447"/>
        </row>
        <row r="12448">
          <cell r="I12448"/>
        </row>
        <row r="12449">
          <cell r="I12449"/>
        </row>
        <row r="12450">
          <cell r="I12450"/>
        </row>
        <row r="12451">
          <cell r="I12451"/>
        </row>
        <row r="12452">
          <cell r="I12452"/>
        </row>
        <row r="12453">
          <cell r="I12453"/>
        </row>
        <row r="12454">
          <cell r="I12454"/>
        </row>
        <row r="12455">
          <cell r="I12455"/>
        </row>
        <row r="12456">
          <cell r="I12456"/>
        </row>
        <row r="12457">
          <cell r="I12457"/>
        </row>
        <row r="12458">
          <cell r="I12458"/>
        </row>
        <row r="12459">
          <cell r="I12459"/>
        </row>
        <row r="12460">
          <cell r="I12460"/>
        </row>
        <row r="12461">
          <cell r="I12461"/>
        </row>
        <row r="12462">
          <cell r="I12462"/>
        </row>
        <row r="12463">
          <cell r="I12463"/>
        </row>
        <row r="12464">
          <cell r="I12464"/>
        </row>
        <row r="12465">
          <cell r="I12465"/>
        </row>
        <row r="12466">
          <cell r="I12466"/>
        </row>
        <row r="12467">
          <cell r="I12467"/>
        </row>
        <row r="12468">
          <cell r="I12468"/>
        </row>
        <row r="12469">
          <cell r="I12469"/>
        </row>
        <row r="12470">
          <cell r="I12470"/>
        </row>
        <row r="12471">
          <cell r="I12471"/>
        </row>
        <row r="12472">
          <cell r="I12472"/>
        </row>
        <row r="12473">
          <cell r="I12473"/>
        </row>
        <row r="12474">
          <cell r="I12474"/>
        </row>
        <row r="12475">
          <cell r="I12475"/>
        </row>
        <row r="12476">
          <cell r="I12476"/>
        </row>
        <row r="12477">
          <cell r="I12477"/>
        </row>
        <row r="12478">
          <cell r="I12478"/>
        </row>
        <row r="12479">
          <cell r="I12479"/>
        </row>
        <row r="12480">
          <cell r="I12480"/>
        </row>
        <row r="12481">
          <cell r="I12481"/>
        </row>
        <row r="12482">
          <cell r="I12482"/>
        </row>
        <row r="12483">
          <cell r="I12483"/>
        </row>
        <row r="12484">
          <cell r="I12484"/>
        </row>
        <row r="12485">
          <cell r="I12485"/>
        </row>
        <row r="12486">
          <cell r="I12486"/>
        </row>
        <row r="12487">
          <cell r="I12487"/>
        </row>
        <row r="12488">
          <cell r="I12488"/>
        </row>
        <row r="12489">
          <cell r="I12489"/>
        </row>
        <row r="12490">
          <cell r="I12490"/>
        </row>
        <row r="12491">
          <cell r="I12491"/>
        </row>
        <row r="12492">
          <cell r="I12492"/>
        </row>
        <row r="12493">
          <cell r="I12493"/>
        </row>
        <row r="12494">
          <cell r="I12494"/>
        </row>
        <row r="12495">
          <cell r="I12495"/>
        </row>
        <row r="12496">
          <cell r="I12496"/>
        </row>
        <row r="12497">
          <cell r="I12497"/>
        </row>
        <row r="12498">
          <cell r="I12498"/>
        </row>
        <row r="12499">
          <cell r="I12499"/>
        </row>
        <row r="12500">
          <cell r="I12500"/>
        </row>
        <row r="12501">
          <cell r="I12501"/>
        </row>
        <row r="12502">
          <cell r="I12502"/>
        </row>
        <row r="12503">
          <cell r="I12503"/>
        </row>
        <row r="12504">
          <cell r="I12504"/>
        </row>
        <row r="12505">
          <cell r="I12505"/>
        </row>
        <row r="12506">
          <cell r="I12506"/>
        </row>
        <row r="12507">
          <cell r="I12507"/>
        </row>
        <row r="12508">
          <cell r="I12508"/>
        </row>
        <row r="12509">
          <cell r="I12509"/>
        </row>
        <row r="12510">
          <cell r="I12510"/>
        </row>
        <row r="12511">
          <cell r="I12511"/>
        </row>
        <row r="12512">
          <cell r="I12512"/>
        </row>
        <row r="12513">
          <cell r="I12513"/>
        </row>
        <row r="12514">
          <cell r="I12514"/>
        </row>
        <row r="12515">
          <cell r="I12515"/>
        </row>
        <row r="12516">
          <cell r="I12516"/>
        </row>
        <row r="12517">
          <cell r="I12517"/>
        </row>
        <row r="12518">
          <cell r="I12518"/>
        </row>
        <row r="12519">
          <cell r="I12519"/>
        </row>
        <row r="12520">
          <cell r="I12520"/>
        </row>
        <row r="12521">
          <cell r="I12521"/>
        </row>
        <row r="12522">
          <cell r="I12522"/>
        </row>
        <row r="12523">
          <cell r="I12523"/>
        </row>
        <row r="12524">
          <cell r="I12524"/>
        </row>
        <row r="12525">
          <cell r="I12525"/>
        </row>
        <row r="12526">
          <cell r="I12526"/>
        </row>
        <row r="12527">
          <cell r="I12527"/>
        </row>
        <row r="12528">
          <cell r="I12528"/>
        </row>
        <row r="12529">
          <cell r="I12529"/>
        </row>
        <row r="12530">
          <cell r="I12530"/>
        </row>
        <row r="12531">
          <cell r="I12531"/>
        </row>
        <row r="12532">
          <cell r="I12532"/>
        </row>
        <row r="12533">
          <cell r="I12533"/>
        </row>
        <row r="12534">
          <cell r="I12534"/>
        </row>
        <row r="12535">
          <cell r="I12535"/>
        </row>
        <row r="12536">
          <cell r="I12536"/>
        </row>
        <row r="12537">
          <cell r="I12537"/>
        </row>
        <row r="12538">
          <cell r="I12538"/>
        </row>
        <row r="12539">
          <cell r="I12539"/>
        </row>
        <row r="12540">
          <cell r="I12540"/>
        </row>
        <row r="12541">
          <cell r="I12541"/>
        </row>
        <row r="12542">
          <cell r="I12542"/>
        </row>
        <row r="12543">
          <cell r="I12543"/>
        </row>
        <row r="12544">
          <cell r="I12544"/>
        </row>
        <row r="12545">
          <cell r="I12545"/>
        </row>
        <row r="12546">
          <cell r="I12546"/>
        </row>
        <row r="12547">
          <cell r="I12547"/>
        </row>
        <row r="12548">
          <cell r="I12548"/>
        </row>
        <row r="12549">
          <cell r="I12549"/>
        </row>
        <row r="12550">
          <cell r="I12550"/>
        </row>
        <row r="12551">
          <cell r="I12551"/>
        </row>
        <row r="12552">
          <cell r="I12552"/>
        </row>
        <row r="12553">
          <cell r="I12553"/>
        </row>
        <row r="12554">
          <cell r="I12554"/>
        </row>
        <row r="12555">
          <cell r="I12555"/>
        </row>
        <row r="12556">
          <cell r="I12556"/>
        </row>
        <row r="12557">
          <cell r="I12557"/>
        </row>
        <row r="12558">
          <cell r="I12558"/>
        </row>
        <row r="12559">
          <cell r="I12559"/>
        </row>
        <row r="12560">
          <cell r="I12560"/>
        </row>
        <row r="12561">
          <cell r="I12561"/>
        </row>
        <row r="12562">
          <cell r="I12562"/>
        </row>
        <row r="12563">
          <cell r="I12563"/>
        </row>
        <row r="12564">
          <cell r="I12564"/>
        </row>
        <row r="12565">
          <cell r="I12565"/>
        </row>
        <row r="12566">
          <cell r="I12566"/>
        </row>
        <row r="12567">
          <cell r="I12567"/>
        </row>
        <row r="12568">
          <cell r="I12568"/>
        </row>
        <row r="12569">
          <cell r="I12569"/>
        </row>
        <row r="12570">
          <cell r="I12570"/>
        </row>
        <row r="12571">
          <cell r="I12571"/>
        </row>
        <row r="12572">
          <cell r="I12572"/>
        </row>
        <row r="12573">
          <cell r="I12573"/>
        </row>
        <row r="12574">
          <cell r="I12574"/>
        </row>
        <row r="12575">
          <cell r="I12575"/>
        </row>
        <row r="12576">
          <cell r="I12576"/>
        </row>
        <row r="12577">
          <cell r="I12577"/>
        </row>
        <row r="12578">
          <cell r="I12578"/>
        </row>
        <row r="12579">
          <cell r="I12579"/>
        </row>
        <row r="12580">
          <cell r="I12580"/>
        </row>
        <row r="12581">
          <cell r="I12581"/>
        </row>
        <row r="12582">
          <cell r="I12582"/>
        </row>
        <row r="12583">
          <cell r="I12583"/>
        </row>
        <row r="12584">
          <cell r="I12584"/>
        </row>
        <row r="12585">
          <cell r="I12585"/>
        </row>
        <row r="12586">
          <cell r="I12586"/>
        </row>
        <row r="12587">
          <cell r="I12587"/>
        </row>
        <row r="12588">
          <cell r="I12588"/>
        </row>
        <row r="12589">
          <cell r="I12589"/>
        </row>
        <row r="12590">
          <cell r="I12590"/>
        </row>
        <row r="12591">
          <cell r="I12591"/>
        </row>
        <row r="12592">
          <cell r="I12592"/>
        </row>
        <row r="12593">
          <cell r="I12593"/>
        </row>
        <row r="12594">
          <cell r="I12594"/>
        </row>
        <row r="12595">
          <cell r="I12595"/>
        </row>
        <row r="12596">
          <cell r="I12596"/>
        </row>
        <row r="12597">
          <cell r="I12597"/>
        </row>
        <row r="12598">
          <cell r="I12598"/>
        </row>
        <row r="12599">
          <cell r="I12599"/>
        </row>
        <row r="12600">
          <cell r="I12600"/>
        </row>
        <row r="12601">
          <cell r="I12601"/>
        </row>
        <row r="12602">
          <cell r="I12602"/>
        </row>
        <row r="12603">
          <cell r="I12603"/>
        </row>
        <row r="12604">
          <cell r="I12604"/>
        </row>
        <row r="12605">
          <cell r="I12605"/>
        </row>
        <row r="12606">
          <cell r="I12606"/>
        </row>
        <row r="12607">
          <cell r="I12607"/>
        </row>
        <row r="12608">
          <cell r="I12608"/>
        </row>
        <row r="12609">
          <cell r="I12609"/>
        </row>
        <row r="12610">
          <cell r="I12610"/>
        </row>
        <row r="12611">
          <cell r="I12611"/>
        </row>
        <row r="12612">
          <cell r="I12612"/>
        </row>
        <row r="12613">
          <cell r="I12613"/>
        </row>
        <row r="12614">
          <cell r="I12614"/>
        </row>
        <row r="12615">
          <cell r="I12615"/>
        </row>
        <row r="12616">
          <cell r="I12616"/>
        </row>
        <row r="12617">
          <cell r="I12617"/>
        </row>
        <row r="12618">
          <cell r="I12618"/>
        </row>
        <row r="12619">
          <cell r="I12619"/>
        </row>
        <row r="12620">
          <cell r="I12620"/>
        </row>
        <row r="12621">
          <cell r="I12621"/>
        </row>
        <row r="12622">
          <cell r="I12622"/>
        </row>
        <row r="12623">
          <cell r="I12623"/>
        </row>
        <row r="12624">
          <cell r="I12624"/>
        </row>
        <row r="12625">
          <cell r="I12625"/>
        </row>
        <row r="12626">
          <cell r="I12626"/>
        </row>
        <row r="12627">
          <cell r="I12627"/>
        </row>
        <row r="12628">
          <cell r="I12628"/>
        </row>
        <row r="12629">
          <cell r="I12629"/>
        </row>
        <row r="12630">
          <cell r="I12630"/>
        </row>
        <row r="12631">
          <cell r="I12631"/>
        </row>
        <row r="12632">
          <cell r="I12632"/>
        </row>
        <row r="12633">
          <cell r="I12633"/>
        </row>
        <row r="12634">
          <cell r="I12634"/>
        </row>
        <row r="12635">
          <cell r="I12635"/>
        </row>
        <row r="12636">
          <cell r="I12636"/>
        </row>
        <row r="12637">
          <cell r="I12637"/>
        </row>
        <row r="12638">
          <cell r="I12638"/>
        </row>
        <row r="12639">
          <cell r="I12639"/>
        </row>
        <row r="12640">
          <cell r="I12640"/>
        </row>
        <row r="12641">
          <cell r="I12641"/>
        </row>
        <row r="12642">
          <cell r="I12642"/>
        </row>
        <row r="12643">
          <cell r="I12643"/>
        </row>
        <row r="12644">
          <cell r="I12644"/>
        </row>
        <row r="12645">
          <cell r="I12645"/>
        </row>
        <row r="12646">
          <cell r="I12646"/>
        </row>
        <row r="12647">
          <cell r="I12647"/>
        </row>
        <row r="12648">
          <cell r="I12648"/>
        </row>
        <row r="12649">
          <cell r="I12649"/>
        </row>
        <row r="12650">
          <cell r="I12650"/>
        </row>
        <row r="12651">
          <cell r="I12651"/>
        </row>
        <row r="12652">
          <cell r="I12652"/>
        </row>
        <row r="12653">
          <cell r="I12653"/>
        </row>
        <row r="12654">
          <cell r="I12654"/>
        </row>
        <row r="12655">
          <cell r="I12655"/>
        </row>
        <row r="12656">
          <cell r="I12656"/>
        </row>
        <row r="12657">
          <cell r="I12657"/>
        </row>
        <row r="12658">
          <cell r="I12658"/>
        </row>
        <row r="12659">
          <cell r="I12659"/>
        </row>
        <row r="12660">
          <cell r="I12660"/>
        </row>
        <row r="12661">
          <cell r="I12661"/>
        </row>
        <row r="12662">
          <cell r="I12662"/>
        </row>
        <row r="12663">
          <cell r="I12663"/>
        </row>
        <row r="12664">
          <cell r="I12664"/>
        </row>
        <row r="12665">
          <cell r="I12665"/>
        </row>
        <row r="12666">
          <cell r="I12666"/>
        </row>
        <row r="12667">
          <cell r="I12667"/>
        </row>
        <row r="12668">
          <cell r="I12668"/>
        </row>
        <row r="12669">
          <cell r="I12669"/>
        </row>
        <row r="12670">
          <cell r="I12670"/>
        </row>
        <row r="12671">
          <cell r="I12671"/>
        </row>
        <row r="12672">
          <cell r="I12672"/>
        </row>
        <row r="12673">
          <cell r="I12673"/>
        </row>
        <row r="12674">
          <cell r="I12674"/>
        </row>
        <row r="12675">
          <cell r="I12675"/>
        </row>
        <row r="12676">
          <cell r="I12676"/>
        </row>
        <row r="12677">
          <cell r="I12677"/>
        </row>
        <row r="12678">
          <cell r="I12678"/>
        </row>
        <row r="12679">
          <cell r="I12679"/>
        </row>
        <row r="12680">
          <cell r="I12680"/>
        </row>
        <row r="12681">
          <cell r="I12681"/>
        </row>
        <row r="12682">
          <cell r="I12682"/>
        </row>
        <row r="12683">
          <cell r="I12683"/>
        </row>
        <row r="12684">
          <cell r="I12684"/>
        </row>
        <row r="12685">
          <cell r="I12685"/>
        </row>
        <row r="12686">
          <cell r="I12686"/>
        </row>
        <row r="12687">
          <cell r="I12687"/>
        </row>
        <row r="12688">
          <cell r="I12688"/>
        </row>
        <row r="12689">
          <cell r="I12689"/>
        </row>
        <row r="12690">
          <cell r="I12690"/>
        </row>
        <row r="12691">
          <cell r="I12691"/>
        </row>
        <row r="12692">
          <cell r="I12692"/>
        </row>
        <row r="12693">
          <cell r="I12693"/>
        </row>
        <row r="12694">
          <cell r="I12694"/>
        </row>
        <row r="12695">
          <cell r="I12695"/>
        </row>
        <row r="12696">
          <cell r="I12696"/>
        </row>
        <row r="12697">
          <cell r="I12697"/>
        </row>
        <row r="12698">
          <cell r="I12698"/>
        </row>
        <row r="12699">
          <cell r="I12699"/>
        </row>
        <row r="12700">
          <cell r="I12700"/>
        </row>
        <row r="12701">
          <cell r="I12701"/>
        </row>
        <row r="12702">
          <cell r="I12702"/>
        </row>
        <row r="12703">
          <cell r="I12703"/>
        </row>
        <row r="12704">
          <cell r="I12704"/>
        </row>
        <row r="12705">
          <cell r="I12705"/>
        </row>
        <row r="12706">
          <cell r="I12706"/>
        </row>
        <row r="12707">
          <cell r="I12707"/>
        </row>
        <row r="12708">
          <cell r="I12708"/>
        </row>
        <row r="12709">
          <cell r="I12709"/>
        </row>
        <row r="12710">
          <cell r="I12710"/>
        </row>
        <row r="12711">
          <cell r="I12711"/>
        </row>
        <row r="12712">
          <cell r="I12712"/>
        </row>
        <row r="12713">
          <cell r="I12713"/>
        </row>
        <row r="12714">
          <cell r="I12714"/>
        </row>
        <row r="12715">
          <cell r="I12715"/>
        </row>
        <row r="12716">
          <cell r="I12716"/>
        </row>
        <row r="12717">
          <cell r="I12717"/>
        </row>
        <row r="12718">
          <cell r="I12718"/>
        </row>
        <row r="12719">
          <cell r="I12719"/>
        </row>
        <row r="12720">
          <cell r="I12720"/>
        </row>
        <row r="12721">
          <cell r="I12721"/>
        </row>
        <row r="12722">
          <cell r="I12722"/>
        </row>
        <row r="12723">
          <cell r="I12723"/>
        </row>
        <row r="12724">
          <cell r="I12724"/>
        </row>
        <row r="12725">
          <cell r="I12725"/>
        </row>
        <row r="12726">
          <cell r="I12726"/>
        </row>
        <row r="12727">
          <cell r="I12727"/>
        </row>
        <row r="12728">
          <cell r="I12728"/>
        </row>
        <row r="12729">
          <cell r="I12729"/>
        </row>
        <row r="12730">
          <cell r="I12730"/>
        </row>
        <row r="12731">
          <cell r="I12731"/>
        </row>
        <row r="12732">
          <cell r="I12732"/>
        </row>
        <row r="12733">
          <cell r="I12733"/>
        </row>
        <row r="12734">
          <cell r="I12734"/>
        </row>
        <row r="12735">
          <cell r="I12735"/>
        </row>
        <row r="12736">
          <cell r="I12736"/>
        </row>
        <row r="12737">
          <cell r="I12737"/>
        </row>
        <row r="12738">
          <cell r="I12738"/>
        </row>
        <row r="12739">
          <cell r="I12739"/>
        </row>
        <row r="12740">
          <cell r="I12740"/>
        </row>
        <row r="12741">
          <cell r="I12741"/>
        </row>
        <row r="12742">
          <cell r="I12742"/>
        </row>
        <row r="12743">
          <cell r="I12743"/>
        </row>
        <row r="12744">
          <cell r="I12744"/>
        </row>
        <row r="12745">
          <cell r="I12745"/>
        </row>
        <row r="12746">
          <cell r="I12746"/>
        </row>
        <row r="12747">
          <cell r="I12747"/>
        </row>
        <row r="12748">
          <cell r="I12748"/>
        </row>
        <row r="12749">
          <cell r="I12749"/>
        </row>
        <row r="12750">
          <cell r="I12750"/>
        </row>
        <row r="12751">
          <cell r="I12751"/>
        </row>
        <row r="12752">
          <cell r="I12752"/>
        </row>
        <row r="12753">
          <cell r="I12753"/>
        </row>
        <row r="12754">
          <cell r="I12754"/>
        </row>
        <row r="12755">
          <cell r="I12755"/>
        </row>
        <row r="12756">
          <cell r="I12756"/>
        </row>
        <row r="12757">
          <cell r="I12757"/>
        </row>
        <row r="12758">
          <cell r="I12758"/>
        </row>
        <row r="12759">
          <cell r="I12759"/>
        </row>
        <row r="12760">
          <cell r="I12760"/>
        </row>
        <row r="12761">
          <cell r="I12761"/>
        </row>
        <row r="12762">
          <cell r="I12762"/>
        </row>
        <row r="12763">
          <cell r="I12763"/>
        </row>
        <row r="12764">
          <cell r="I12764"/>
        </row>
        <row r="12765">
          <cell r="I12765"/>
        </row>
        <row r="12766">
          <cell r="I12766"/>
        </row>
        <row r="12767">
          <cell r="I12767"/>
        </row>
        <row r="12768">
          <cell r="I12768"/>
        </row>
        <row r="12769">
          <cell r="I12769"/>
        </row>
        <row r="12770">
          <cell r="I12770"/>
        </row>
        <row r="12771">
          <cell r="I12771"/>
        </row>
        <row r="12772">
          <cell r="I12772"/>
        </row>
        <row r="12773">
          <cell r="I12773"/>
        </row>
        <row r="12774">
          <cell r="I12774"/>
        </row>
        <row r="12775">
          <cell r="I12775"/>
        </row>
        <row r="12776">
          <cell r="I12776"/>
        </row>
        <row r="12777">
          <cell r="I12777"/>
        </row>
        <row r="12778">
          <cell r="I12778"/>
        </row>
        <row r="12779">
          <cell r="I12779"/>
        </row>
        <row r="12780">
          <cell r="I12780"/>
        </row>
        <row r="12781">
          <cell r="I12781"/>
        </row>
        <row r="12782">
          <cell r="I12782"/>
        </row>
        <row r="12783">
          <cell r="I12783"/>
        </row>
        <row r="12784">
          <cell r="I12784"/>
        </row>
        <row r="12785">
          <cell r="I12785"/>
        </row>
        <row r="12786">
          <cell r="I12786"/>
        </row>
        <row r="12787">
          <cell r="I12787"/>
        </row>
        <row r="12788">
          <cell r="I12788"/>
        </row>
        <row r="12789">
          <cell r="I12789"/>
        </row>
        <row r="12790">
          <cell r="I12790"/>
        </row>
        <row r="12791">
          <cell r="I12791"/>
        </row>
        <row r="12792">
          <cell r="I12792"/>
        </row>
        <row r="12793">
          <cell r="I12793"/>
        </row>
        <row r="12794">
          <cell r="I12794"/>
        </row>
        <row r="12795">
          <cell r="I12795"/>
        </row>
        <row r="12796">
          <cell r="I12796"/>
        </row>
        <row r="12797">
          <cell r="I12797"/>
        </row>
        <row r="12798">
          <cell r="I12798"/>
        </row>
        <row r="12799">
          <cell r="I12799"/>
        </row>
        <row r="12800">
          <cell r="I12800"/>
        </row>
        <row r="12801">
          <cell r="I12801"/>
        </row>
        <row r="12802">
          <cell r="I12802"/>
        </row>
        <row r="12803">
          <cell r="I12803"/>
        </row>
        <row r="12804">
          <cell r="I12804"/>
        </row>
        <row r="12805">
          <cell r="I12805"/>
        </row>
        <row r="12806">
          <cell r="I12806"/>
        </row>
        <row r="12807">
          <cell r="I12807"/>
        </row>
        <row r="12808">
          <cell r="I12808"/>
        </row>
        <row r="12809">
          <cell r="I12809"/>
        </row>
        <row r="12810">
          <cell r="I12810"/>
        </row>
        <row r="12811">
          <cell r="I12811"/>
        </row>
        <row r="12812">
          <cell r="I12812"/>
        </row>
        <row r="12813">
          <cell r="I12813"/>
        </row>
        <row r="12814">
          <cell r="I12814"/>
        </row>
        <row r="12815">
          <cell r="I12815"/>
        </row>
        <row r="12816">
          <cell r="I12816"/>
        </row>
        <row r="12817">
          <cell r="I12817"/>
        </row>
        <row r="12818">
          <cell r="I12818"/>
        </row>
        <row r="12819">
          <cell r="I12819"/>
        </row>
        <row r="12820">
          <cell r="I12820"/>
        </row>
        <row r="12821">
          <cell r="I12821"/>
        </row>
        <row r="12822">
          <cell r="I12822"/>
        </row>
        <row r="12823">
          <cell r="I12823"/>
        </row>
        <row r="12824">
          <cell r="I12824"/>
        </row>
        <row r="12825">
          <cell r="I12825"/>
        </row>
        <row r="12826">
          <cell r="I12826"/>
        </row>
        <row r="12827">
          <cell r="I12827"/>
        </row>
        <row r="12828">
          <cell r="I12828"/>
        </row>
        <row r="12829">
          <cell r="I12829"/>
        </row>
        <row r="12830">
          <cell r="I12830"/>
        </row>
        <row r="12831">
          <cell r="I12831"/>
        </row>
        <row r="12832">
          <cell r="I12832"/>
        </row>
        <row r="12833">
          <cell r="I12833"/>
        </row>
        <row r="12834">
          <cell r="I12834"/>
        </row>
        <row r="12835">
          <cell r="I12835"/>
        </row>
        <row r="12836">
          <cell r="I12836"/>
        </row>
        <row r="12837">
          <cell r="I12837"/>
        </row>
        <row r="12838">
          <cell r="I12838"/>
        </row>
        <row r="12839">
          <cell r="I12839"/>
        </row>
        <row r="12840">
          <cell r="I12840"/>
        </row>
        <row r="12841">
          <cell r="I12841"/>
        </row>
        <row r="12842">
          <cell r="I12842"/>
        </row>
        <row r="12843">
          <cell r="I12843"/>
        </row>
        <row r="12844">
          <cell r="I12844"/>
        </row>
        <row r="12845">
          <cell r="I12845"/>
        </row>
        <row r="12846">
          <cell r="I12846"/>
        </row>
        <row r="12847">
          <cell r="I12847"/>
        </row>
        <row r="12848">
          <cell r="I12848"/>
        </row>
        <row r="12849">
          <cell r="I12849"/>
        </row>
        <row r="12850">
          <cell r="I12850"/>
        </row>
        <row r="12851">
          <cell r="I12851"/>
        </row>
        <row r="12852">
          <cell r="I12852"/>
        </row>
        <row r="12853">
          <cell r="I12853"/>
        </row>
        <row r="12854">
          <cell r="I12854"/>
        </row>
        <row r="12855">
          <cell r="I12855"/>
        </row>
        <row r="12856">
          <cell r="I12856"/>
        </row>
        <row r="12857">
          <cell r="I12857"/>
        </row>
        <row r="12858">
          <cell r="I12858"/>
        </row>
        <row r="12859">
          <cell r="I12859"/>
        </row>
        <row r="12860">
          <cell r="I12860"/>
        </row>
        <row r="12861">
          <cell r="I12861"/>
        </row>
        <row r="12862">
          <cell r="I12862"/>
        </row>
        <row r="12863">
          <cell r="I12863"/>
        </row>
        <row r="12864">
          <cell r="I12864"/>
        </row>
        <row r="12865">
          <cell r="I12865"/>
        </row>
        <row r="12866">
          <cell r="I12866"/>
        </row>
        <row r="12867">
          <cell r="I12867"/>
        </row>
        <row r="12868">
          <cell r="I12868"/>
        </row>
        <row r="12869">
          <cell r="I12869"/>
        </row>
        <row r="12870">
          <cell r="I12870"/>
        </row>
        <row r="12871">
          <cell r="I12871"/>
        </row>
        <row r="12872">
          <cell r="I12872"/>
        </row>
        <row r="12873">
          <cell r="I12873"/>
        </row>
        <row r="12874">
          <cell r="I12874"/>
        </row>
        <row r="12875">
          <cell r="I12875"/>
        </row>
        <row r="12876">
          <cell r="I12876"/>
        </row>
        <row r="12877">
          <cell r="I12877"/>
        </row>
        <row r="12878">
          <cell r="I12878"/>
        </row>
        <row r="12879">
          <cell r="I12879"/>
        </row>
        <row r="12880">
          <cell r="I12880"/>
        </row>
        <row r="12881">
          <cell r="I12881"/>
        </row>
        <row r="12882">
          <cell r="I12882"/>
        </row>
        <row r="12883">
          <cell r="I12883"/>
        </row>
        <row r="12884">
          <cell r="I12884"/>
        </row>
        <row r="12885">
          <cell r="I12885"/>
        </row>
        <row r="12886">
          <cell r="I12886"/>
        </row>
        <row r="12887">
          <cell r="I12887"/>
        </row>
        <row r="12888">
          <cell r="I12888"/>
        </row>
        <row r="12889">
          <cell r="I12889"/>
        </row>
        <row r="12890">
          <cell r="I12890"/>
        </row>
        <row r="12891">
          <cell r="I12891"/>
        </row>
        <row r="12892">
          <cell r="I12892"/>
        </row>
        <row r="12893">
          <cell r="I12893"/>
        </row>
        <row r="12894">
          <cell r="I12894"/>
        </row>
        <row r="12895">
          <cell r="I12895"/>
        </row>
        <row r="12896">
          <cell r="I12896"/>
        </row>
        <row r="12897">
          <cell r="I12897"/>
        </row>
        <row r="12898">
          <cell r="I12898"/>
        </row>
        <row r="12899">
          <cell r="I12899"/>
        </row>
        <row r="12900">
          <cell r="I12900"/>
        </row>
        <row r="12901">
          <cell r="I12901"/>
        </row>
        <row r="12902">
          <cell r="I12902"/>
        </row>
        <row r="12903">
          <cell r="I12903"/>
        </row>
        <row r="12904">
          <cell r="I12904"/>
        </row>
        <row r="12905">
          <cell r="I12905"/>
        </row>
        <row r="12906">
          <cell r="I12906"/>
        </row>
        <row r="12907">
          <cell r="I12907"/>
        </row>
        <row r="12908">
          <cell r="I12908"/>
        </row>
        <row r="12909">
          <cell r="I12909"/>
        </row>
        <row r="12910">
          <cell r="I12910"/>
        </row>
        <row r="12911">
          <cell r="I12911"/>
        </row>
        <row r="12912">
          <cell r="I12912"/>
        </row>
        <row r="12913">
          <cell r="I12913"/>
        </row>
        <row r="12914">
          <cell r="I12914"/>
        </row>
        <row r="12915">
          <cell r="I12915"/>
        </row>
        <row r="12916">
          <cell r="I12916"/>
        </row>
        <row r="12917">
          <cell r="I12917"/>
        </row>
        <row r="12918">
          <cell r="I12918"/>
        </row>
        <row r="12919">
          <cell r="I12919"/>
        </row>
        <row r="12920">
          <cell r="I12920"/>
        </row>
        <row r="12921">
          <cell r="I12921"/>
        </row>
        <row r="12922">
          <cell r="I12922"/>
        </row>
        <row r="12923">
          <cell r="I12923"/>
        </row>
        <row r="12924">
          <cell r="I12924"/>
        </row>
        <row r="12925">
          <cell r="I12925"/>
        </row>
        <row r="12926">
          <cell r="I12926"/>
        </row>
        <row r="12927">
          <cell r="I12927"/>
        </row>
        <row r="12928">
          <cell r="I12928"/>
        </row>
        <row r="12929">
          <cell r="I12929"/>
        </row>
        <row r="12930">
          <cell r="I12930"/>
        </row>
        <row r="12931">
          <cell r="I12931"/>
        </row>
        <row r="12932">
          <cell r="I12932"/>
        </row>
        <row r="12933">
          <cell r="I12933"/>
        </row>
        <row r="12934">
          <cell r="I12934"/>
        </row>
        <row r="12935">
          <cell r="I12935"/>
        </row>
        <row r="12936">
          <cell r="I12936"/>
        </row>
        <row r="12937">
          <cell r="I12937"/>
        </row>
        <row r="12938">
          <cell r="I12938"/>
        </row>
        <row r="12939">
          <cell r="I12939"/>
        </row>
        <row r="12940">
          <cell r="I12940"/>
        </row>
        <row r="12941">
          <cell r="I12941"/>
        </row>
        <row r="12942">
          <cell r="I12942"/>
        </row>
        <row r="12943">
          <cell r="I12943"/>
        </row>
        <row r="12944">
          <cell r="I12944"/>
        </row>
        <row r="12945">
          <cell r="I12945"/>
        </row>
        <row r="12946">
          <cell r="I12946"/>
        </row>
        <row r="12947">
          <cell r="I12947"/>
        </row>
        <row r="12948">
          <cell r="I12948"/>
        </row>
        <row r="12949">
          <cell r="I12949"/>
        </row>
        <row r="12950">
          <cell r="I12950"/>
        </row>
        <row r="12951">
          <cell r="I12951"/>
        </row>
        <row r="12952">
          <cell r="I12952"/>
        </row>
        <row r="12953">
          <cell r="I12953"/>
        </row>
        <row r="12954">
          <cell r="I12954"/>
        </row>
        <row r="12955">
          <cell r="I12955"/>
        </row>
        <row r="12956">
          <cell r="I12956"/>
        </row>
        <row r="12957">
          <cell r="I12957"/>
        </row>
        <row r="12958">
          <cell r="I12958"/>
        </row>
        <row r="12959">
          <cell r="I12959"/>
        </row>
        <row r="12960">
          <cell r="I12960"/>
        </row>
        <row r="12961">
          <cell r="I12961"/>
        </row>
        <row r="12962">
          <cell r="I12962"/>
        </row>
        <row r="12963">
          <cell r="I12963"/>
        </row>
        <row r="12964">
          <cell r="I12964"/>
        </row>
        <row r="12965">
          <cell r="I12965"/>
        </row>
        <row r="12966">
          <cell r="I12966"/>
        </row>
        <row r="12967">
          <cell r="I12967"/>
        </row>
        <row r="12968">
          <cell r="I12968"/>
        </row>
        <row r="12969">
          <cell r="I12969"/>
        </row>
        <row r="12970">
          <cell r="I12970"/>
        </row>
        <row r="12971">
          <cell r="I12971"/>
        </row>
        <row r="12972">
          <cell r="I12972"/>
        </row>
        <row r="12973">
          <cell r="I12973"/>
        </row>
        <row r="12974">
          <cell r="I12974"/>
        </row>
        <row r="12975">
          <cell r="I12975"/>
        </row>
        <row r="12976">
          <cell r="I12976"/>
        </row>
        <row r="12977">
          <cell r="I12977"/>
        </row>
        <row r="12978">
          <cell r="I12978"/>
        </row>
        <row r="12979">
          <cell r="I12979"/>
        </row>
        <row r="12980">
          <cell r="I12980"/>
        </row>
        <row r="12981">
          <cell r="I12981"/>
        </row>
        <row r="12982">
          <cell r="I12982"/>
        </row>
        <row r="12983">
          <cell r="I12983"/>
        </row>
        <row r="12984">
          <cell r="I12984"/>
        </row>
        <row r="12985">
          <cell r="I12985"/>
        </row>
        <row r="12986">
          <cell r="I12986"/>
        </row>
        <row r="12987">
          <cell r="I12987"/>
        </row>
        <row r="12988">
          <cell r="I12988"/>
        </row>
        <row r="12989">
          <cell r="I12989"/>
        </row>
        <row r="12990">
          <cell r="I12990"/>
        </row>
        <row r="12991">
          <cell r="I12991"/>
        </row>
        <row r="12992">
          <cell r="I12992"/>
        </row>
        <row r="12993">
          <cell r="I12993"/>
        </row>
        <row r="12994">
          <cell r="I12994"/>
        </row>
        <row r="12995">
          <cell r="I12995"/>
        </row>
        <row r="12996">
          <cell r="I12996"/>
        </row>
        <row r="12997">
          <cell r="I12997"/>
        </row>
        <row r="12998">
          <cell r="I12998"/>
        </row>
        <row r="12999">
          <cell r="I12999"/>
        </row>
        <row r="13000">
          <cell r="I13000"/>
        </row>
        <row r="13001">
          <cell r="I13001"/>
        </row>
        <row r="13002">
          <cell r="I13002"/>
        </row>
        <row r="13003">
          <cell r="I13003"/>
        </row>
        <row r="13004">
          <cell r="I13004"/>
        </row>
        <row r="13005">
          <cell r="I13005"/>
        </row>
        <row r="13006">
          <cell r="I13006"/>
        </row>
        <row r="13007">
          <cell r="I13007"/>
        </row>
        <row r="13008">
          <cell r="I13008"/>
        </row>
        <row r="13009">
          <cell r="I13009"/>
        </row>
        <row r="13010">
          <cell r="I13010"/>
        </row>
        <row r="13011">
          <cell r="I13011"/>
        </row>
        <row r="13012">
          <cell r="I13012"/>
        </row>
        <row r="13013">
          <cell r="I13013"/>
        </row>
        <row r="13014">
          <cell r="I13014"/>
        </row>
        <row r="13015">
          <cell r="I13015"/>
        </row>
        <row r="13016">
          <cell r="I13016"/>
        </row>
        <row r="13017">
          <cell r="I13017"/>
        </row>
        <row r="13018">
          <cell r="I13018"/>
        </row>
        <row r="13019">
          <cell r="I13019"/>
        </row>
        <row r="13020">
          <cell r="I13020"/>
        </row>
        <row r="13021">
          <cell r="I13021"/>
        </row>
        <row r="13022">
          <cell r="I13022"/>
        </row>
        <row r="13023">
          <cell r="I13023"/>
        </row>
        <row r="13024">
          <cell r="I13024"/>
        </row>
        <row r="13025">
          <cell r="I13025"/>
        </row>
        <row r="13026">
          <cell r="I13026"/>
        </row>
        <row r="13027">
          <cell r="I13027"/>
        </row>
        <row r="13028">
          <cell r="I13028"/>
        </row>
        <row r="13029">
          <cell r="I13029"/>
        </row>
        <row r="13030">
          <cell r="I13030"/>
        </row>
        <row r="13031">
          <cell r="I13031"/>
        </row>
        <row r="13032">
          <cell r="I13032"/>
        </row>
        <row r="13033">
          <cell r="I13033"/>
        </row>
        <row r="13034">
          <cell r="I13034"/>
        </row>
        <row r="13035">
          <cell r="I13035"/>
        </row>
        <row r="13036">
          <cell r="I13036"/>
        </row>
        <row r="13037">
          <cell r="I13037"/>
        </row>
        <row r="13038">
          <cell r="I13038"/>
        </row>
        <row r="13039">
          <cell r="I13039"/>
        </row>
        <row r="13040">
          <cell r="I13040"/>
        </row>
        <row r="13041">
          <cell r="I13041"/>
        </row>
        <row r="13042">
          <cell r="I13042"/>
        </row>
        <row r="13043">
          <cell r="I13043"/>
        </row>
        <row r="13044">
          <cell r="I13044"/>
        </row>
        <row r="13045">
          <cell r="I13045"/>
        </row>
        <row r="13046">
          <cell r="I13046"/>
        </row>
        <row r="13047">
          <cell r="I13047"/>
        </row>
        <row r="13048">
          <cell r="I13048"/>
        </row>
        <row r="13049">
          <cell r="I13049"/>
        </row>
        <row r="13050">
          <cell r="I13050"/>
        </row>
        <row r="13051">
          <cell r="I13051"/>
        </row>
        <row r="13052">
          <cell r="I13052"/>
        </row>
        <row r="13053">
          <cell r="I13053"/>
        </row>
        <row r="13054">
          <cell r="I13054"/>
        </row>
        <row r="13055">
          <cell r="I13055"/>
        </row>
        <row r="13056">
          <cell r="I13056"/>
        </row>
        <row r="13057">
          <cell r="I13057"/>
        </row>
        <row r="13058">
          <cell r="I13058"/>
        </row>
        <row r="13059">
          <cell r="I13059"/>
        </row>
        <row r="13060">
          <cell r="I13060"/>
        </row>
        <row r="13061">
          <cell r="I13061"/>
        </row>
        <row r="13062">
          <cell r="I13062"/>
        </row>
        <row r="13063">
          <cell r="I13063"/>
        </row>
        <row r="13064">
          <cell r="I13064"/>
        </row>
        <row r="13065">
          <cell r="I13065"/>
        </row>
        <row r="13066">
          <cell r="I13066"/>
        </row>
        <row r="13067">
          <cell r="I13067"/>
        </row>
        <row r="13068">
          <cell r="I13068"/>
        </row>
        <row r="13069">
          <cell r="I13069"/>
        </row>
        <row r="13070">
          <cell r="I13070"/>
        </row>
        <row r="13071">
          <cell r="I13071"/>
        </row>
        <row r="13072">
          <cell r="I13072"/>
        </row>
        <row r="13073">
          <cell r="I13073"/>
        </row>
        <row r="13074">
          <cell r="I13074"/>
        </row>
        <row r="13075">
          <cell r="I13075"/>
        </row>
        <row r="13076">
          <cell r="I13076"/>
        </row>
        <row r="13077">
          <cell r="I13077"/>
        </row>
        <row r="13078">
          <cell r="I13078"/>
        </row>
        <row r="13079">
          <cell r="I13079"/>
        </row>
        <row r="13080">
          <cell r="I13080"/>
        </row>
        <row r="13081">
          <cell r="I13081"/>
        </row>
        <row r="13082">
          <cell r="I13082"/>
        </row>
        <row r="13083">
          <cell r="I13083"/>
        </row>
        <row r="13084">
          <cell r="I13084"/>
        </row>
        <row r="13085">
          <cell r="I13085"/>
        </row>
        <row r="13086">
          <cell r="I13086"/>
        </row>
        <row r="13087">
          <cell r="I13087"/>
        </row>
        <row r="13088">
          <cell r="I13088"/>
        </row>
        <row r="13089">
          <cell r="I13089"/>
        </row>
        <row r="13090">
          <cell r="I13090"/>
        </row>
        <row r="13091">
          <cell r="I13091"/>
        </row>
        <row r="13092">
          <cell r="I13092"/>
        </row>
        <row r="13093">
          <cell r="I13093"/>
        </row>
        <row r="13094">
          <cell r="I13094"/>
        </row>
        <row r="13095">
          <cell r="I13095"/>
        </row>
        <row r="13096">
          <cell r="I13096"/>
        </row>
        <row r="13097">
          <cell r="I13097"/>
        </row>
        <row r="13098">
          <cell r="I13098"/>
        </row>
        <row r="13099">
          <cell r="I13099"/>
        </row>
        <row r="13100">
          <cell r="I13100"/>
        </row>
        <row r="13101">
          <cell r="I13101"/>
        </row>
        <row r="13102">
          <cell r="I13102"/>
        </row>
        <row r="13103">
          <cell r="I13103"/>
        </row>
        <row r="13104">
          <cell r="I13104"/>
        </row>
        <row r="13105">
          <cell r="I13105"/>
        </row>
        <row r="13106">
          <cell r="I13106"/>
        </row>
        <row r="13107">
          <cell r="I13107"/>
        </row>
        <row r="13108">
          <cell r="I13108"/>
        </row>
        <row r="13109">
          <cell r="I13109"/>
        </row>
        <row r="13110">
          <cell r="I13110"/>
        </row>
        <row r="13111">
          <cell r="I13111"/>
        </row>
        <row r="13112">
          <cell r="I13112"/>
        </row>
        <row r="13113">
          <cell r="I13113"/>
        </row>
        <row r="13114">
          <cell r="I13114"/>
        </row>
        <row r="13115">
          <cell r="I13115"/>
        </row>
        <row r="13116">
          <cell r="I13116"/>
        </row>
        <row r="13117">
          <cell r="I13117"/>
        </row>
        <row r="13118">
          <cell r="I13118"/>
        </row>
        <row r="13119">
          <cell r="I13119"/>
        </row>
        <row r="13120">
          <cell r="I13120"/>
        </row>
        <row r="13121">
          <cell r="I13121"/>
        </row>
        <row r="13122">
          <cell r="I13122"/>
        </row>
        <row r="13123">
          <cell r="I13123"/>
        </row>
        <row r="13124">
          <cell r="I13124"/>
        </row>
        <row r="13125">
          <cell r="I13125"/>
        </row>
        <row r="13126">
          <cell r="I13126"/>
        </row>
        <row r="13127">
          <cell r="I13127"/>
        </row>
        <row r="13128">
          <cell r="I13128"/>
        </row>
        <row r="13129">
          <cell r="I13129"/>
        </row>
        <row r="13130">
          <cell r="I13130"/>
        </row>
        <row r="13131">
          <cell r="I13131"/>
        </row>
        <row r="13132">
          <cell r="I13132"/>
        </row>
        <row r="13133">
          <cell r="I13133"/>
        </row>
        <row r="13134">
          <cell r="I13134"/>
        </row>
        <row r="13135">
          <cell r="I13135"/>
        </row>
        <row r="13136">
          <cell r="I13136"/>
        </row>
        <row r="13137">
          <cell r="I13137"/>
        </row>
        <row r="13138">
          <cell r="I13138"/>
        </row>
        <row r="13139">
          <cell r="I13139"/>
        </row>
        <row r="13140">
          <cell r="I13140"/>
        </row>
        <row r="13141">
          <cell r="I13141"/>
        </row>
        <row r="13142">
          <cell r="I13142"/>
        </row>
        <row r="13143">
          <cell r="I13143"/>
        </row>
        <row r="13144">
          <cell r="I13144"/>
        </row>
        <row r="13145">
          <cell r="I13145"/>
        </row>
        <row r="13146">
          <cell r="I13146"/>
        </row>
        <row r="13147">
          <cell r="I13147"/>
        </row>
        <row r="13148">
          <cell r="I13148"/>
        </row>
        <row r="13149">
          <cell r="I13149"/>
        </row>
        <row r="13150">
          <cell r="I13150"/>
        </row>
        <row r="13151">
          <cell r="I13151"/>
        </row>
        <row r="13152">
          <cell r="I13152"/>
        </row>
        <row r="13153">
          <cell r="I13153"/>
        </row>
        <row r="13154">
          <cell r="I13154"/>
        </row>
        <row r="13155">
          <cell r="I13155"/>
        </row>
        <row r="13156">
          <cell r="I13156"/>
        </row>
        <row r="13157">
          <cell r="I13157"/>
        </row>
        <row r="13158">
          <cell r="I13158"/>
        </row>
        <row r="13159">
          <cell r="I13159"/>
        </row>
        <row r="13160">
          <cell r="I13160"/>
        </row>
        <row r="13161">
          <cell r="I13161"/>
        </row>
        <row r="13162">
          <cell r="I13162"/>
        </row>
        <row r="13163">
          <cell r="I13163"/>
        </row>
        <row r="13164">
          <cell r="I13164"/>
        </row>
        <row r="13165">
          <cell r="I13165"/>
        </row>
        <row r="13166">
          <cell r="I13166"/>
        </row>
        <row r="13167">
          <cell r="I13167"/>
        </row>
        <row r="13168">
          <cell r="I13168"/>
        </row>
        <row r="13169">
          <cell r="I13169"/>
        </row>
        <row r="13170">
          <cell r="I13170"/>
        </row>
        <row r="13171">
          <cell r="I13171"/>
        </row>
        <row r="13172">
          <cell r="I13172"/>
        </row>
        <row r="13173">
          <cell r="I13173"/>
        </row>
        <row r="13174">
          <cell r="I13174"/>
        </row>
        <row r="13175">
          <cell r="I13175"/>
        </row>
        <row r="13176">
          <cell r="I13176"/>
        </row>
        <row r="13177">
          <cell r="I13177"/>
        </row>
        <row r="13178">
          <cell r="I13178"/>
        </row>
        <row r="13179">
          <cell r="I13179"/>
        </row>
        <row r="13180">
          <cell r="I13180"/>
        </row>
        <row r="13181">
          <cell r="I13181"/>
        </row>
        <row r="13182">
          <cell r="I13182"/>
        </row>
        <row r="13183">
          <cell r="I13183"/>
        </row>
        <row r="13184">
          <cell r="I13184"/>
        </row>
        <row r="13185">
          <cell r="I13185"/>
        </row>
        <row r="13186">
          <cell r="I13186"/>
        </row>
        <row r="13187">
          <cell r="I13187"/>
        </row>
        <row r="13188">
          <cell r="I13188"/>
        </row>
        <row r="13189">
          <cell r="I13189"/>
        </row>
        <row r="13190">
          <cell r="I13190"/>
        </row>
        <row r="13191">
          <cell r="I13191"/>
        </row>
        <row r="13192">
          <cell r="I13192"/>
        </row>
        <row r="13193">
          <cell r="I13193"/>
        </row>
        <row r="13194">
          <cell r="I13194"/>
        </row>
        <row r="13195">
          <cell r="I13195"/>
        </row>
        <row r="13196">
          <cell r="I13196"/>
        </row>
        <row r="13197">
          <cell r="I13197"/>
        </row>
        <row r="13198">
          <cell r="I13198"/>
        </row>
        <row r="13199">
          <cell r="I13199"/>
        </row>
        <row r="13200">
          <cell r="I13200"/>
        </row>
        <row r="13201">
          <cell r="I13201"/>
        </row>
        <row r="13202">
          <cell r="I13202"/>
        </row>
        <row r="13203">
          <cell r="I13203"/>
        </row>
        <row r="13204">
          <cell r="I13204"/>
        </row>
        <row r="13205">
          <cell r="I13205"/>
        </row>
        <row r="13206">
          <cell r="I13206"/>
        </row>
        <row r="13207">
          <cell r="I13207"/>
        </row>
        <row r="13208">
          <cell r="I13208"/>
        </row>
        <row r="13209">
          <cell r="I13209"/>
        </row>
        <row r="13210">
          <cell r="I13210"/>
        </row>
        <row r="13211">
          <cell r="I13211"/>
        </row>
        <row r="13212">
          <cell r="I13212"/>
        </row>
        <row r="13213">
          <cell r="I13213"/>
        </row>
        <row r="13214">
          <cell r="I13214"/>
        </row>
        <row r="13215">
          <cell r="I13215"/>
        </row>
        <row r="13216">
          <cell r="I13216"/>
        </row>
        <row r="13217">
          <cell r="I13217"/>
        </row>
        <row r="13218">
          <cell r="I13218"/>
        </row>
        <row r="13219">
          <cell r="I13219"/>
        </row>
        <row r="13220">
          <cell r="I13220"/>
        </row>
        <row r="13221">
          <cell r="I13221"/>
        </row>
        <row r="13222">
          <cell r="I13222"/>
        </row>
        <row r="13223">
          <cell r="I13223"/>
        </row>
        <row r="13224">
          <cell r="I13224"/>
        </row>
        <row r="13225">
          <cell r="I13225"/>
        </row>
        <row r="13226">
          <cell r="I13226"/>
        </row>
        <row r="13227">
          <cell r="I13227"/>
        </row>
        <row r="13228">
          <cell r="I13228"/>
        </row>
        <row r="13229">
          <cell r="I13229"/>
        </row>
        <row r="13230">
          <cell r="I13230"/>
        </row>
        <row r="13231">
          <cell r="I13231"/>
        </row>
        <row r="13232">
          <cell r="I13232"/>
        </row>
        <row r="13233">
          <cell r="I13233"/>
        </row>
        <row r="13234">
          <cell r="I13234"/>
        </row>
        <row r="13235">
          <cell r="I13235"/>
        </row>
        <row r="13236">
          <cell r="I13236"/>
        </row>
        <row r="13237">
          <cell r="I13237"/>
        </row>
        <row r="13238">
          <cell r="I13238"/>
        </row>
        <row r="13239">
          <cell r="I13239"/>
        </row>
        <row r="13240">
          <cell r="I13240"/>
        </row>
        <row r="13241">
          <cell r="I13241"/>
        </row>
        <row r="13242">
          <cell r="I13242"/>
        </row>
        <row r="13243">
          <cell r="I13243"/>
        </row>
        <row r="13244">
          <cell r="I13244"/>
        </row>
        <row r="13245">
          <cell r="I13245"/>
        </row>
        <row r="13246">
          <cell r="I13246"/>
        </row>
        <row r="13247">
          <cell r="I13247"/>
        </row>
        <row r="13248">
          <cell r="I13248"/>
        </row>
        <row r="13249">
          <cell r="I13249"/>
        </row>
        <row r="13250">
          <cell r="I13250"/>
        </row>
        <row r="13251">
          <cell r="I13251"/>
        </row>
        <row r="13252">
          <cell r="I13252"/>
        </row>
        <row r="13253">
          <cell r="I13253"/>
        </row>
        <row r="13254">
          <cell r="I13254"/>
        </row>
        <row r="13255">
          <cell r="I13255"/>
        </row>
        <row r="13256">
          <cell r="I13256"/>
        </row>
        <row r="13257">
          <cell r="I13257"/>
        </row>
        <row r="13258">
          <cell r="I13258"/>
        </row>
        <row r="13259">
          <cell r="I13259"/>
        </row>
        <row r="13260">
          <cell r="I13260"/>
        </row>
        <row r="13261">
          <cell r="I13261"/>
        </row>
        <row r="13262">
          <cell r="I13262"/>
        </row>
        <row r="13263">
          <cell r="I13263"/>
        </row>
        <row r="13264">
          <cell r="I13264"/>
        </row>
        <row r="13265">
          <cell r="I13265"/>
        </row>
        <row r="13266">
          <cell r="I13266"/>
        </row>
        <row r="13267">
          <cell r="I13267"/>
        </row>
        <row r="13268">
          <cell r="I13268"/>
        </row>
        <row r="13269">
          <cell r="I13269"/>
        </row>
        <row r="13270">
          <cell r="I13270"/>
        </row>
        <row r="13271">
          <cell r="I13271"/>
        </row>
        <row r="13272">
          <cell r="I13272"/>
        </row>
        <row r="13273">
          <cell r="I13273"/>
        </row>
        <row r="13274">
          <cell r="I13274"/>
        </row>
        <row r="13275">
          <cell r="I13275"/>
        </row>
        <row r="13276">
          <cell r="I13276"/>
        </row>
        <row r="13277">
          <cell r="I13277"/>
        </row>
        <row r="13278">
          <cell r="I13278"/>
        </row>
        <row r="13279">
          <cell r="I13279"/>
        </row>
        <row r="13280">
          <cell r="I13280"/>
        </row>
        <row r="13281">
          <cell r="I13281"/>
        </row>
        <row r="13282">
          <cell r="I13282"/>
        </row>
        <row r="13283">
          <cell r="I13283"/>
        </row>
        <row r="13284">
          <cell r="I13284"/>
        </row>
        <row r="13285">
          <cell r="I13285"/>
        </row>
        <row r="13286">
          <cell r="I13286"/>
        </row>
        <row r="13287">
          <cell r="I13287"/>
        </row>
        <row r="13288">
          <cell r="I13288"/>
        </row>
        <row r="13289">
          <cell r="I13289"/>
        </row>
        <row r="13290">
          <cell r="I13290"/>
        </row>
        <row r="13291">
          <cell r="I13291"/>
        </row>
        <row r="13292">
          <cell r="I13292"/>
        </row>
        <row r="13293">
          <cell r="I13293"/>
        </row>
        <row r="13294">
          <cell r="I13294"/>
        </row>
        <row r="13295">
          <cell r="I13295"/>
        </row>
        <row r="13296">
          <cell r="I13296"/>
        </row>
        <row r="13297">
          <cell r="I13297"/>
        </row>
        <row r="13298">
          <cell r="I13298"/>
        </row>
        <row r="13299">
          <cell r="I13299"/>
        </row>
        <row r="13300">
          <cell r="I13300"/>
        </row>
        <row r="13301">
          <cell r="I13301"/>
        </row>
        <row r="13302">
          <cell r="I13302"/>
        </row>
        <row r="13303">
          <cell r="I13303"/>
        </row>
        <row r="13304">
          <cell r="I13304"/>
        </row>
        <row r="13305">
          <cell r="I13305"/>
        </row>
        <row r="13306">
          <cell r="I13306"/>
        </row>
        <row r="13307">
          <cell r="I13307"/>
        </row>
        <row r="13308">
          <cell r="I13308"/>
        </row>
        <row r="13309">
          <cell r="I13309"/>
        </row>
        <row r="13310">
          <cell r="I13310"/>
        </row>
        <row r="13311">
          <cell r="I13311"/>
        </row>
        <row r="13312">
          <cell r="I13312"/>
        </row>
        <row r="13313">
          <cell r="I13313"/>
        </row>
        <row r="13314">
          <cell r="I13314"/>
        </row>
        <row r="13315">
          <cell r="I13315"/>
        </row>
        <row r="13316">
          <cell r="I13316"/>
        </row>
        <row r="13317">
          <cell r="I13317"/>
        </row>
        <row r="13318">
          <cell r="I13318"/>
        </row>
        <row r="13319">
          <cell r="I13319"/>
        </row>
        <row r="13320">
          <cell r="I13320"/>
        </row>
        <row r="13321">
          <cell r="I13321"/>
        </row>
        <row r="13322">
          <cell r="I13322"/>
        </row>
        <row r="13323">
          <cell r="I13323"/>
        </row>
        <row r="13324">
          <cell r="I13324"/>
        </row>
        <row r="13325">
          <cell r="I13325"/>
        </row>
        <row r="13326">
          <cell r="I13326"/>
        </row>
        <row r="13327">
          <cell r="I13327"/>
        </row>
        <row r="13328">
          <cell r="I13328"/>
        </row>
        <row r="13329">
          <cell r="I13329"/>
        </row>
        <row r="13330">
          <cell r="I13330"/>
        </row>
        <row r="13331">
          <cell r="I13331"/>
        </row>
        <row r="13332">
          <cell r="I13332"/>
        </row>
        <row r="13333">
          <cell r="I13333"/>
        </row>
        <row r="13334">
          <cell r="I13334"/>
        </row>
        <row r="13335">
          <cell r="I13335"/>
        </row>
        <row r="13336">
          <cell r="I13336"/>
        </row>
        <row r="13337">
          <cell r="I13337"/>
        </row>
        <row r="13338">
          <cell r="I13338"/>
        </row>
        <row r="13339">
          <cell r="I13339"/>
        </row>
        <row r="13340">
          <cell r="I13340"/>
        </row>
        <row r="13341">
          <cell r="I13341"/>
        </row>
        <row r="13342">
          <cell r="I13342"/>
        </row>
        <row r="13343">
          <cell r="I13343"/>
        </row>
        <row r="13344">
          <cell r="I13344"/>
        </row>
        <row r="13345">
          <cell r="I13345"/>
        </row>
        <row r="13346">
          <cell r="I13346"/>
        </row>
        <row r="13347">
          <cell r="I13347"/>
        </row>
        <row r="13348">
          <cell r="I13348"/>
        </row>
        <row r="13349">
          <cell r="I13349"/>
        </row>
        <row r="13350">
          <cell r="I13350"/>
        </row>
        <row r="13351">
          <cell r="I13351"/>
        </row>
        <row r="13352">
          <cell r="I13352"/>
        </row>
        <row r="13353">
          <cell r="I13353"/>
        </row>
        <row r="13354">
          <cell r="I13354"/>
        </row>
        <row r="13355">
          <cell r="I13355"/>
        </row>
        <row r="13356">
          <cell r="I13356"/>
        </row>
        <row r="13357">
          <cell r="I13357"/>
        </row>
        <row r="13358">
          <cell r="I13358"/>
        </row>
        <row r="13359">
          <cell r="I13359"/>
        </row>
        <row r="13360">
          <cell r="I13360"/>
        </row>
        <row r="13361">
          <cell r="I13361"/>
        </row>
        <row r="13362">
          <cell r="I13362"/>
        </row>
        <row r="13363">
          <cell r="I13363"/>
        </row>
        <row r="13364">
          <cell r="I13364"/>
        </row>
        <row r="13365">
          <cell r="I13365"/>
        </row>
        <row r="13366">
          <cell r="I13366"/>
        </row>
        <row r="13367">
          <cell r="I13367"/>
        </row>
        <row r="13368">
          <cell r="I13368"/>
        </row>
        <row r="13369">
          <cell r="I13369"/>
        </row>
        <row r="13370">
          <cell r="I13370"/>
        </row>
        <row r="13371">
          <cell r="I13371"/>
        </row>
        <row r="13372">
          <cell r="I13372"/>
        </row>
        <row r="13373">
          <cell r="I13373"/>
        </row>
        <row r="13374">
          <cell r="I13374"/>
        </row>
        <row r="13375">
          <cell r="I13375"/>
        </row>
        <row r="13376">
          <cell r="I13376"/>
        </row>
        <row r="13377">
          <cell r="I13377"/>
        </row>
        <row r="13378">
          <cell r="I13378"/>
        </row>
        <row r="13379">
          <cell r="I13379"/>
        </row>
        <row r="13380">
          <cell r="I13380"/>
        </row>
        <row r="13381">
          <cell r="I13381"/>
        </row>
        <row r="13382">
          <cell r="I13382"/>
        </row>
        <row r="13383">
          <cell r="I13383"/>
        </row>
        <row r="13384">
          <cell r="I13384"/>
        </row>
        <row r="13385">
          <cell r="I13385"/>
        </row>
        <row r="13386">
          <cell r="I13386"/>
        </row>
        <row r="13387">
          <cell r="I13387"/>
        </row>
        <row r="13388">
          <cell r="I13388"/>
        </row>
        <row r="13389">
          <cell r="I13389"/>
        </row>
        <row r="13390">
          <cell r="I13390"/>
        </row>
        <row r="13391">
          <cell r="I13391"/>
        </row>
        <row r="13392">
          <cell r="I13392"/>
        </row>
        <row r="13393">
          <cell r="I13393"/>
        </row>
        <row r="13394">
          <cell r="I13394"/>
        </row>
        <row r="13395">
          <cell r="I13395"/>
        </row>
        <row r="13396">
          <cell r="I13396"/>
        </row>
        <row r="13397">
          <cell r="I13397"/>
        </row>
        <row r="13398">
          <cell r="I13398"/>
        </row>
        <row r="13399">
          <cell r="I13399"/>
        </row>
        <row r="13400">
          <cell r="I13400"/>
        </row>
        <row r="13401">
          <cell r="I13401"/>
        </row>
        <row r="13402">
          <cell r="I13402"/>
        </row>
        <row r="13403">
          <cell r="I13403"/>
        </row>
        <row r="13404">
          <cell r="I13404"/>
        </row>
        <row r="13405">
          <cell r="I13405"/>
        </row>
        <row r="13406">
          <cell r="I13406"/>
        </row>
        <row r="13407">
          <cell r="I13407"/>
        </row>
        <row r="13408">
          <cell r="I13408"/>
        </row>
        <row r="13409">
          <cell r="I13409"/>
        </row>
        <row r="13410">
          <cell r="I13410"/>
        </row>
        <row r="13411">
          <cell r="I13411"/>
        </row>
        <row r="13412">
          <cell r="I13412"/>
        </row>
        <row r="13413">
          <cell r="I13413"/>
        </row>
        <row r="13414">
          <cell r="I13414"/>
        </row>
        <row r="13415">
          <cell r="I13415"/>
        </row>
        <row r="13416">
          <cell r="I13416"/>
        </row>
        <row r="13417">
          <cell r="I13417"/>
        </row>
        <row r="13418">
          <cell r="I13418"/>
        </row>
        <row r="13419">
          <cell r="I13419"/>
        </row>
        <row r="13420">
          <cell r="I13420"/>
        </row>
        <row r="13421">
          <cell r="I13421"/>
        </row>
        <row r="13422">
          <cell r="I13422"/>
        </row>
        <row r="13423">
          <cell r="I13423"/>
        </row>
        <row r="13424">
          <cell r="I13424"/>
        </row>
        <row r="13425">
          <cell r="I13425"/>
        </row>
        <row r="13426">
          <cell r="I13426"/>
        </row>
        <row r="13427">
          <cell r="I13427"/>
        </row>
        <row r="13428">
          <cell r="I13428"/>
        </row>
        <row r="13429">
          <cell r="I13429"/>
        </row>
        <row r="13430">
          <cell r="I13430"/>
        </row>
        <row r="13431">
          <cell r="I13431"/>
        </row>
        <row r="13432">
          <cell r="I13432"/>
        </row>
        <row r="13433">
          <cell r="I13433"/>
        </row>
        <row r="13434">
          <cell r="I13434"/>
        </row>
        <row r="13435">
          <cell r="I13435"/>
        </row>
        <row r="13436">
          <cell r="I13436"/>
        </row>
        <row r="13437">
          <cell r="I13437"/>
        </row>
        <row r="13438">
          <cell r="I13438"/>
        </row>
        <row r="13439">
          <cell r="I13439"/>
        </row>
        <row r="13440">
          <cell r="I13440"/>
        </row>
        <row r="13441">
          <cell r="I13441"/>
        </row>
        <row r="13442">
          <cell r="I13442"/>
        </row>
        <row r="13443">
          <cell r="I13443"/>
        </row>
        <row r="13444">
          <cell r="I13444"/>
        </row>
        <row r="13445">
          <cell r="I13445"/>
        </row>
        <row r="13446">
          <cell r="I13446"/>
        </row>
        <row r="13447">
          <cell r="I13447"/>
        </row>
        <row r="13448">
          <cell r="I13448"/>
        </row>
        <row r="13449">
          <cell r="I13449"/>
        </row>
        <row r="13450">
          <cell r="I13450"/>
        </row>
        <row r="13451">
          <cell r="I13451"/>
        </row>
        <row r="13452">
          <cell r="I13452"/>
        </row>
        <row r="13453">
          <cell r="I13453"/>
        </row>
        <row r="13454">
          <cell r="I13454"/>
        </row>
        <row r="13455">
          <cell r="I13455"/>
        </row>
        <row r="13456">
          <cell r="I13456"/>
        </row>
        <row r="13457">
          <cell r="I13457"/>
        </row>
        <row r="13458">
          <cell r="I13458"/>
        </row>
        <row r="13459">
          <cell r="I13459"/>
        </row>
        <row r="13460">
          <cell r="I13460"/>
        </row>
        <row r="13461">
          <cell r="I13461"/>
        </row>
        <row r="13462">
          <cell r="I13462"/>
        </row>
        <row r="13463">
          <cell r="I13463"/>
        </row>
        <row r="13464">
          <cell r="I13464"/>
        </row>
        <row r="13465">
          <cell r="I13465"/>
        </row>
        <row r="13466">
          <cell r="I13466"/>
        </row>
        <row r="13467">
          <cell r="I13467"/>
        </row>
        <row r="13468">
          <cell r="I13468"/>
        </row>
        <row r="13469">
          <cell r="I13469"/>
        </row>
        <row r="13470">
          <cell r="I13470"/>
        </row>
        <row r="13471">
          <cell r="I13471"/>
        </row>
        <row r="13472">
          <cell r="I13472"/>
        </row>
        <row r="13473">
          <cell r="I13473"/>
        </row>
        <row r="13474">
          <cell r="I13474"/>
        </row>
        <row r="13475">
          <cell r="I13475"/>
        </row>
        <row r="13476">
          <cell r="I13476"/>
        </row>
        <row r="13477">
          <cell r="I13477"/>
        </row>
        <row r="13478">
          <cell r="I13478"/>
        </row>
        <row r="13479">
          <cell r="I13479"/>
        </row>
        <row r="13480">
          <cell r="I13480"/>
        </row>
        <row r="13481">
          <cell r="I13481"/>
        </row>
        <row r="13482">
          <cell r="I13482"/>
        </row>
        <row r="13483">
          <cell r="I13483"/>
        </row>
        <row r="13484">
          <cell r="I13484"/>
        </row>
        <row r="13485">
          <cell r="I13485"/>
        </row>
        <row r="13486">
          <cell r="I13486"/>
        </row>
        <row r="13487">
          <cell r="I13487"/>
        </row>
        <row r="13488">
          <cell r="I13488"/>
        </row>
        <row r="13489">
          <cell r="I13489"/>
        </row>
        <row r="13490">
          <cell r="I13490"/>
        </row>
        <row r="13491">
          <cell r="I13491"/>
        </row>
        <row r="13492">
          <cell r="I13492"/>
        </row>
        <row r="13493">
          <cell r="I13493"/>
        </row>
        <row r="13494">
          <cell r="I13494"/>
        </row>
        <row r="13495">
          <cell r="I13495"/>
        </row>
        <row r="13496">
          <cell r="I13496"/>
        </row>
        <row r="13497">
          <cell r="I13497"/>
        </row>
        <row r="13498">
          <cell r="I13498"/>
        </row>
        <row r="13499">
          <cell r="I13499"/>
        </row>
        <row r="13500">
          <cell r="I13500"/>
        </row>
        <row r="13501">
          <cell r="I13501"/>
        </row>
        <row r="13502">
          <cell r="I13502"/>
        </row>
        <row r="13503">
          <cell r="I13503"/>
        </row>
        <row r="13504">
          <cell r="I13504"/>
        </row>
        <row r="13505">
          <cell r="I13505"/>
        </row>
        <row r="13506">
          <cell r="I13506"/>
        </row>
        <row r="13507">
          <cell r="I13507"/>
        </row>
        <row r="13508">
          <cell r="I13508"/>
        </row>
        <row r="13509">
          <cell r="I13509"/>
        </row>
        <row r="13510">
          <cell r="I13510"/>
        </row>
        <row r="13511">
          <cell r="I13511"/>
        </row>
        <row r="13512">
          <cell r="I13512"/>
        </row>
        <row r="13513">
          <cell r="I13513"/>
        </row>
        <row r="13514">
          <cell r="I13514"/>
        </row>
        <row r="13515">
          <cell r="I13515"/>
        </row>
        <row r="13516">
          <cell r="I13516"/>
        </row>
        <row r="13517">
          <cell r="I13517"/>
        </row>
        <row r="13518">
          <cell r="I13518"/>
        </row>
        <row r="13519">
          <cell r="I13519"/>
        </row>
        <row r="13520">
          <cell r="I13520"/>
        </row>
        <row r="13521">
          <cell r="I13521"/>
        </row>
        <row r="13522">
          <cell r="I13522"/>
        </row>
        <row r="13523">
          <cell r="I13523"/>
        </row>
        <row r="13524">
          <cell r="I13524"/>
        </row>
        <row r="13525">
          <cell r="I13525"/>
        </row>
        <row r="13526">
          <cell r="I13526"/>
        </row>
        <row r="13527">
          <cell r="I13527"/>
        </row>
        <row r="13528">
          <cell r="I13528"/>
        </row>
        <row r="13529">
          <cell r="I13529"/>
        </row>
        <row r="13530">
          <cell r="I13530"/>
        </row>
        <row r="13531">
          <cell r="I13531"/>
        </row>
        <row r="13532">
          <cell r="I13532"/>
        </row>
        <row r="13533">
          <cell r="I13533"/>
        </row>
        <row r="13534">
          <cell r="I13534"/>
        </row>
        <row r="13535">
          <cell r="I13535"/>
        </row>
        <row r="13536">
          <cell r="I13536"/>
        </row>
        <row r="13537">
          <cell r="I13537"/>
        </row>
        <row r="13538">
          <cell r="I13538"/>
        </row>
        <row r="13539">
          <cell r="I13539"/>
        </row>
        <row r="13540">
          <cell r="I13540"/>
        </row>
        <row r="13541">
          <cell r="I13541"/>
        </row>
        <row r="13542">
          <cell r="I13542"/>
        </row>
        <row r="13543">
          <cell r="I13543"/>
        </row>
        <row r="13544">
          <cell r="I13544"/>
        </row>
        <row r="13545">
          <cell r="I13545"/>
        </row>
        <row r="13546">
          <cell r="I13546"/>
        </row>
        <row r="13547">
          <cell r="I13547"/>
        </row>
        <row r="13548">
          <cell r="I13548"/>
        </row>
        <row r="13549">
          <cell r="I13549"/>
        </row>
        <row r="13550">
          <cell r="I13550"/>
        </row>
        <row r="13551">
          <cell r="I13551"/>
        </row>
        <row r="13552">
          <cell r="I13552"/>
        </row>
        <row r="13553">
          <cell r="I13553"/>
        </row>
        <row r="13554">
          <cell r="I13554"/>
        </row>
        <row r="13555">
          <cell r="I13555"/>
        </row>
        <row r="13556">
          <cell r="I13556"/>
        </row>
        <row r="13557">
          <cell r="I13557"/>
        </row>
        <row r="13558">
          <cell r="I13558"/>
        </row>
        <row r="13559">
          <cell r="I13559"/>
        </row>
        <row r="13560">
          <cell r="I13560"/>
        </row>
        <row r="13561">
          <cell r="I13561"/>
        </row>
        <row r="13562">
          <cell r="I13562"/>
        </row>
        <row r="13563">
          <cell r="I13563"/>
        </row>
        <row r="13564">
          <cell r="I13564"/>
        </row>
        <row r="13565">
          <cell r="I13565"/>
        </row>
        <row r="13566">
          <cell r="I13566"/>
        </row>
        <row r="13567">
          <cell r="I13567"/>
        </row>
        <row r="13568">
          <cell r="I13568"/>
        </row>
        <row r="13569">
          <cell r="I13569"/>
        </row>
        <row r="13570">
          <cell r="I13570"/>
        </row>
        <row r="13571">
          <cell r="I13571"/>
        </row>
        <row r="13572">
          <cell r="I13572"/>
        </row>
        <row r="13573">
          <cell r="I13573"/>
        </row>
        <row r="13574">
          <cell r="I13574"/>
        </row>
        <row r="13575">
          <cell r="I13575"/>
        </row>
        <row r="13576">
          <cell r="I13576"/>
        </row>
        <row r="13577">
          <cell r="I13577"/>
        </row>
        <row r="13578">
          <cell r="I13578"/>
        </row>
        <row r="13579">
          <cell r="I13579"/>
        </row>
        <row r="13580">
          <cell r="I13580"/>
        </row>
        <row r="13581">
          <cell r="I13581"/>
        </row>
        <row r="13582">
          <cell r="I13582"/>
        </row>
        <row r="13583">
          <cell r="I13583"/>
        </row>
        <row r="13584">
          <cell r="I13584"/>
        </row>
        <row r="13585">
          <cell r="I13585"/>
        </row>
        <row r="13586">
          <cell r="I13586"/>
        </row>
        <row r="13587">
          <cell r="I13587"/>
        </row>
        <row r="13588">
          <cell r="I13588"/>
        </row>
        <row r="13589">
          <cell r="I13589"/>
        </row>
        <row r="13590">
          <cell r="I13590"/>
        </row>
        <row r="13591">
          <cell r="I13591"/>
        </row>
        <row r="13592">
          <cell r="I13592"/>
        </row>
        <row r="13593">
          <cell r="I13593"/>
        </row>
        <row r="13594">
          <cell r="I13594"/>
        </row>
        <row r="13595">
          <cell r="I13595"/>
        </row>
        <row r="13596">
          <cell r="I13596"/>
        </row>
        <row r="13597">
          <cell r="I13597"/>
        </row>
        <row r="13598">
          <cell r="I13598"/>
        </row>
        <row r="13599">
          <cell r="I13599"/>
        </row>
        <row r="13600">
          <cell r="I13600"/>
        </row>
        <row r="13601">
          <cell r="I13601"/>
        </row>
        <row r="13602">
          <cell r="I13602"/>
        </row>
        <row r="13603">
          <cell r="I13603"/>
        </row>
        <row r="13604">
          <cell r="I13604"/>
        </row>
        <row r="13605">
          <cell r="I13605"/>
        </row>
        <row r="13606">
          <cell r="I13606"/>
        </row>
        <row r="13607">
          <cell r="I13607"/>
        </row>
        <row r="13608">
          <cell r="I13608"/>
        </row>
        <row r="13609">
          <cell r="I13609"/>
        </row>
        <row r="13610">
          <cell r="I13610"/>
        </row>
        <row r="13611">
          <cell r="I13611"/>
        </row>
        <row r="13612">
          <cell r="I13612"/>
        </row>
        <row r="13613">
          <cell r="I13613"/>
        </row>
        <row r="13614">
          <cell r="I13614"/>
        </row>
        <row r="13615">
          <cell r="I13615"/>
        </row>
        <row r="13616">
          <cell r="I13616"/>
        </row>
        <row r="13617">
          <cell r="I13617"/>
        </row>
        <row r="13618">
          <cell r="I13618"/>
        </row>
        <row r="13619">
          <cell r="I13619"/>
        </row>
        <row r="13620">
          <cell r="I13620"/>
        </row>
        <row r="13621">
          <cell r="I13621"/>
        </row>
        <row r="13622">
          <cell r="I13622"/>
        </row>
        <row r="13623">
          <cell r="I13623"/>
        </row>
        <row r="13624">
          <cell r="I13624"/>
        </row>
        <row r="13625">
          <cell r="I13625"/>
        </row>
        <row r="13626">
          <cell r="I13626"/>
        </row>
        <row r="13627">
          <cell r="I13627"/>
        </row>
        <row r="13628">
          <cell r="I13628"/>
        </row>
        <row r="13629">
          <cell r="I13629"/>
        </row>
        <row r="13630">
          <cell r="I13630"/>
        </row>
        <row r="13631">
          <cell r="I13631"/>
        </row>
        <row r="13632">
          <cell r="I13632"/>
        </row>
        <row r="13633">
          <cell r="I13633"/>
        </row>
        <row r="13634">
          <cell r="I13634"/>
        </row>
        <row r="13635">
          <cell r="I13635"/>
        </row>
        <row r="13636">
          <cell r="I13636"/>
        </row>
        <row r="13637">
          <cell r="I13637"/>
        </row>
        <row r="13638">
          <cell r="I13638"/>
        </row>
        <row r="13639">
          <cell r="I13639"/>
        </row>
        <row r="13640">
          <cell r="I13640"/>
        </row>
        <row r="13641">
          <cell r="I13641"/>
        </row>
        <row r="13642">
          <cell r="I13642"/>
        </row>
        <row r="13643">
          <cell r="I13643"/>
        </row>
        <row r="13644">
          <cell r="I13644"/>
        </row>
        <row r="13645">
          <cell r="I13645"/>
        </row>
        <row r="13646">
          <cell r="I13646"/>
        </row>
        <row r="13647">
          <cell r="I13647"/>
        </row>
        <row r="13648">
          <cell r="I13648"/>
        </row>
        <row r="13649">
          <cell r="I13649"/>
        </row>
        <row r="13650">
          <cell r="I13650"/>
        </row>
        <row r="13651">
          <cell r="I13651"/>
        </row>
        <row r="13652">
          <cell r="I13652"/>
        </row>
        <row r="13653">
          <cell r="I13653"/>
        </row>
        <row r="13654">
          <cell r="I13654"/>
        </row>
        <row r="13655">
          <cell r="I13655"/>
        </row>
        <row r="13656">
          <cell r="I13656"/>
        </row>
        <row r="13657">
          <cell r="I13657"/>
        </row>
        <row r="13658">
          <cell r="I13658"/>
        </row>
        <row r="13659">
          <cell r="I13659"/>
        </row>
        <row r="13660">
          <cell r="I13660"/>
        </row>
        <row r="13661">
          <cell r="I13661"/>
        </row>
        <row r="13662">
          <cell r="I13662"/>
        </row>
        <row r="13663">
          <cell r="I13663"/>
        </row>
        <row r="13664">
          <cell r="I13664"/>
        </row>
        <row r="13665">
          <cell r="I13665"/>
        </row>
        <row r="13666">
          <cell r="I13666"/>
        </row>
        <row r="13667">
          <cell r="I13667"/>
        </row>
        <row r="13668">
          <cell r="I13668"/>
        </row>
        <row r="13669">
          <cell r="I13669"/>
        </row>
        <row r="13670">
          <cell r="I13670"/>
        </row>
        <row r="13671">
          <cell r="I13671"/>
        </row>
        <row r="13672">
          <cell r="I13672"/>
        </row>
        <row r="13673">
          <cell r="I13673"/>
        </row>
        <row r="13674">
          <cell r="I13674"/>
        </row>
        <row r="13675">
          <cell r="I13675"/>
        </row>
        <row r="13676">
          <cell r="I13676"/>
        </row>
        <row r="13677">
          <cell r="I13677"/>
        </row>
        <row r="13678">
          <cell r="I13678"/>
        </row>
        <row r="13679">
          <cell r="I13679"/>
        </row>
        <row r="13680">
          <cell r="I13680"/>
        </row>
        <row r="13681">
          <cell r="I13681"/>
        </row>
        <row r="13682">
          <cell r="I13682"/>
        </row>
        <row r="13683">
          <cell r="I13683"/>
        </row>
        <row r="13684">
          <cell r="I13684"/>
        </row>
        <row r="13685">
          <cell r="I13685"/>
        </row>
        <row r="13686">
          <cell r="I13686"/>
        </row>
        <row r="13687">
          <cell r="I13687"/>
        </row>
        <row r="13688">
          <cell r="I13688"/>
        </row>
        <row r="13689">
          <cell r="I13689"/>
        </row>
        <row r="13690">
          <cell r="I13690"/>
        </row>
        <row r="13691">
          <cell r="I13691"/>
        </row>
        <row r="13692">
          <cell r="I13692"/>
        </row>
        <row r="13693">
          <cell r="I13693"/>
        </row>
        <row r="13694">
          <cell r="I13694"/>
        </row>
        <row r="13695">
          <cell r="I13695"/>
        </row>
        <row r="13696">
          <cell r="I13696"/>
        </row>
        <row r="13697">
          <cell r="I13697"/>
        </row>
        <row r="13698">
          <cell r="I13698"/>
        </row>
        <row r="13699">
          <cell r="I13699"/>
        </row>
        <row r="13700">
          <cell r="I13700"/>
        </row>
        <row r="13701">
          <cell r="I13701"/>
        </row>
        <row r="13702">
          <cell r="I13702"/>
        </row>
        <row r="13703">
          <cell r="I13703"/>
        </row>
        <row r="13704">
          <cell r="I13704"/>
        </row>
        <row r="13705">
          <cell r="I13705"/>
        </row>
        <row r="13706">
          <cell r="I13706"/>
        </row>
        <row r="13707">
          <cell r="I13707"/>
        </row>
        <row r="13708">
          <cell r="I13708"/>
        </row>
        <row r="13709">
          <cell r="I13709"/>
        </row>
        <row r="13710">
          <cell r="I13710"/>
        </row>
        <row r="13711">
          <cell r="I13711"/>
        </row>
        <row r="13712">
          <cell r="I13712"/>
        </row>
        <row r="13713">
          <cell r="I13713"/>
        </row>
        <row r="13714">
          <cell r="I13714"/>
        </row>
        <row r="13715">
          <cell r="I13715"/>
        </row>
        <row r="13716">
          <cell r="I13716"/>
        </row>
        <row r="13717">
          <cell r="I13717"/>
        </row>
        <row r="13718">
          <cell r="I13718"/>
        </row>
        <row r="13719">
          <cell r="I13719"/>
        </row>
        <row r="13720">
          <cell r="I13720"/>
        </row>
        <row r="13721">
          <cell r="I13721"/>
        </row>
        <row r="13722">
          <cell r="I13722"/>
        </row>
        <row r="13723">
          <cell r="I13723"/>
        </row>
        <row r="13724">
          <cell r="I13724"/>
        </row>
        <row r="13725">
          <cell r="I13725"/>
        </row>
        <row r="13726">
          <cell r="I13726"/>
        </row>
        <row r="13727">
          <cell r="I13727"/>
        </row>
        <row r="13728">
          <cell r="I13728"/>
        </row>
        <row r="13729">
          <cell r="I13729"/>
        </row>
        <row r="13730">
          <cell r="I13730"/>
        </row>
        <row r="13731">
          <cell r="I13731"/>
        </row>
        <row r="13732">
          <cell r="I13732"/>
        </row>
        <row r="13733">
          <cell r="I13733"/>
        </row>
        <row r="13734">
          <cell r="I13734"/>
        </row>
        <row r="13735">
          <cell r="I13735"/>
        </row>
        <row r="13736">
          <cell r="I13736"/>
        </row>
        <row r="13737">
          <cell r="I13737"/>
        </row>
        <row r="13738">
          <cell r="I13738"/>
        </row>
        <row r="13739">
          <cell r="I13739"/>
        </row>
        <row r="13740">
          <cell r="I13740"/>
        </row>
        <row r="13741">
          <cell r="I13741"/>
        </row>
        <row r="13742">
          <cell r="I13742"/>
        </row>
        <row r="13743">
          <cell r="I13743"/>
        </row>
        <row r="13744">
          <cell r="I13744"/>
        </row>
        <row r="13745">
          <cell r="I13745"/>
        </row>
        <row r="13746">
          <cell r="I13746"/>
        </row>
        <row r="13747">
          <cell r="I13747"/>
        </row>
        <row r="13748">
          <cell r="I13748"/>
        </row>
        <row r="13749">
          <cell r="I13749"/>
        </row>
        <row r="13750">
          <cell r="I13750"/>
        </row>
        <row r="13751">
          <cell r="I13751"/>
        </row>
        <row r="13752">
          <cell r="I13752"/>
        </row>
        <row r="13753">
          <cell r="I13753"/>
        </row>
        <row r="13754">
          <cell r="I13754"/>
        </row>
        <row r="13755">
          <cell r="I13755"/>
        </row>
        <row r="13756">
          <cell r="I13756"/>
        </row>
        <row r="13757">
          <cell r="I13757"/>
        </row>
        <row r="13758">
          <cell r="I13758"/>
        </row>
        <row r="13759">
          <cell r="I13759"/>
        </row>
        <row r="13760">
          <cell r="I13760"/>
        </row>
        <row r="13761">
          <cell r="I13761"/>
        </row>
        <row r="13762">
          <cell r="I13762"/>
        </row>
        <row r="13763">
          <cell r="I13763"/>
        </row>
        <row r="13764">
          <cell r="I13764"/>
        </row>
        <row r="13765">
          <cell r="I13765"/>
        </row>
        <row r="13766">
          <cell r="I13766"/>
        </row>
        <row r="13767">
          <cell r="I13767"/>
        </row>
        <row r="13768">
          <cell r="I13768"/>
        </row>
        <row r="13769">
          <cell r="I13769"/>
        </row>
        <row r="13770">
          <cell r="I13770"/>
        </row>
        <row r="13771">
          <cell r="I13771"/>
        </row>
        <row r="13772">
          <cell r="I13772"/>
        </row>
        <row r="13773">
          <cell r="I13773"/>
        </row>
        <row r="13774">
          <cell r="I13774"/>
        </row>
        <row r="13775">
          <cell r="I13775"/>
        </row>
        <row r="13776">
          <cell r="I13776"/>
        </row>
        <row r="13777">
          <cell r="I13777"/>
        </row>
        <row r="13778">
          <cell r="I13778"/>
        </row>
        <row r="13779">
          <cell r="I13779"/>
        </row>
        <row r="13780">
          <cell r="I13780"/>
        </row>
        <row r="13781">
          <cell r="I13781"/>
        </row>
        <row r="13782">
          <cell r="I13782"/>
        </row>
        <row r="13783">
          <cell r="I13783"/>
        </row>
        <row r="13784">
          <cell r="I13784"/>
        </row>
        <row r="13785">
          <cell r="I13785"/>
        </row>
        <row r="13786">
          <cell r="I13786"/>
        </row>
        <row r="13787">
          <cell r="I13787"/>
        </row>
        <row r="13788">
          <cell r="I13788"/>
        </row>
        <row r="13789">
          <cell r="I13789"/>
        </row>
        <row r="13790">
          <cell r="I13790"/>
        </row>
        <row r="13791">
          <cell r="I13791"/>
        </row>
        <row r="13792">
          <cell r="I13792"/>
        </row>
        <row r="13793">
          <cell r="I13793"/>
        </row>
        <row r="13794">
          <cell r="I13794"/>
        </row>
        <row r="13795">
          <cell r="I13795"/>
        </row>
        <row r="13796">
          <cell r="I13796"/>
        </row>
        <row r="13797">
          <cell r="I13797"/>
        </row>
        <row r="13798">
          <cell r="I13798"/>
        </row>
        <row r="13799">
          <cell r="I13799"/>
        </row>
        <row r="13800">
          <cell r="I13800"/>
        </row>
        <row r="13801">
          <cell r="I13801"/>
        </row>
        <row r="13802">
          <cell r="I13802"/>
        </row>
        <row r="13803">
          <cell r="I13803"/>
        </row>
        <row r="13804">
          <cell r="I13804"/>
        </row>
        <row r="13805">
          <cell r="I13805"/>
        </row>
        <row r="13806">
          <cell r="I13806"/>
        </row>
        <row r="13807">
          <cell r="I13807"/>
        </row>
        <row r="13808">
          <cell r="I13808"/>
        </row>
        <row r="13809">
          <cell r="I13809"/>
        </row>
        <row r="13810">
          <cell r="I13810"/>
        </row>
        <row r="13811">
          <cell r="I13811"/>
        </row>
        <row r="13812">
          <cell r="I13812"/>
        </row>
        <row r="13813">
          <cell r="I13813"/>
        </row>
        <row r="13814">
          <cell r="I13814"/>
        </row>
        <row r="13815">
          <cell r="I13815"/>
        </row>
        <row r="13816">
          <cell r="I13816"/>
        </row>
        <row r="13817">
          <cell r="I13817"/>
        </row>
        <row r="13818">
          <cell r="I13818"/>
        </row>
        <row r="13819">
          <cell r="I13819"/>
        </row>
        <row r="13820">
          <cell r="I13820"/>
        </row>
        <row r="13821">
          <cell r="I13821"/>
        </row>
        <row r="13822">
          <cell r="I13822"/>
        </row>
        <row r="13823">
          <cell r="I13823"/>
        </row>
        <row r="13824">
          <cell r="I13824"/>
        </row>
        <row r="13825">
          <cell r="I13825"/>
        </row>
        <row r="13826">
          <cell r="I13826"/>
        </row>
        <row r="13827">
          <cell r="I13827"/>
        </row>
        <row r="13828">
          <cell r="I13828"/>
        </row>
        <row r="13829">
          <cell r="I13829"/>
        </row>
        <row r="13830">
          <cell r="I13830"/>
        </row>
        <row r="13831">
          <cell r="I13831"/>
        </row>
        <row r="13832">
          <cell r="I13832"/>
        </row>
        <row r="13833">
          <cell r="I13833"/>
        </row>
        <row r="13834">
          <cell r="I13834"/>
        </row>
        <row r="13835">
          <cell r="I13835"/>
        </row>
        <row r="13836">
          <cell r="I13836"/>
        </row>
        <row r="13837">
          <cell r="I13837"/>
        </row>
        <row r="13838">
          <cell r="I13838"/>
        </row>
        <row r="13839">
          <cell r="I13839"/>
        </row>
        <row r="13840">
          <cell r="I13840"/>
        </row>
        <row r="13841">
          <cell r="I13841"/>
        </row>
        <row r="13842">
          <cell r="I13842"/>
        </row>
        <row r="13843">
          <cell r="I13843"/>
        </row>
        <row r="13844">
          <cell r="I13844"/>
        </row>
        <row r="13845">
          <cell r="I13845"/>
        </row>
        <row r="13846">
          <cell r="I13846"/>
        </row>
        <row r="13847">
          <cell r="I13847"/>
        </row>
        <row r="13848">
          <cell r="I13848"/>
        </row>
        <row r="13849">
          <cell r="I13849"/>
        </row>
        <row r="13850">
          <cell r="I13850"/>
        </row>
        <row r="13851">
          <cell r="I13851"/>
        </row>
        <row r="13852">
          <cell r="I13852"/>
        </row>
        <row r="13853">
          <cell r="I13853"/>
        </row>
        <row r="13854">
          <cell r="I13854"/>
        </row>
        <row r="13855">
          <cell r="I13855"/>
        </row>
        <row r="13856">
          <cell r="I13856"/>
        </row>
        <row r="13857">
          <cell r="I13857"/>
        </row>
        <row r="13858">
          <cell r="I13858"/>
        </row>
        <row r="13859">
          <cell r="I13859"/>
        </row>
        <row r="13860">
          <cell r="I13860"/>
        </row>
        <row r="13861">
          <cell r="I13861"/>
        </row>
        <row r="13862">
          <cell r="I13862"/>
        </row>
        <row r="13863">
          <cell r="I13863"/>
        </row>
        <row r="13864">
          <cell r="I13864"/>
        </row>
        <row r="13865">
          <cell r="I13865"/>
        </row>
        <row r="13866">
          <cell r="I13866"/>
        </row>
        <row r="13867">
          <cell r="I13867"/>
        </row>
        <row r="13868">
          <cell r="I13868"/>
        </row>
        <row r="13869">
          <cell r="I13869"/>
        </row>
        <row r="13870">
          <cell r="I13870"/>
        </row>
        <row r="13871">
          <cell r="I13871"/>
        </row>
        <row r="13872">
          <cell r="I13872"/>
        </row>
        <row r="13873">
          <cell r="I13873"/>
        </row>
        <row r="13874">
          <cell r="I13874"/>
        </row>
        <row r="13875">
          <cell r="I13875"/>
        </row>
        <row r="13876">
          <cell r="I13876"/>
        </row>
        <row r="13877">
          <cell r="I13877"/>
        </row>
        <row r="13878">
          <cell r="I13878"/>
        </row>
        <row r="13879">
          <cell r="I13879"/>
        </row>
        <row r="13880">
          <cell r="I13880"/>
        </row>
        <row r="13881">
          <cell r="I13881"/>
        </row>
        <row r="13882">
          <cell r="I13882"/>
        </row>
        <row r="13883">
          <cell r="I13883"/>
        </row>
        <row r="13884">
          <cell r="I13884"/>
        </row>
        <row r="13885">
          <cell r="I13885"/>
        </row>
        <row r="13886">
          <cell r="I13886"/>
        </row>
        <row r="13887">
          <cell r="I13887"/>
        </row>
        <row r="13888">
          <cell r="I13888"/>
        </row>
        <row r="13889">
          <cell r="I13889"/>
        </row>
        <row r="13890">
          <cell r="I13890"/>
        </row>
        <row r="13891">
          <cell r="I13891"/>
        </row>
        <row r="13892">
          <cell r="I13892"/>
        </row>
        <row r="13893">
          <cell r="I13893"/>
        </row>
        <row r="13894">
          <cell r="I13894"/>
        </row>
        <row r="13895">
          <cell r="I13895"/>
        </row>
        <row r="13896">
          <cell r="I13896"/>
        </row>
        <row r="13897">
          <cell r="I13897"/>
        </row>
        <row r="13898">
          <cell r="I13898"/>
        </row>
        <row r="13899">
          <cell r="I13899"/>
        </row>
        <row r="13900">
          <cell r="I13900"/>
        </row>
        <row r="13901">
          <cell r="I13901"/>
        </row>
        <row r="13902">
          <cell r="I13902"/>
        </row>
        <row r="13903">
          <cell r="I13903"/>
        </row>
        <row r="13904">
          <cell r="I13904"/>
        </row>
        <row r="13905">
          <cell r="I13905"/>
        </row>
        <row r="13906">
          <cell r="I13906"/>
        </row>
        <row r="13907">
          <cell r="I13907"/>
        </row>
        <row r="13908">
          <cell r="I13908"/>
        </row>
        <row r="13909">
          <cell r="I13909"/>
        </row>
        <row r="13910">
          <cell r="I13910"/>
        </row>
        <row r="13911">
          <cell r="I13911"/>
        </row>
        <row r="13912">
          <cell r="I13912"/>
        </row>
        <row r="13913">
          <cell r="I13913"/>
        </row>
        <row r="13914">
          <cell r="I13914"/>
        </row>
        <row r="13915">
          <cell r="I13915"/>
        </row>
        <row r="13916">
          <cell r="I13916"/>
        </row>
        <row r="13917">
          <cell r="I13917"/>
        </row>
        <row r="13918">
          <cell r="I13918"/>
        </row>
        <row r="13919">
          <cell r="I13919"/>
        </row>
        <row r="13920">
          <cell r="I13920"/>
        </row>
        <row r="13921">
          <cell r="I13921"/>
        </row>
        <row r="13922">
          <cell r="I13922"/>
        </row>
        <row r="13923">
          <cell r="I13923"/>
        </row>
        <row r="13924">
          <cell r="I13924"/>
        </row>
        <row r="13925">
          <cell r="I13925"/>
        </row>
        <row r="13926">
          <cell r="I13926"/>
        </row>
        <row r="13927">
          <cell r="I13927"/>
        </row>
        <row r="13928">
          <cell r="I13928"/>
        </row>
        <row r="13929">
          <cell r="I13929"/>
        </row>
        <row r="13930">
          <cell r="I13930"/>
        </row>
        <row r="13931">
          <cell r="I13931"/>
        </row>
        <row r="13932">
          <cell r="I13932"/>
        </row>
        <row r="13933">
          <cell r="I13933"/>
        </row>
        <row r="13934">
          <cell r="I13934"/>
        </row>
        <row r="13935">
          <cell r="I13935"/>
        </row>
        <row r="13936">
          <cell r="I13936"/>
        </row>
        <row r="13937">
          <cell r="I13937"/>
        </row>
        <row r="13938">
          <cell r="I13938"/>
        </row>
        <row r="13939">
          <cell r="I13939"/>
        </row>
        <row r="13940">
          <cell r="I13940"/>
        </row>
        <row r="13941">
          <cell r="I13941"/>
        </row>
        <row r="13942">
          <cell r="I13942"/>
        </row>
        <row r="13943">
          <cell r="I13943"/>
        </row>
        <row r="13944">
          <cell r="I13944"/>
        </row>
        <row r="13945">
          <cell r="I13945"/>
        </row>
        <row r="13946">
          <cell r="I13946"/>
        </row>
        <row r="13947">
          <cell r="I13947"/>
        </row>
        <row r="13948">
          <cell r="I13948"/>
        </row>
        <row r="13949">
          <cell r="I13949"/>
        </row>
        <row r="13950">
          <cell r="I13950"/>
        </row>
        <row r="13951">
          <cell r="I13951"/>
        </row>
        <row r="13952">
          <cell r="I13952"/>
        </row>
        <row r="13953">
          <cell r="I13953"/>
        </row>
        <row r="13954">
          <cell r="I13954"/>
        </row>
        <row r="13955">
          <cell r="I13955"/>
        </row>
        <row r="13956">
          <cell r="I13956"/>
        </row>
        <row r="13957">
          <cell r="I13957"/>
        </row>
        <row r="13958">
          <cell r="I13958"/>
        </row>
        <row r="13959">
          <cell r="I13959"/>
        </row>
        <row r="13960">
          <cell r="I13960"/>
        </row>
        <row r="13961">
          <cell r="I13961"/>
        </row>
        <row r="13962">
          <cell r="I13962"/>
        </row>
        <row r="13963">
          <cell r="I13963"/>
        </row>
        <row r="13964">
          <cell r="I13964"/>
        </row>
        <row r="13965">
          <cell r="I13965"/>
        </row>
        <row r="13966">
          <cell r="I13966"/>
        </row>
        <row r="13967">
          <cell r="I13967"/>
        </row>
        <row r="13968">
          <cell r="I13968"/>
        </row>
        <row r="13969">
          <cell r="I13969"/>
        </row>
        <row r="13970">
          <cell r="I13970"/>
        </row>
        <row r="13971">
          <cell r="I13971"/>
        </row>
        <row r="13972">
          <cell r="I13972"/>
        </row>
        <row r="13973">
          <cell r="I13973"/>
        </row>
        <row r="13974">
          <cell r="I13974"/>
        </row>
        <row r="13975">
          <cell r="I13975"/>
        </row>
        <row r="13976">
          <cell r="I13976"/>
        </row>
        <row r="13977">
          <cell r="I13977"/>
        </row>
        <row r="13978">
          <cell r="I13978"/>
        </row>
        <row r="13979">
          <cell r="I13979"/>
        </row>
        <row r="13980">
          <cell r="I13980"/>
        </row>
        <row r="13981">
          <cell r="I13981"/>
        </row>
        <row r="13982">
          <cell r="I13982"/>
        </row>
        <row r="13983">
          <cell r="I13983"/>
        </row>
        <row r="13984">
          <cell r="I13984"/>
        </row>
        <row r="13985">
          <cell r="I13985"/>
        </row>
        <row r="13986">
          <cell r="I13986"/>
        </row>
        <row r="13987">
          <cell r="I13987"/>
        </row>
        <row r="13988">
          <cell r="I13988"/>
        </row>
        <row r="13989">
          <cell r="I13989"/>
        </row>
        <row r="13990">
          <cell r="I13990"/>
        </row>
        <row r="13991">
          <cell r="I13991"/>
        </row>
        <row r="13992">
          <cell r="I13992"/>
        </row>
        <row r="13993">
          <cell r="I13993"/>
        </row>
        <row r="13994">
          <cell r="I13994"/>
        </row>
        <row r="13995">
          <cell r="I13995"/>
        </row>
        <row r="13996">
          <cell r="I13996"/>
        </row>
        <row r="13997">
          <cell r="I13997"/>
        </row>
        <row r="13998">
          <cell r="I13998"/>
        </row>
        <row r="13999">
          <cell r="I13999"/>
        </row>
        <row r="14000">
          <cell r="I14000"/>
        </row>
        <row r="14001">
          <cell r="I14001"/>
        </row>
        <row r="14002">
          <cell r="I14002"/>
        </row>
        <row r="14003">
          <cell r="I14003"/>
        </row>
        <row r="14004">
          <cell r="I14004"/>
        </row>
        <row r="14005">
          <cell r="I14005"/>
        </row>
        <row r="14006">
          <cell r="I14006"/>
        </row>
        <row r="14007">
          <cell r="I14007"/>
        </row>
        <row r="14008">
          <cell r="I14008"/>
        </row>
        <row r="14009">
          <cell r="I14009"/>
        </row>
        <row r="14010">
          <cell r="I14010"/>
        </row>
        <row r="14011">
          <cell r="I14011"/>
        </row>
        <row r="14012">
          <cell r="I14012"/>
        </row>
        <row r="14013">
          <cell r="I14013"/>
        </row>
        <row r="14014">
          <cell r="I14014"/>
        </row>
        <row r="14015">
          <cell r="I14015"/>
        </row>
        <row r="14016">
          <cell r="I14016"/>
        </row>
        <row r="14017">
          <cell r="I14017"/>
        </row>
        <row r="14018">
          <cell r="I14018"/>
        </row>
        <row r="14019">
          <cell r="I14019"/>
        </row>
        <row r="14020">
          <cell r="I14020"/>
        </row>
        <row r="14021">
          <cell r="I14021"/>
        </row>
        <row r="14022">
          <cell r="I14022"/>
        </row>
        <row r="14023">
          <cell r="I14023"/>
        </row>
        <row r="14024">
          <cell r="I14024"/>
        </row>
        <row r="14025">
          <cell r="I14025"/>
        </row>
        <row r="14026">
          <cell r="I14026"/>
        </row>
        <row r="14027">
          <cell r="I14027"/>
        </row>
        <row r="14028">
          <cell r="I14028"/>
        </row>
        <row r="14029">
          <cell r="I14029"/>
        </row>
        <row r="14030">
          <cell r="I14030"/>
        </row>
        <row r="14031">
          <cell r="I14031"/>
        </row>
        <row r="14032">
          <cell r="I14032"/>
        </row>
        <row r="14033">
          <cell r="I14033"/>
        </row>
        <row r="14034">
          <cell r="I14034"/>
        </row>
        <row r="14035">
          <cell r="I14035"/>
        </row>
        <row r="14036">
          <cell r="I14036"/>
        </row>
        <row r="14037">
          <cell r="I14037"/>
        </row>
        <row r="14038">
          <cell r="I14038"/>
        </row>
        <row r="14039">
          <cell r="I14039"/>
        </row>
        <row r="14040">
          <cell r="I14040"/>
        </row>
        <row r="14041">
          <cell r="I14041"/>
        </row>
        <row r="14042">
          <cell r="I14042"/>
        </row>
        <row r="14043">
          <cell r="I14043"/>
        </row>
        <row r="14044">
          <cell r="I14044"/>
        </row>
        <row r="14045">
          <cell r="I14045"/>
        </row>
        <row r="14046">
          <cell r="I14046"/>
        </row>
        <row r="14047">
          <cell r="I14047"/>
        </row>
        <row r="14048">
          <cell r="I14048"/>
        </row>
        <row r="14049">
          <cell r="I14049"/>
        </row>
        <row r="14050">
          <cell r="I14050"/>
        </row>
        <row r="14051">
          <cell r="I14051"/>
        </row>
        <row r="14052">
          <cell r="I14052"/>
        </row>
        <row r="14053">
          <cell r="I14053"/>
        </row>
        <row r="14054">
          <cell r="I14054"/>
        </row>
        <row r="14055">
          <cell r="I14055"/>
        </row>
        <row r="14056">
          <cell r="I14056"/>
        </row>
        <row r="14057">
          <cell r="I14057"/>
        </row>
        <row r="14058">
          <cell r="I14058"/>
        </row>
        <row r="14059">
          <cell r="I14059"/>
        </row>
        <row r="14060">
          <cell r="I14060"/>
        </row>
        <row r="14061">
          <cell r="I14061"/>
        </row>
        <row r="14062">
          <cell r="I14062"/>
        </row>
        <row r="14063">
          <cell r="I14063"/>
        </row>
        <row r="14064">
          <cell r="I14064"/>
        </row>
        <row r="14065">
          <cell r="I14065"/>
        </row>
        <row r="14066">
          <cell r="I14066"/>
        </row>
        <row r="14067">
          <cell r="I14067"/>
        </row>
        <row r="14068">
          <cell r="I14068"/>
        </row>
        <row r="14069">
          <cell r="I14069"/>
        </row>
        <row r="14070">
          <cell r="I14070"/>
        </row>
        <row r="14071">
          <cell r="I14071"/>
        </row>
        <row r="14072">
          <cell r="I14072"/>
        </row>
        <row r="14073">
          <cell r="I14073"/>
        </row>
        <row r="14074">
          <cell r="I14074"/>
        </row>
        <row r="14075">
          <cell r="I14075"/>
        </row>
        <row r="14076">
          <cell r="I14076"/>
        </row>
        <row r="14077">
          <cell r="I14077"/>
        </row>
        <row r="14078">
          <cell r="I14078"/>
        </row>
        <row r="14079">
          <cell r="I14079"/>
        </row>
        <row r="14080">
          <cell r="I14080"/>
        </row>
        <row r="14081">
          <cell r="I14081"/>
        </row>
        <row r="14082">
          <cell r="I14082"/>
        </row>
        <row r="14083">
          <cell r="I14083"/>
        </row>
        <row r="14084">
          <cell r="I14084"/>
        </row>
        <row r="14085">
          <cell r="I14085"/>
        </row>
        <row r="14086">
          <cell r="I14086"/>
        </row>
        <row r="14087">
          <cell r="I14087"/>
        </row>
        <row r="14088">
          <cell r="I14088"/>
        </row>
        <row r="14089">
          <cell r="I14089"/>
        </row>
        <row r="14090">
          <cell r="I14090"/>
        </row>
        <row r="14091">
          <cell r="I14091"/>
        </row>
        <row r="14092">
          <cell r="I14092"/>
        </row>
        <row r="14093">
          <cell r="I14093"/>
        </row>
        <row r="14094">
          <cell r="I14094"/>
        </row>
        <row r="14095">
          <cell r="I14095"/>
        </row>
        <row r="14096">
          <cell r="I14096"/>
        </row>
        <row r="14097">
          <cell r="I14097"/>
        </row>
        <row r="14098">
          <cell r="I14098"/>
        </row>
        <row r="14099">
          <cell r="I14099"/>
        </row>
        <row r="14100">
          <cell r="I14100"/>
        </row>
        <row r="14101">
          <cell r="I14101"/>
        </row>
        <row r="14102">
          <cell r="I14102"/>
        </row>
        <row r="14103">
          <cell r="I14103"/>
        </row>
        <row r="14104">
          <cell r="I14104"/>
        </row>
        <row r="14105">
          <cell r="I14105"/>
        </row>
        <row r="14106">
          <cell r="I14106"/>
        </row>
        <row r="14107">
          <cell r="I14107"/>
        </row>
        <row r="14108">
          <cell r="I14108"/>
        </row>
        <row r="14109">
          <cell r="I14109"/>
        </row>
        <row r="14110">
          <cell r="I14110"/>
        </row>
        <row r="14111">
          <cell r="I14111"/>
        </row>
        <row r="14112">
          <cell r="I14112"/>
        </row>
        <row r="14113">
          <cell r="I14113"/>
        </row>
        <row r="14114">
          <cell r="I14114"/>
        </row>
        <row r="14115">
          <cell r="I14115"/>
        </row>
        <row r="14116">
          <cell r="I14116"/>
        </row>
        <row r="14117">
          <cell r="I14117"/>
        </row>
        <row r="14118">
          <cell r="I14118"/>
        </row>
        <row r="14119">
          <cell r="I14119"/>
        </row>
        <row r="14120">
          <cell r="I14120"/>
        </row>
        <row r="14121">
          <cell r="I14121"/>
        </row>
        <row r="14122">
          <cell r="I14122"/>
        </row>
        <row r="14123">
          <cell r="I14123"/>
        </row>
        <row r="14124">
          <cell r="I14124"/>
        </row>
        <row r="14125">
          <cell r="I14125"/>
        </row>
        <row r="14126">
          <cell r="I14126"/>
        </row>
        <row r="14127">
          <cell r="I14127"/>
        </row>
        <row r="14128">
          <cell r="I14128"/>
        </row>
        <row r="14129">
          <cell r="I14129"/>
        </row>
        <row r="14130">
          <cell r="I14130"/>
        </row>
        <row r="14131">
          <cell r="I14131"/>
        </row>
        <row r="14132">
          <cell r="I14132"/>
        </row>
        <row r="14133">
          <cell r="I14133"/>
        </row>
        <row r="14134">
          <cell r="I14134"/>
        </row>
        <row r="14135">
          <cell r="I14135"/>
        </row>
        <row r="14136">
          <cell r="I14136"/>
        </row>
        <row r="14137">
          <cell r="I14137"/>
        </row>
        <row r="14138">
          <cell r="I14138"/>
        </row>
        <row r="14139">
          <cell r="I14139"/>
        </row>
        <row r="14140">
          <cell r="I14140"/>
        </row>
        <row r="14141">
          <cell r="I14141"/>
        </row>
        <row r="14142">
          <cell r="I14142"/>
        </row>
        <row r="14143">
          <cell r="I14143"/>
        </row>
        <row r="14144">
          <cell r="I14144"/>
        </row>
        <row r="14145">
          <cell r="I14145"/>
        </row>
        <row r="14146">
          <cell r="I14146"/>
        </row>
        <row r="14147">
          <cell r="I14147"/>
        </row>
        <row r="14148">
          <cell r="I14148"/>
        </row>
        <row r="14149">
          <cell r="I14149"/>
        </row>
        <row r="14150">
          <cell r="I14150"/>
        </row>
        <row r="14151">
          <cell r="I14151"/>
        </row>
        <row r="14152">
          <cell r="I14152"/>
        </row>
        <row r="14153">
          <cell r="I14153"/>
        </row>
        <row r="14154">
          <cell r="I14154"/>
        </row>
        <row r="14155">
          <cell r="I14155"/>
        </row>
        <row r="14156">
          <cell r="I14156"/>
        </row>
        <row r="14157">
          <cell r="I14157"/>
        </row>
        <row r="14158">
          <cell r="I14158"/>
        </row>
        <row r="14159">
          <cell r="I14159"/>
        </row>
        <row r="14160">
          <cell r="I14160"/>
        </row>
        <row r="14161">
          <cell r="I14161"/>
        </row>
        <row r="14162">
          <cell r="I14162"/>
        </row>
        <row r="14163">
          <cell r="I14163"/>
        </row>
        <row r="14164">
          <cell r="I14164"/>
        </row>
        <row r="14165">
          <cell r="I14165"/>
        </row>
        <row r="14166">
          <cell r="I14166"/>
        </row>
        <row r="14167">
          <cell r="I14167"/>
        </row>
        <row r="14168">
          <cell r="I14168"/>
        </row>
        <row r="14169">
          <cell r="I14169"/>
        </row>
        <row r="14170">
          <cell r="I14170"/>
        </row>
        <row r="14171">
          <cell r="I14171"/>
        </row>
        <row r="14172">
          <cell r="I14172"/>
        </row>
        <row r="14173">
          <cell r="I14173"/>
        </row>
        <row r="14174">
          <cell r="I14174"/>
        </row>
        <row r="14175">
          <cell r="I14175"/>
        </row>
        <row r="14176">
          <cell r="I14176"/>
        </row>
        <row r="14177">
          <cell r="I14177"/>
        </row>
        <row r="14178">
          <cell r="I14178"/>
        </row>
        <row r="14179">
          <cell r="I14179"/>
        </row>
        <row r="14180">
          <cell r="I14180"/>
        </row>
        <row r="14181">
          <cell r="I14181"/>
        </row>
        <row r="14182">
          <cell r="I14182"/>
        </row>
        <row r="14183">
          <cell r="I14183"/>
        </row>
        <row r="14184">
          <cell r="I14184"/>
        </row>
        <row r="14185">
          <cell r="I14185"/>
        </row>
        <row r="14186">
          <cell r="I14186"/>
        </row>
        <row r="14187">
          <cell r="I14187"/>
        </row>
        <row r="14188">
          <cell r="I14188"/>
        </row>
        <row r="14189">
          <cell r="I14189"/>
        </row>
        <row r="14190">
          <cell r="I14190"/>
        </row>
        <row r="14191">
          <cell r="I14191"/>
        </row>
        <row r="14192">
          <cell r="I14192"/>
        </row>
        <row r="14193">
          <cell r="I14193"/>
        </row>
        <row r="14194">
          <cell r="I14194"/>
        </row>
        <row r="14195">
          <cell r="I14195"/>
        </row>
        <row r="14196">
          <cell r="I14196"/>
        </row>
        <row r="14197">
          <cell r="I14197"/>
        </row>
        <row r="14198">
          <cell r="I14198"/>
        </row>
        <row r="14199">
          <cell r="I14199"/>
        </row>
        <row r="14200">
          <cell r="I14200"/>
        </row>
        <row r="14201">
          <cell r="I14201"/>
        </row>
        <row r="14202">
          <cell r="I14202"/>
        </row>
        <row r="14203">
          <cell r="I14203"/>
        </row>
        <row r="14204">
          <cell r="I14204"/>
        </row>
        <row r="14205">
          <cell r="I14205"/>
        </row>
        <row r="14206">
          <cell r="I14206"/>
        </row>
        <row r="14207">
          <cell r="I14207"/>
        </row>
        <row r="14208">
          <cell r="I14208"/>
        </row>
        <row r="14209">
          <cell r="I14209"/>
        </row>
        <row r="14210">
          <cell r="I14210"/>
        </row>
        <row r="14211">
          <cell r="I14211"/>
        </row>
        <row r="14212">
          <cell r="I14212"/>
        </row>
        <row r="14213">
          <cell r="I14213"/>
        </row>
        <row r="14214">
          <cell r="I14214"/>
        </row>
        <row r="14215">
          <cell r="I14215"/>
        </row>
        <row r="14216">
          <cell r="I14216"/>
        </row>
        <row r="14217">
          <cell r="I14217"/>
        </row>
        <row r="14218">
          <cell r="I14218"/>
        </row>
        <row r="14219">
          <cell r="I14219"/>
        </row>
        <row r="14220">
          <cell r="I14220"/>
        </row>
        <row r="14221">
          <cell r="I14221"/>
        </row>
        <row r="14222">
          <cell r="I14222"/>
        </row>
        <row r="14223">
          <cell r="I14223"/>
        </row>
        <row r="14224">
          <cell r="I14224"/>
        </row>
        <row r="14225">
          <cell r="I14225"/>
        </row>
        <row r="14226">
          <cell r="I14226"/>
        </row>
        <row r="14227">
          <cell r="I14227"/>
        </row>
        <row r="14228">
          <cell r="I14228"/>
        </row>
        <row r="14229">
          <cell r="I14229"/>
        </row>
        <row r="14230">
          <cell r="I14230"/>
        </row>
        <row r="14231">
          <cell r="I14231"/>
        </row>
        <row r="14232">
          <cell r="I14232"/>
        </row>
        <row r="14233">
          <cell r="I14233"/>
        </row>
        <row r="14234">
          <cell r="I14234"/>
        </row>
        <row r="14235">
          <cell r="I14235"/>
        </row>
        <row r="14236">
          <cell r="I14236"/>
        </row>
        <row r="14237">
          <cell r="I14237"/>
        </row>
        <row r="14238">
          <cell r="I14238"/>
        </row>
        <row r="14239">
          <cell r="I14239"/>
        </row>
        <row r="14240">
          <cell r="I14240"/>
        </row>
        <row r="14241">
          <cell r="I14241"/>
        </row>
        <row r="14242">
          <cell r="I14242"/>
        </row>
        <row r="14243">
          <cell r="I14243"/>
        </row>
        <row r="14244">
          <cell r="I14244"/>
        </row>
        <row r="14245">
          <cell r="I14245"/>
        </row>
        <row r="14246">
          <cell r="I14246"/>
        </row>
        <row r="14247">
          <cell r="I14247"/>
        </row>
        <row r="14248">
          <cell r="I14248"/>
        </row>
        <row r="14249">
          <cell r="I14249"/>
        </row>
        <row r="14250">
          <cell r="I14250"/>
        </row>
        <row r="14251">
          <cell r="I14251"/>
        </row>
        <row r="14252">
          <cell r="I14252"/>
        </row>
        <row r="14253">
          <cell r="I14253"/>
        </row>
        <row r="14254">
          <cell r="I14254"/>
        </row>
        <row r="14255">
          <cell r="I14255"/>
        </row>
        <row r="14256">
          <cell r="I14256"/>
        </row>
        <row r="14257">
          <cell r="I14257"/>
        </row>
        <row r="14258">
          <cell r="I14258"/>
        </row>
        <row r="14259">
          <cell r="I14259"/>
        </row>
        <row r="14260">
          <cell r="I14260"/>
        </row>
        <row r="14261">
          <cell r="I14261"/>
        </row>
        <row r="14262">
          <cell r="I14262"/>
        </row>
        <row r="14263">
          <cell r="I14263"/>
        </row>
        <row r="14264">
          <cell r="I14264"/>
        </row>
        <row r="14265">
          <cell r="I14265"/>
        </row>
        <row r="14266">
          <cell r="I14266"/>
        </row>
        <row r="14267">
          <cell r="I14267"/>
        </row>
        <row r="14268">
          <cell r="I14268"/>
        </row>
        <row r="14269">
          <cell r="I14269"/>
        </row>
        <row r="14270">
          <cell r="I14270"/>
        </row>
        <row r="14271">
          <cell r="I14271"/>
        </row>
        <row r="14272">
          <cell r="I14272"/>
        </row>
        <row r="14273">
          <cell r="I14273"/>
        </row>
        <row r="14274">
          <cell r="I14274"/>
        </row>
        <row r="14275">
          <cell r="I14275"/>
        </row>
        <row r="14276">
          <cell r="I14276"/>
        </row>
        <row r="14277">
          <cell r="I14277"/>
        </row>
        <row r="14278">
          <cell r="I14278"/>
        </row>
        <row r="14279">
          <cell r="I14279"/>
        </row>
        <row r="14280">
          <cell r="I14280"/>
        </row>
        <row r="14281">
          <cell r="I14281"/>
        </row>
        <row r="14282">
          <cell r="I14282"/>
        </row>
        <row r="14283">
          <cell r="I14283"/>
        </row>
        <row r="14284">
          <cell r="I14284"/>
        </row>
        <row r="14285">
          <cell r="I14285"/>
        </row>
        <row r="14286">
          <cell r="I14286"/>
        </row>
        <row r="14287">
          <cell r="I14287"/>
        </row>
        <row r="14288">
          <cell r="I14288"/>
        </row>
        <row r="14289">
          <cell r="I14289"/>
        </row>
        <row r="14290">
          <cell r="I14290"/>
        </row>
        <row r="14291">
          <cell r="I14291"/>
        </row>
        <row r="14292">
          <cell r="I14292"/>
        </row>
        <row r="14293">
          <cell r="I14293"/>
        </row>
        <row r="14294">
          <cell r="I14294"/>
        </row>
        <row r="14295">
          <cell r="I14295"/>
        </row>
        <row r="14296">
          <cell r="I14296"/>
        </row>
        <row r="14297">
          <cell r="I14297"/>
        </row>
        <row r="14298">
          <cell r="I14298"/>
        </row>
        <row r="14299">
          <cell r="I14299"/>
        </row>
        <row r="14300">
          <cell r="I14300"/>
        </row>
        <row r="14301">
          <cell r="I14301"/>
        </row>
        <row r="14302">
          <cell r="I14302"/>
        </row>
        <row r="14303">
          <cell r="I14303"/>
        </row>
        <row r="14304">
          <cell r="I14304"/>
        </row>
        <row r="14305">
          <cell r="I14305"/>
        </row>
        <row r="14306">
          <cell r="I14306"/>
        </row>
        <row r="14307">
          <cell r="I14307"/>
        </row>
        <row r="14308">
          <cell r="I14308"/>
        </row>
        <row r="14309">
          <cell r="I14309"/>
        </row>
        <row r="14310">
          <cell r="I14310"/>
        </row>
        <row r="14311">
          <cell r="I14311"/>
        </row>
        <row r="14312">
          <cell r="I14312"/>
        </row>
        <row r="14313">
          <cell r="I14313"/>
        </row>
        <row r="14314">
          <cell r="I14314"/>
        </row>
        <row r="14315">
          <cell r="I14315"/>
        </row>
        <row r="14316">
          <cell r="I14316"/>
        </row>
        <row r="14317">
          <cell r="I14317"/>
        </row>
        <row r="14318">
          <cell r="I14318"/>
        </row>
        <row r="14319">
          <cell r="I14319"/>
        </row>
        <row r="14320">
          <cell r="I14320"/>
        </row>
        <row r="14321">
          <cell r="I14321"/>
        </row>
        <row r="14322">
          <cell r="I14322"/>
        </row>
        <row r="14323">
          <cell r="I14323"/>
        </row>
        <row r="14324">
          <cell r="I14324"/>
        </row>
        <row r="14325">
          <cell r="I14325"/>
        </row>
        <row r="14326">
          <cell r="I14326"/>
        </row>
        <row r="14327">
          <cell r="I14327"/>
        </row>
        <row r="14328">
          <cell r="I14328"/>
        </row>
        <row r="14329">
          <cell r="I14329"/>
        </row>
        <row r="14330">
          <cell r="I14330"/>
        </row>
        <row r="14331">
          <cell r="I14331"/>
        </row>
        <row r="14332">
          <cell r="I14332"/>
        </row>
        <row r="14333">
          <cell r="I14333"/>
        </row>
        <row r="14334">
          <cell r="I14334"/>
        </row>
        <row r="14335">
          <cell r="I14335"/>
        </row>
        <row r="14336">
          <cell r="I14336"/>
        </row>
        <row r="14337">
          <cell r="I14337"/>
        </row>
        <row r="14338">
          <cell r="I14338"/>
        </row>
        <row r="14339">
          <cell r="I14339"/>
        </row>
        <row r="14340">
          <cell r="I14340"/>
        </row>
        <row r="14341">
          <cell r="I14341"/>
        </row>
        <row r="14342">
          <cell r="I14342"/>
        </row>
        <row r="14343">
          <cell r="I14343"/>
        </row>
        <row r="14344">
          <cell r="I14344"/>
        </row>
        <row r="14345">
          <cell r="I14345"/>
        </row>
        <row r="14346">
          <cell r="I14346"/>
        </row>
        <row r="14347">
          <cell r="I14347"/>
        </row>
        <row r="14348">
          <cell r="I14348"/>
        </row>
        <row r="14349">
          <cell r="I14349"/>
        </row>
        <row r="14350">
          <cell r="I14350"/>
        </row>
        <row r="14351">
          <cell r="I14351"/>
        </row>
        <row r="14352">
          <cell r="I14352"/>
        </row>
        <row r="14353">
          <cell r="I14353"/>
        </row>
        <row r="14354">
          <cell r="I14354"/>
        </row>
        <row r="14355">
          <cell r="I14355"/>
        </row>
        <row r="14356">
          <cell r="I14356"/>
        </row>
        <row r="14357">
          <cell r="I14357"/>
        </row>
        <row r="14358">
          <cell r="I14358"/>
        </row>
        <row r="14359">
          <cell r="I14359"/>
        </row>
        <row r="14360">
          <cell r="I14360"/>
        </row>
        <row r="14361">
          <cell r="I14361"/>
        </row>
        <row r="14362">
          <cell r="I14362"/>
        </row>
        <row r="14363">
          <cell r="I14363"/>
        </row>
        <row r="14364">
          <cell r="I14364"/>
        </row>
        <row r="14365">
          <cell r="I14365"/>
        </row>
        <row r="14366">
          <cell r="I14366"/>
        </row>
        <row r="14367">
          <cell r="I14367"/>
        </row>
        <row r="14368">
          <cell r="I14368"/>
        </row>
        <row r="14369">
          <cell r="I14369"/>
        </row>
        <row r="14370">
          <cell r="I14370"/>
        </row>
        <row r="14371">
          <cell r="I14371"/>
        </row>
        <row r="14372">
          <cell r="I14372"/>
        </row>
        <row r="14373">
          <cell r="I14373"/>
        </row>
        <row r="14374">
          <cell r="I14374"/>
        </row>
        <row r="14375">
          <cell r="I14375"/>
        </row>
        <row r="14376">
          <cell r="I14376"/>
        </row>
        <row r="14377">
          <cell r="I14377"/>
        </row>
        <row r="14378">
          <cell r="I14378"/>
        </row>
        <row r="14379">
          <cell r="I14379"/>
        </row>
        <row r="14380">
          <cell r="I14380"/>
        </row>
        <row r="14381">
          <cell r="I14381"/>
        </row>
        <row r="14382">
          <cell r="I14382"/>
        </row>
        <row r="14383">
          <cell r="I14383"/>
        </row>
        <row r="14384">
          <cell r="I14384"/>
        </row>
        <row r="14385">
          <cell r="I14385"/>
        </row>
        <row r="14386">
          <cell r="I14386"/>
        </row>
        <row r="14387">
          <cell r="I14387"/>
        </row>
        <row r="14388">
          <cell r="I14388"/>
        </row>
        <row r="14389">
          <cell r="I14389"/>
        </row>
        <row r="14390">
          <cell r="I14390"/>
        </row>
        <row r="14391">
          <cell r="I14391"/>
        </row>
        <row r="14392">
          <cell r="I14392"/>
        </row>
        <row r="14393">
          <cell r="I14393"/>
        </row>
        <row r="14394">
          <cell r="I14394"/>
        </row>
        <row r="14395">
          <cell r="I14395"/>
        </row>
        <row r="14396">
          <cell r="I14396"/>
        </row>
        <row r="14397">
          <cell r="I14397"/>
        </row>
        <row r="14398">
          <cell r="I14398"/>
        </row>
        <row r="14399">
          <cell r="I14399"/>
        </row>
        <row r="14400">
          <cell r="I14400"/>
        </row>
        <row r="14401">
          <cell r="I14401"/>
        </row>
        <row r="14402">
          <cell r="I14402"/>
        </row>
        <row r="14403">
          <cell r="I14403"/>
        </row>
        <row r="14404">
          <cell r="I14404"/>
        </row>
        <row r="14405">
          <cell r="I14405"/>
        </row>
        <row r="14406">
          <cell r="I14406"/>
        </row>
        <row r="14407">
          <cell r="I14407"/>
        </row>
        <row r="14408">
          <cell r="I14408"/>
        </row>
        <row r="14409">
          <cell r="I14409"/>
        </row>
        <row r="14410">
          <cell r="I14410"/>
        </row>
        <row r="14411">
          <cell r="I14411"/>
        </row>
        <row r="14412">
          <cell r="I14412"/>
        </row>
        <row r="14413">
          <cell r="I14413"/>
        </row>
        <row r="14414">
          <cell r="I14414"/>
        </row>
        <row r="14415">
          <cell r="I14415"/>
        </row>
        <row r="14416">
          <cell r="I14416"/>
        </row>
        <row r="14417">
          <cell r="I14417"/>
        </row>
        <row r="14418">
          <cell r="I14418"/>
        </row>
        <row r="14419">
          <cell r="I14419"/>
        </row>
        <row r="14420">
          <cell r="I14420"/>
        </row>
        <row r="14421">
          <cell r="I14421"/>
        </row>
        <row r="14422">
          <cell r="I14422"/>
        </row>
        <row r="14423">
          <cell r="I14423"/>
        </row>
        <row r="14424">
          <cell r="I14424"/>
        </row>
        <row r="14425">
          <cell r="I14425"/>
        </row>
        <row r="14426">
          <cell r="I14426"/>
        </row>
        <row r="14427">
          <cell r="I14427"/>
        </row>
        <row r="14428">
          <cell r="I14428"/>
        </row>
        <row r="14429">
          <cell r="I14429"/>
        </row>
        <row r="14430">
          <cell r="I14430"/>
        </row>
        <row r="14431">
          <cell r="I14431"/>
        </row>
        <row r="14432">
          <cell r="I14432"/>
        </row>
        <row r="14433">
          <cell r="I14433"/>
        </row>
        <row r="14434">
          <cell r="I14434"/>
        </row>
        <row r="14435">
          <cell r="I14435"/>
        </row>
        <row r="14436">
          <cell r="I14436"/>
        </row>
        <row r="14437">
          <cell r="I14437"/>
        </row>
        <row r="14438">
          <cell r="I14438"/>
        </row>
        <row r="14439">
          <cell r="I14439"/>
        </row>
        <row r="14440">
          <cell r="I14440"/>
        </row>
        <row r="14441">
          <cell r="I14441"/>
        </row>
        <row r="14442">
          <cell r="I14442"/>
        </row>
        <row r="14443">
          <cell r="I14443"/>
        </row>
        <row r="14444">
          <cell r="I14444"/>
        </row>
        <row r="14445">
          <cell r="I14445"/>
        </row>
        <row r="14446">
          <cell r="I14446"/>
        </row>
        <row r="14447">
          <cell r="I14447"/>
        </row>
        <row r="14448">
          <cell r="I14448"/>
        </row>
        <row r="14449">
          <cell r="I14449"/>
        </row>
        <row r="14450">
          <cell r="I14450"/>
        </row>
        <row r="14451">
          <cell r="I14451"/>
        </row>
        <row r="14452">
          <cell r="I14452"/>
        </row>
        <row r="14453">
          <cell r="I14453"/>
        </row>
        <row r="14454">
          <cell r="I14454"/>
        </row>
        <row r="14455">
          <cell r="I14455"/>
        </row>
        <row r="14456">
          <cell r="I14456"/>
        </row>
        <row r="14457">
          <cell r="I14457"/>
        </row>
        <row r="14458">
          <cell r="I14458"/>
        </row>
        <row r="14459">
          <cell r="I14459"/>
        </row>
        <row r="14460">
          <cell r="I14460"/>
        </row>
        <row r="14461">
          <cell r="I14461"/>
        </row>
        <row r="14462">
          <cell r="I14462"/>
        </row>
        <row r="14463">
          <cell r="I14463"/>
        </row>
        <row r="14464">
          <cell r="I14464"/>
        </row>
        <row r="14465">
          <cell r="I14465"/>
        </row>
        <row r="14466">
          <cell r="I14466"/>
        </row>
        <row r="14467">
          <cell r="I14467"/>
        </row>
        <row r="14468">
          <cell r="I14468"/>
        </row>
        <row r="14469">
          <cell r="I14469"/>
        </row>
        <row r="14470">
          <cell r="I14470"/>
        </row>
        <row r="14471">
          <cell r="I14471"/>
        </row>
        <row r="14472">
          <cell r="I14472"/>
        </row>
        <row r="14473">
          <cell r="I14473"/>
        </row>
        <row r="14474">
          <cell r="I14474"/>
        </row>
        <row r="14475">
          <cell r="I14475"/>
        </row>
        <row r="14476">
          <cell r="I14476"/>
        </row>
        <row r="14477">
          <cell r="I14477"/>
        </row>
        <row r="14478">
          <cell r="I14478"/>
        </row>
        <row r="14479">
          <cell r="I14479"/>
        </row>
        <row r="14480">
          <cell r="I14480"/>
        </row>
        <row r="14481">
          <cell r="I14481"/>
        </row>
        <row r="14482">
          <cell r="I14482"/>
        </row>
        <row r="14483">
          <cell r="I14483"/>
        </row>
        <row r="14484">
          <cell r="I14484"/>
        </row>
        <row r="14485">
          <cell r="I14485"/>
        </row>
        <row r="14486">
          <cell r="I14486"/>
        </row>
        <row r="14487">
          <cell r="I14487"/>
        </row>
        <row r="14488">
          <cell r="I14488"/>
        </row>
        <row r="14489">
          <cell r="I14489"/>
        </row>
        <row r="14490">
          <cell r="I14490"/>
        </row>
        <row r="14491">
          <cell r="I14491"/>
        </row>
        <row r="14492">
          <cell r="I14492"/>
        </row>
        <row r="14493">
          <cell r="I14493"/>
        </row>
        <row r="14494">
          <cell r="I14494"/>
        </row>
        <row r="14495">
          <cell r="I14495"/>
        </row>
        <row r="14496">
          <cell r="I14496"/>
        </row>
        <row r="14497">
          <cell r="I14497"/>
        </row>
        <row r="14498">
          <cell r="I14498"/>
        </row>
        <row r="14499">
          <cell r="I14499"/>
        </row>
        <row r="14500">
          <cell r="I14500"/>
        </row>
        <row r="14501">
          <cell r="I14501"/>
        </row>
        <row r="14502">
          <cell r="I14502"/>
        </row>
        <row r="14503">
          <cell r="I14503"/>
        </row>
        <row r="14504">
          <cell r="I14504"/>
        </row>
        <row r="14505">
          <cell r="I14505"/>
        </row>
        <row r="14506">
          <cell r="I14506"/>
        </row>
        <row r="14507">
          <cell r="I14507"/>
        </row>
        <row r="14508">
          <cell r="I14508"/>
        </row>
        <row r="14509">
          <cell r="I14509"/>
        </row>
        <row r="14510">
          <cell r="I14510"/>
        </row>
        <row r="14511">
          <cell r="I14511"/>
        </row>
        <row r="14512">
          <cell r="I14512"/>
        </row>
        <row r="14513">
          <cell r="I14513"/>
        </row>
        <row r="14514">
          <cell r="I14514"/>
        </row>
        <row r="14515">
          <cell r="I14515"/>
        </row>
        <row r="14516">
          <cell r="I14516"/>
        </row>
        <row r="14517">
          <cell r="I14517"/>
        </row>
        <row r="14518">
          <cell r="I14518"/>
        </row>
        <row r="14519">
          <cell r="I14519"/>
        </row>
        <row r="14520">
          <cell r="I14520"/>
        </row>
        <row r="14521">
          <cell r="I14521"/>
        </row>
        <row r="14522">
          <cell r="I14522"/>
        </row>
        <row r="14523">
          <cell r="I14523"/>
        </row>
        <row r="14524">
          <cell r="I14524"/>
        </row>
        <row r="14525">
          <cell r="I14525"/>
        </row>
        <row r="14526">
          <cell r="I14526"/>
        </row>
        <row r="14527">
          <cell r="I14527"/>
        </row>
        <row r="14528">
          <cell r="I14528"/>
        </row>
        <row r="14529">
          <cell r="I14529"/>
        </row>
        <row r="14530">
          <cell r="I14530"/>
        </row>
        <row r="14531">
          <cell r="I14531"/>
        </row>
        <row r="14532">
          <cell r="I14532"/>
        </row>
        <row r="14533">
          <cell r="I14533"/>
        </row>
        <row r="14534">
          <cell r="I14534"/>
        </row>
        <row r="14535">
          <cell r="I14535"/>
        </row>
        <row r="14536">
          <cell r="I14536"/>
        </row>
        <row r="14537">
          <cell r="I14537"/>
        </row>
        <row r="14538">
          <cell r="I14538"/>
        </row>
        <row r="14539">
          <cell r="I14539"/>
        </row>
        <row r="14540">
          <cell r="I14540"/>
        </row>
        <row r="14541">
          <cell r="I14541"/>
        </row>
        <row r="14542">
          <cell r="I14542"/>
        </row>
        <row r="14543">
          <cell r="I14543"/>
        </row>
        <row r="14544">
          <cell r="I14544"/>
        </row>
        <row r="14545">
          <cell r="I14545"/>
        </row>
        <row r="14546">
          <cell r="I14546"/>
        </row>
        <row r="14547">
          <cell r="I14547"/>
        </row>
        <row r="14548">
          <cell r="I14548"/>
        </row>
        <row r="14549">
          <cell r="I14549"/>
        </row>
        <row r="14550">
          <cell r="I14550"/>
        </row>
        <row r="14551">
          <cell r="I14551"/>
        </row>
        <row r="14552">
          <cell r="I14552"/>
        </row>
        <row r="14553">
          <cell r="I14553"/>
        </row>
        <row r="14554">
          <cell r="I14554"/>
        </row>
        <row r="14555">
          <cell r="I14555"/>
        </row>
        <row r="14556">
          <cell r="I14556"/>
        </row>
        <row r="14557">
          <cell r="I14557"/>
        </row>
        <row r="14558">
          <cell r="I14558"/>
        </row>
        <row r="14559">
          <cell r="I14559"/>
        </row>
        <row r="14560">
          <cell r="I14560"/>
        </row>
        <row r="14561">
          <cell r="I14561"/>
        </row>
        <row r="14562">
          <cell r="I14562"/>
        </row>
        <row r="14563">
          <cell r="I14563"/>
        </row>
        <row r="14564">
          <cell r="I14564"/>
        </row>
        <row r="14565">
          <cell r="I14565"/>
        </row>
        <row r="14566">
          <cell r="I14566"/>
        </row>
        <row r="14567">
          <cell r="I14567"/>
        </row>
        <row r="14568">
          <cell r="I14568"/>
        </row>
        <row r="14569">
          <cell r="I14569"/>
        </row>
        <row r="14570">
          <cell r="I14570"/>
        </row>
        <row r="14571">
          <cell r="I14571"/>
        </row>
        <row r="14572">
          <cell r="I14572"/>
        </row>
        <row r="14573">
          <cell r="I14573"/>
        </row>
        <row r="14574">
          <cell r="I14574"/>
        </row>
        <row r="14575">
          <cell r="I14575"/>
        </row>
        <row r="14576">
          <cell r="I14576"/>
        </row>
        <row r="14577">
          <cell r="I14577"/>
        </row>
        <row r="14578">
          <cell r="I14578"/>
        </row>
        <row r="14579">
          <cell r="I14579"/>
        </row>
        <row r="14580">
          <cell r="I14580"/>
        </row>
        <row r="14581">
          <cell r="I14581"/>
        </row>
        <row r="14582">
          <cell r="I14582"/>
        </row>
        <row r="14583">
          <cell r="I14583"/>
        </row>
        <row r="14584">
          <cell r="I14584"/>
        </row>
        <row r="14585">
          <cell r="I14585"/>
        </row>
        <row r="14586">
          <cell r="I14586"/>
        </row>
        <row r="14587">
          <cell r="I14587"/>
        </row>
        <row r="14588">
          <cell r="I14588"/>
        </row>
        <row r="14589">
          <cell r="I14589"/>
        </row>
        <row r="14590">
          <cell r="I14590"/>
        </row>
        <row r="14591">
          <cell r="I14591"/>
        </row>
        <row r="14592">
          <cell r="I14592"/>
        </row>
        <row r="14593">
          <cell r="I14593"/>
        </row>
        <row r="14594">
          <cell r="I14594"/>
        </row>
        <row r="14595">
          <cell r="I14595"/>
        </row>
        <row r="14596">
          <cell r="I14596"/>
        </row>
        <row r="14597">
          <cell r="I14597"/>
        </row>
        <row r="14598">
          <cell r="I14598"/>
        </row>
        <row r="14599">
          <cell r="I14599"/>
        </row>
        <row r="14600">
          <cell r="I14600"/>
        </row>
        <row r="14601">
          <cell r="I14601"/>
        </row>
        <row r="14602">
          <cell r="I14602"/>
        </row>
        <row r="14603">
          <cell r="I14603"/>
        </row>
        <row r="14604">
          <cell r="I14604"/>
        </row>
        <row r="14605">
          <cell r="I14605"/>
        </row>
        <row r="14606">
          <cell r="I14606"/>
        </row>
        <row r="14607">
          <cell r="I14607"/>
        </row>
        <row r="14608">
          <cell r="I14608"/>
        </row>
        <row r="14609">
          <cell r="I14609"/>
        </row>
        <row r="14610">
          <cell r="I14610"/>
        </row>
        <row r="14611">
          <cell r="I14611"/>
        </row>
        <row r="14612">
          <cell r="I14612"/>
        </row>
        <row r="14613">
          <cell r="I14613"/>
        </row>
        <row r="14614">
          <cell r="I14614"/>
        </row>
        <row r="14615">
          <cell r="I14615"/>
        </row>
        <row r="14616">
          <cell r="I14616"/>
        </row>
        <row r="14617">
          <cell r="I14617"/>
        </row>
        <row r="14618">
          <cell r="I14618"/>
        </row>
        <row r="14619">
          <cell r="I14619"/>
        </row>
        <row r="14620">
          <cell r="I14620"/>
        </row>
        <row r="14621">
          <cell r="I14621"/>
        </row>
        <row r="14622">
          <cell r="I14622"/>
        </row>
        <row r="14623">
          <cell r="I14623"/>
        </row>
        <row r="14624">
          <cell r="I14624"/>
        </row>
        <row r="14625">
          <cell r="I14625"/>
        </row>
        <row r="14626">
          <cell r="I14626"/>
        </row>
        <row r="14627">
          <cell r="I14627"/>
        </row>
        <row r="14628">
          <cell r="I14628"/>
        </row>
        <row r="14629">
          <cell r="I14629"/>
        </row>
        <row r="14630">
          <cell r="I14630"/>
        </row>
        <row r="14631">
          <cell r="I14631"/>
        </row>
        <row r="14632">
          <cell r="I14632"/>
        </row>
        <row r="14633">
          <cell r="I14633"/>
        </row>
        <row r="14634">
          <cell r="I14634"/>
        </row>
        <row r="14635">
          <cell r="I14635"/>
        </row>
        <row r="14636">
          <cell r="I14636"/>
        </row>
        <row r="14637">
          <cell r="I14637"/>
        </row>
        <row r="14638">
          <cell r="I14638"/>
        </row>
        <row r="14639">
          <cell r="I14639"/>
        </row>
        <row r="14640">
          <cell r="I14640"/>
        </row>
        <row r="14641">
          <cell r="I14641"/>
        </row>
        <row r="14642">
          <cell r="I14642"/>
        </row>
        <row r="14643">
          <cell r="I14643"/>
        </row>
        <row r="14644">
          <cell r="I14644"/>
        </row>
        <row r="14645">
          <cell r="I14645"/>
        </row>
        <row r="14646">
          <cell r="I14646"/>
        </row>
        <row r="14647">
          <cell r="I14647"/>
        </row>
        <row r="14648">
          <cell r="I14648"/>
        </row>
        <row r="14649">
          <cell r="I14649"/>
        </row>
        <row r="14650">
          <cell r="I14650"/>
        </row>
        <row r="14651">
          <cell r="I14651"/>
        </row>
        <row r="14652">
          <cell r="I14652"/>
        </row>
        <row r="14653">
          <cell r="I14653"/>
        </row>
        <row r="14654">
          <cell r="I14654"/>
        </row>
        <row r="14655">
          <cell r="I14655"/>
        </row>
        <row r="14656">
          <cell r="I14656"/>
        </row>
        <row r="14657">
          <cell r="I14657"/>
        </row>
        <row r="14658">
          <cell r="I14658"/>
        </row>
        <row r="14659">
          <cell r="I14659"/>
        </row>
        <row r="14660">
          <cell r="I14660"/>
        </row>
        <row r="14661">
          <cell r="I14661"/>
        </row>
        <row r="14662">
          <cell r="I14662"/>
        </row>
        <row r="14663">
          <cell r="I14663"/>
        </row>
        <row r="14664">
          <cell r="I14664"/>
        </row>
        <row r="14665">
          <cell r="I14665"/>
        </row>
        <row r="14666">
          <cell r="I14666"/>
        </row>
        <row r="14667">
          <cell r="I14667"/>
        </row>
        <row r="14668">
          <cell r="I14668"/>
        </row>
        <row r="14669">
          <cell r="I14669"/>
        </row>
        <row r="14670">
          <cell r="I14670"/>
        </row>
        <row r="14671">
          <cell r="I14671"/>
        </row>
        <row r="14672">
          <cell r="I14672"/>
        </row>
        <row r="14673">
          <cell r="I14673"/>
        </row>
        <row r="14674">
          <cell r="I14674"/>
        </row>
        <row r="14675">
          <cell r="I14675"/>
        </row>
        <row r="14676">
          <cell r="I14676"/>
        </row>
        <row r="14677">
          <cell r="I14677"/>
        </row>
        <row r="14678">
          <cell r="I14678"/>
        </row>
        <row r="14679">
          <cell r="I14679"/>
        </row>
        <row r="14680">
          <cell r="I14680"/>
        </row>
        <row r="14681">
          <cell r="I14681"/>
        </row>
        <row r="14682">
          <cell r="I14682"/>
        </row>
        <row r="14683">
          <cell r="I14683"/>
        </row>
        <row r="14684">
          <cell r="I14684"/>
        </row>
        <row r="14685">
          <cell r="I14685"/>
        </row>
        <row r="14686">
          <cell r="I14686"/>
        </row>
        <row r="14687">
          <cell r="I14687"/>
        </row>
        <row r="14688">
          <cell r="I14688"/>
        </row>
        <row r="14689">
          <cell r="I14689"/>
        </row>
        <row r="14690">
          <cell r="I14690"/>
        </row>
        <row r="14691">
          <cell r="I14691"/>
        </row>
        <row r="14692">
          <cell r="I14692"/>
        </row>
        <row r="14693">
          <cell r="I14693"/>
        </row>
        <row r="14694">
          <cell r="I14694"/>
        </row>
        <row r="14695">
          <cell r="I14695"/>
        </row>
        <row r="14696">
          <cell r="I14696"/>
        </row>
        <row r="14697">
          <cell r="I14697"/>
        </row>
        <row r="14698">
          <cell r="I14698"/>
        </row>
        <row r="14699">
          <cell r="I14699"/>
        </row>
        <row r="14700">
          <cell r="I14700"/>
        </row>
        <row r="14701">
          <cell r="I14701"/>
        </row>
        <row r="14702">
          <cell r="I14702"/>
        </row>
        <row r="14703">
          <cell r="I14703"/>
        </row>
        <row r="14704">
          <cell r="I14704"/>
        </row>
        <row r="14705">
          <cell r="I14705"/>
        </row>
        <row r="14706">
          <cell r="I14706"/>
        </row>
        <row r="14707">
          <cell r="I14707"/>
        </row>
        <row r="14708">
          <cell r="I14708"/>
        </row>
        <row r="14709">
          <cell r="I14709"/>
        </row>
        <row r="14710">
          <cell r="I14710"/>
        </row>
        <row r="14711">
          <cell r="I14711"/>
        </row>
        <row r="14712">
          <cell r="I14712"/>
        </row>
        <row r="14713">
          <cell r="I14713"/>
        </row>
        <row r="14714">
          <cell r="I14714"/>
        </row>
        <row r="14715">
          <cell r="I14715"/>
        </row>
        <row r="14716">
          <cell r="I14716"/>
        </row>
        <row r="14717">
          <cell r="I14717"/>
        </row>
        <row r="14718">
          <cell r="I14718"/>
        </row>
        <row r="14719">
          <cell r="I14719"/>
        </row>
        <row r="14720">
          <cell r="I14720"/>
        </row>
        <row r="14721">
          <cell r="I14721"/>
        </row>
        <row r="14722">
          <cell r="I14722"/>
        </row>
        <row r="14723">
          <cell r="I14723"/>
        </row>
        <row r="14724">
          <cell r="I14724"/>
        </row>
        <row r="14725">
          <cell r="I14725"/>
        </row>
        <row r="14726">
          <cell r="I14726"/>
        </row>
        <row r="14727">
          <cell r="I14727"/>
        </row>
        <row r="14728">
          <cell r="I14728"/>
        </row>
        <row r="14729">
          <cell r="I14729"/>
        </row>
        <row r="14730">
          <cell r="I14730"/>
        </row>
        <row r="14731">
          <cell r="I14731"/>
        </row>
        <row r="14732">
          <cell r="I14732"/>
        </row>
        <row r="14733">
          <cell r="I14733"/>
        </row>
        <row r="14734">
          <cell r="I14734"/>
        </row>
        <row r="14735">
          <cell r="I14735"/>
        </row>
        <row r="14736">
          <cell r="I14736"/>
        </row>
        <row r="14737">
          <cell r="I14737"/>
        </row>
        <row r="14738">
          <cell r="I14738"/>
        </row>
        <row r="14739">
          <cell r="I14739"/>
        </row>
        <row r="14740">
          <cell r="I14740"/>
        </row>
        <row r="14741">
          <cell r="I14741"/>
        </row>
        <row r="14742">
          <cell r="I14742"/>
        </row>
        <row r="14743">
          <cell r="I14743"/>
        </row>
        <row r="14744">
          <cell r="I14744"/>
        </row>
        <row r="14745">
          <cell r="I14745"/>
        </row>
        <row r="14746">
          <cell r="I14746"/>
        </row>
        <row r="14747">
          <cell r="I14747"/>
        </row>
        <row r="14748">
          <cell r="I14748"/>
        </row>
        <row r="14749">
          <cell r="I14749"/>
        </row>
        <row r="14750">
          <cell r="I14750"/>
        </row>
        <row r="14751">
          <cell r="I14751"/>
        </row>
        <row r="14752">
          <cell r="I14752"/>
        </row>
        <row r="14753">
          <cell r="I14753"/>
        </row>
        <row r="14754">
          <cell r="I14754"/>
        </row>
        <row r="14755">
          <cell r="I14755"/>
        </row>
        <row r="14756">
          <cell r="I14756"/>
        </row>
        <row r="14757">
          <cell r="I14757"/>
        </row>
        <row r="14758">
          <cell r="I14758"/>
        </row>
        <row r="14759">
          <cell r="I14759"/>
        </row>
        <row r="14760">
          <cell r="I14760"/>
        </row>
        <row r="14761">
          <cell r="I14761"/>
        </row>
        <row r="14762">
          <cell r="I14762"/>
        </row>
        <row r="14763">
          <cell r="I14763"/>
        </row>
        <row r="14764">
          <cell r="I14764"/>
        </row>
        <row r="14765">
          <cell r="I14765"/>
        </row>
        <row r="14766">
          <cell r="I14766"/>
        </row>
        <row r="14767">
          <cell r="I14767"/>
        </row>
        <row r="14768">
          <cell r="I14768"/>
        </row>
        <row r="14769">
          <cell r="I14769"/>
        </row>
        <row r="14770">
          <cell r="I14770"/>
        </row>
        <row r="14771">
          <cell r="I14771"/>
        </row>
        <row r="14772">
          <cell r="I14772"/>
        </row>
        <row r="14773">
          <cell r="I14773"/>
        </row>
        <row r="14774">
          <cell r="I14774"/>
        </row>
        <row r="14775">
          <cell r="I14775"/>
        </row>
        <row r="14776">
          <cell r="I14776"/>
        </row>
        <row r="14777">
          <cell r="I14777"/>
        </row>
        <row r="14778">
          <cell r="I14778"/>
        </row>
        <row r="14779">
          <cell r="I14779"/>
        </row>
        <row r="14780">
          <cell r="I14780"/>
        </row>
        <row r="14781">
          <cell r="I14781"/>
        </row>
        <row r="14782">
          <cell r="I14782"/>
        </row>
        <row r="14783">
          <cell r="I14783"/>
        </row>
        <row r="14784">
          <cell r="I14784"/>
        </row>
        <row r="14785">
          <cell r="I14785"/>
        </row>
        <row r="14786">
          <cell r="I14786"/>
        </row>
        <row r="14787">
          <cell r="I14787"/>
        </row>
        <row r="14788">
          <cell r="I14788"/>
        </row>
        <row r="14789">
          <cell r="I14789"/>
        </row>
        <row r="14790">
          <cell r="I14790"/>
        </row>
        <row r="14791">
          <cell r="I14791"/>
        </row>
        <row r="14792">
          <cell r="I14792"/>
        </row>
        <row r="14793">
          <cell r="I14793"/>
        </row>
        <row r="14794">
          <cell r="I14794"/>
        </row>
        <row r="14795">
          <cell r="I14795"/>
        </row>
        <row r="14796">
          <cell r="I14796"/>
        </row>
        <row r="14797">
          <cell r="I14797"/>
        </row>
        <row r="14798">
          <cell r="I14798"/>
        </row>
        <row r="14799">
          <cell r="I14799"/>
        </row>
        <row r="14800">
          <cell r="I14800"/>
        </row>
        <row r="14801">
          <cell r="I14801"/>
        </row>
        <row r="14802">
          <cell r="I14802"/>
        </row>
        <row r="14803">
          <cell r="I14803"/>
        </row>
        <row r="14804">
          <cell r="I14804"/>
        </row>
        <row r="14805">
          <cell r="I14805"/>
        </row>
        <row r="14806">
          <cell r="I14806"/>
        </row>
        <row r="14807">
          <cell r="I14807"/>
        </row>
        <row r="14808">
          <cell r="I14808"/>
        </row>
        <row r="14809">
          <cell r="I14809"/>
        </row>
        <row r="14810">
          <cell r="I14810"/>
        </row>
        <row r="14811">
          <cell r="I14811"/>
        </row>
        <row r="14812">
          <cell r="I14812"/>
        </row>
        <row r="14813">
          <cell r="I14813"/>
        </row>
        <row r="14814">
          <cell r="I14814"/>
        </row>
        <row r="14815">
          <cell r="I14815"/>
        </row>
        <row r="14816">
          <cell r="I14816"/>
        </row>
        <row r="14817">
          <cell r="I14817"/>
        </row>
        <row r="14818">
          <cell r="I14818"/>
        </row>
        <row r="14819">
          <cell r="I14819"/>
        </row>
        <row r="14820">
          <cell r="I14820"/>
        </row>
        <row r="14821">
          <cell r="I14821"/>
        </row>
        <row r="14822">
          <cell r="I14822"/>
        </row>
        <row r="14823">
          <cell r="I14823"/>
        </row>
        <row r="14824">
          <cell r="I14824"/>
        </row>
        <row r="14825">
          <cell r="I14825"/>
        </row>
        <row r="14826">
          <cell r="I14826"/>
        </row>
        <row r="14827">
          <cell r="I14827"/>
        </row>
        <row r="14828">
          <cell r="I14828"/>
        </row>
        <row r="14829">
          <cell r="I14829"/>
        </row>
        <row r="14830">
          <cell r="I14830"/>
        </row>
        <row r="14831">
          <cell r="I14831"/>
        </row>
        <row r="14832">
          <cell r="I14832"/>
        </row>
        <row r="14833">
          <cell r="I14833"/>
        </row>
        <row r="14834">
          <cell r="I14834"/>
        </row>
        <row r="14835">
          <cell r="I14835"/>
        </row>
        <row r="14836">
          <cell r="I14836"/>
        </row>
        <row r="14837">
          <cell r="I14837"/>
        </row>
        <row r="14838">
          <cell r="I14838"/>
        </row>
        <row r="14839">
          <cell r="I14839"/>
        </row>
        <row r="14840">
          <cell r="I14840"/>
        </row>
        <row r="14841">
          <cell r="I14841"/>
        </row>
        <row r="14842">
          <cell r="I14842"/>
        </row>
        <row r="14843">
          <cell r="I14843"/>
        </row>
        <row r="14844">
          <cell r="I14844"/>
        </row>
        <row r="14845">
          <cell r="I14845"/>
        </row>
        <row r="14846">
          <cell r="I14846"/>
        </row>
        <row r="14847">
          <cell r="I14847"/>
        </row>
        <row r="14848">
          <cell r="I14848"/>
        </row>
        <row r="14849">
          <cell r="I14849"/>
        </row>
        <row r="14850">
          <cell r="I14850"/>
        </row>
        <row r="14851">
          <cell r="I14851"/>
        </row>
        <row r="14852">
          <cell r="I14852"/>
        </row>
        <row r="14853">
          <cell r="I14853"/>
        </row>
        <row r="14854">
          <cell r="I14854"/>
        </row>
        <row r="14855">
          <cell r="I14855"/>
        </row>
        <row r="14856">
          <cell r="I14856"/>
        </row>
        <row r="14857">
          <cell r="I14857"/>
        </row>
        <row r="14858">
          <cell r="I14858"/>
        </row>
        <row r="14859">
          <cell r="I14859"/>
        </row>
        <row r="14860">
          <cell r="I14860"/>
        </row>
        <row r="14861">
          <cell r="I14861"/>
        </row>
        <row r="14862">
          <cell r="I14862"/>
        </row>
        <row r="14863">
          <cell r="I14863"/>
        </row>
        <row r="14864">
          <cell r="I14864"/>
        </row>
        <row r="14865">
          <cell r="I14865"/>
        </row>
        <row r="14866">
          <cell r="I14866"/>
        </row>
        <row r="14867">
          <cell r="I14867"/>
        </row>
        <row r="14868">
          <cell r="I14868"/>
        </row>
        <row r="14869">
          <cell r="I14869"/>
        </row>
        <row r="14870">
          <cell r="I14870"/>
        </row>
        <row r="14871">
          <cell r="I14871"/>
        </row>
        <row r="14872">
          <cell r="I14872"/>
        </row>
        <row r="14873">
          <cell r="I14873"/>
        </row>
        <row r="14874">
          <cell r="I14874"/>
        </row>
        <row r="14875">
          <cell r="I14875"/>
        </row>
        <row r="14876">
          <cell r="I14876"/>
        </row>
        <row r="14877">
          <cell r="I14877"/>
        </row>
        <row r="14878">
          <cell r="I14878"/>
        </row>
        <row r="14879">
          <cell r="I14879"/>
        </row>
        <row r="14880">
          <cell r="I14880"/>
        </row>
        <row r="14881">
          <cell r="I14881"/>
        </row>
        <row r="14882">
          <cell r="I14882"/>
        </row>
        <row r="14883">
          <cell r="I14883"/>
        </row>
        <row r="14884">
          <cell r="I14884"/>
        </row>
        <row r="14885">
          <cell r="I14885"/>
        </row>
        <row r="14886">
          <cell r="I14886"/>
        </row>
        <row r="14887">
          <cell r="I14887"/>
        </row>
        <row r="14888">
          <cell r="I14888"/>
        </row>
        <row r="14889">
          <cell r="I14889"/>
        </row>
        <row r="14890">
          <cell r="I14890"/>
        </row>
        <row r="14891">
          <cell r="I14891"/>
        </row>
        <row r="14892">
          <cell r="I14892"/>
        </row>
        <row r="14893">
          <cell r="I14893"/>
        </row>
        <row r="14894">
          <cell r="I14894"/>
        </row>
        <row r="14895">
          <cell r="I14895"/>
        </row>
        <row r="14896">
          <cell r="I14896"/>
        </row>
        <row r="14897">
          <cell r="I14897"/>
        </row>
        <row r="14898">
          <cell r="I14898"/>
        </row>
        <row r="14899">
          <cell r="I14899"/>
        </row>
        <row r="14900">
          <cell r="I14900"/>
        </row>
        <row r="14901">
          <cell r="I14901"/>
        </row>
        <row r="14902">
          <cell r="I14902"/>
        </row>
        <row r="14903">
          <cell r="I14903"/>
        </row>
        <row r="14904">
          <cell r="I14904"/>
        </row>
        <row r="14905">
          <cell r="I14905"/>
        </row>
        <row r="14906">
          <cell r="I14906"/>
        </row>
        <row r="14907">
          <cell r="I14907"/>
        </row>
        <row r="14908">
          <cell r="I14908"/>
        </row>
        <row r="14909">
          <cell r="I14909"/>
        </row>
        <row r="14910">
          <cell r="I14910"/>
        </row>
        <row r="14911">
          <cell r="I14911"/>
        </row>
        <row r="14912">
          <cell r="I14912"/>
        </row>
        <row r="14913">
          <cell r="I14913"/>
        </row>
        <row r="14914">
          <cell r="I14914"/>
        </row>
        <row r="14915">
          <cell r="I14915"/>
        </row>
        <row r="14916">
          <cell r="I14916"/>
        </row>
        <row r="14917">
          <cell r="I14917"/>
        </row>
        <row r="14918">
          <cell r="I14918"/>
        </row>
        <row r="14919">
          <cell r="I14919"/>
        </row>
        <row r="14920">
          <cell r="I14920"/>
        </row>
        <row r="14921">
          <cell r="I14921"/>
        </row>
        <row r="14922">
          <cell r="I14922"/>
        </row>
        <row r="14923">
          <cell r="I14923"/>
        </row>
        <row r="14924">
          <cell r="I14924"/>
        </row>
        <row r="14925">
          <cell r="I14925"/>
        </row>
        <row r="14926">
          <cell r="I14926"/>
        </row>
        <row r="14927">
          <cell r="I14927"/>
        </row>
        <row r="14928">
          <cell r="I14928"/>
        </row>
        <row r="14929">
          <cell r="I14929"/>
        </row>
        <row r="14930">
          <cell r="I14930"/>
        </row>
        <row r="14931">
          <cell r="I14931"/>
        </row>
        <row r="14932">
          <cell r="I14932"/>
        </row>
        <row r="14933">
          <cell r="I14933"/>
        </row>
        <row r="14934">
          <cell r="I14934"/>
        </row>
        <row r="14935">
          <cell r="I14935"/>
        </row>
        <row r="14936">
          <cell r="I14936"/>
        </row>
        <row r="14937">
          <cell r="I14937"/>
        </row>
        <row r="14938">
          <cell r="I14938"/>
        </row>
        <row r="14939">
          <cell r="I14939"/>
        </row>
        <row r="14940">
          <cell r="I14940"/>
        </row>
        <row r="14941">
          <cell r="I14941"/>
        </row>
        <row r="14942">
          <cell r="I14942"/>
        </row>
        <row r="14943">
          <cell r="I14943"/>
        </row>
        <row r="14944">
          <cell r="I14944"/>
        </row>
        <row r="14945">
          <cell r="I14945"/>
        </row>
        <row r="14946">
          <cell r="I14946"/>
        </row>
        <row r="14947">
          <cell r="I14947"/>
        </row>
        <row r="14948">
          <cell r="I14948"/>
        </row>
        <row r="14949">
          <cell r="I14949"/>
        </row>
        <row r="14950">
          <cell r="I14950"/>
        </row>
        <row r="14951">
          <cell r="I14951"/>
        </row>
        <row r="14952">
          <cell r="I14952"/>
        </row>
        <row r="14953">
          <cell r="I14953"/>
        </row>
        <row r="14954">
          <cell r="I14954"/>
        </row>
        <row r="14955">
          <cell r="I14955"/>
        </row>
        <row r="14956">
          <cell r="I14956"/>
        </row>
        <row r="14957">
          <cell r="I14957"/>
        </row>
        <row r="14958">
          <cell r="I14958"/>
        </row>
        <row r="14959">
          <cell r="I14959"/>
        </row>
        <row r="14960">
          <cell r="I14960"/>
        </row>
        <row r="14961">
          <cell r="I14961"/>
        </row>
        <row r="14962">
          <cell r="I14962"/>
        </row>
        <row r="14963">
          <cell r="I14963"/>
        </row>
        <row r="14964">
          <cell r="I14964"/>
        </row>
        <row r="14965">
          <cell r="I14965"/>
        </row>
        <row r="14966">
          <cell r="I14966"/>
        </row>
        <row r="14967">
          <cell r="I14967"/>
        </row>
        <row r="14968">
          <cell r="I14968"/>
        </row>
        <row r="14969">
          <cell r="I14969"/>
        </row>
        <row r="14970">
          <cell r="I14970"/>
        </row>
        <row r="14971">
          <cell r="I14971"/>
        </row>
        <row r="14972">
          <cell r="I14972"/>
        </row>
        <row r="14973">
          <cell r="I14973"/>
        </row>
        <row r="14974">
          <cell r="I14974"/>
        </row>
        <row r="14975">
          <cell r="I14975"/>
        </row>
        <row r="14976">
          <cell r="I14976"/>
        </row>
        <row r="14977">
          <cell r="I14977"/>
        </row>
        <row r="14978">
          <cell r="I14978"/>
        </row>
        <row r="14979">
          <cell r="I14979"/>
        </row>
        <row r="14980">
          <cell r="I14980"/>
        </row>
        <row r="14981">
          <cell r="I14981"/>
        </row>
        <row r="14982">
          <cell r="I14982"/>
        </row>
        <row r="14983">
          <cell r="I14983"/>
        </row>
        <row r="14984">
          <cell r="I14984"/>
        </row>
        <row r="14985">
          <cell r="I14985"/>
        </row>
        <row r="14986">
          <cell r="I14986"/>
        </row>
        <row r="14987">
          <cell r="I14987"/>
        </row>
        <row r="14988">
          <cell r="I14988"/>
        </row>
        <row r="14989">
          <cell r="I14989"/>
        </row>
        <row r="14990">
          <cell r="I14990"/>
        </row>
        <row r="14991">
          <cell r="I14991"/>
        </row>
        <row r="14992">
          <cell r="I14992"/>
        </row>
        <row r="14993">
          <cell r="I14993"/>
        </row>
        <row r="14994">
          <cell r="I14994"/>
        </row>
        <row r="14995">
          <cell r="I14995"/>
        </row>
        <row r="14996">
          <cell r="I14996"/>
        </row>
        <row r="14997">
          <cell r="I14997"/>
        </row>
        <row r="14998">
          <cell r="I14998"/>
        </row>
        <row r="14999">
          <cell r="I14999"/>
        </row>
        <row r="15000">
          <cell r="I15000"/>
        </row>
        <row r="15001">
          <cell r="I15001"/>
        </row>
        <row r="15002">
          <cell r="I15002"/>
        </row>
        <row r="15003">
          <cell r="I15003"/>
        </row>
        <row r="15004">
          <cell r="I15004"/>
        </row>
        <row r="15005">
          <cell r="I15005"/>
        </row>
        <row r="15006">
          <cell r="I15006"/>
        </row>
        <row r="15007">
          <cell r="I15007"/>
        </row>
        <row r="15008">
          <cell r="I15008"/>
        </row>
        <row r="15009">
          <cell r="I15009"/>
        </row>
        <row r="15010">
          <cell r="I15010"/>
        </row>
        <row r="15011">
          <cell r="I15011"/>
        </row>
        <row r="15012">
          <cell r="I15012"/>
        </row>
        <row r="15013">
          <cell r="I15013"/>
        </row>
        <row r="15014">
          <cell r="I15014"/>
        </row>
        <row r="15015">
          <cell r="I15015"/>
        </row>
        <row r="15016">
          <cell r="I15016"/>
        </row>
        <row r="15017">
          <cell r="I15017"/>
        </row>
        <row r="15018">
          <cell r="I15018"/>
        </row>
        <row r="15019">
          <cell r="I15019"/>
        </row>
        <row r="15020">
          <cell r="I15020"/>
        </row>
        <row r="15021">
          <cell r="I15021"/>
        </row>
        <row r="15022">
          <cell r="I15022"/>
        </row>
        <row r="15023">
          <cell r="I15023"/>
        </row>
        <row r="15024">
          <cell r="I15024"/>
        </row>
        <row r="15025">
          <cell r="I15025"/>
        </row>
        <row r="15026">
          <cell r="I15026"/>
        </row>
        <row r="15027">
          <cell r="I15027"/>
        </row>
        <row r="15028">
          <cell r="I15028"/>
        </row>
        <row r="15029">
          <cell r="I15029"/>
        </row>
        <row r="15030">
          <cell r="I15030"/>
        </row>
        <row r="15031">
          <cell r="I15031"/>
        </row>
        <row r="15032">
          <cell r="I15032"/>
        </row>
        <row r="15033">
          <cell r="I15033"/>
        </row>
        <row r="15034">
          <cell r="I15034"/>
        </row>
        <row r="15035">
          <cell r="I15035"/>
        </row>
        <row r="15036">
          <cell r="I15036"/>
        </row>
        <row r="15037">
          <cell r="I15037"/>
        </row>
        <row r="15038">
          <cell r="I15038"/>
        </row>
        <row r="15039">
          <cell r="I15039"/>
        </row>
        <row r="15040">
          <cell r="I15040"/>
        </row>
        <row r="15041">
          <cell r="I15041"/>
        </row>
        <row r="15042">
          <cell r="I15042"/>
        </row>
        <row r="15043">
          <cell r="I15043"/>
        </row>
        <row r="15044">
          <cell r="I15044"/>
        </row>
        <row r="15045">
          <cell r="I15045"/>
        </row>
        <row r="15046">
          <cell r="I15046"/>
        </row>
        <row r="15047">
          <cell r="I15047"/>
        </row>
        <row r="15048">
          <cell r="I15048"/>
        </row>
        <row r="15049">
          <cell r="I15049"/>
        </row>
        <row r="15050">
          <cell r="I15050"/>
        </row>
        <row r="15051">
          <cell r="I15051"/>
        </row>
        <row r="15052">
          <cell r="I15052"/>
        </row>
        <row r="15053">
          <cell r="I15053"/>
        </row>
        <row r="15054">
          <cell r="I15054"/>
        </row>
        <row r="15055">
          <cell r="I15055"/>
        </row>
        <row r="15056">
          <cell r="I15056"/>
        </row>
        <row r="15057">
          <cell r="I15057"/>
        </row>
        <row r="15058">
          <cell r="I15058"/>
        </row>
        <row r="15059">
          <cell r="I15059"/>
        </row>
        <row r="15060">
          <cell r="I15060"/>
        </row>
        <row r="15061">
          <cell r="I15061"/>
        </row>
        <row r="15062">
          <cell r="I15062"/>
        </row>
        <row r="15063">
          <cell r="I15063"/>
        </row>
        <row r="15064">
          <cell r="I15064"/>
        </row>
        <row r="15065">
          <cell r="I15065"/>
        </row>
        <row r="15066">
          <cell r="I15066"/>
        </row>
        <row r="15067">
          <cell r="I15067"/>
        </row>
        <row r="15068">
          <cell r="I15068"/>
        </row>
        <row r="15069">
          <cell r="I15069"/>
        </row>
        <row r="15070">
          <cell r="I15070"/>
        </row>
        <row r="15071">
          <cell r="I15071"/>
        </row>
        <row r="15072">
          <cell r="I15072"/>
        </row>
        <row r="15073">
          <cell r="I15073"/>
        </row>
        <row r="15074">
          <cell r="I15074"/>
        </row>
        <row r="15075">
          <cell r="I15075"/>
        </row>
        <row r="15076">
          <cell r="I15076"/>
        </row>
        <row r="15077">
          <cell r="I15077"/>
        </row>
        <row r="15078">
          <cell r="I15078"/>
        </row>
        <row r="15079">
          <cell r="I15079"/>
        </row>
        <row r="15080">
          <cell r="I15080"/>
        </row>
        <row r="15081">
          <cell r="I15081"/>
        </row>
        <row r="15082">
          <cell r="I15082"/>
        </row>
        <row r="15083">
          <cell r="I15083"/>
        </row>
        <row r="15084">
          <cell r="I15084"/>
        </row>
        <row r="15085">
          <cell r="I15085"/>
        </row>
        <row r="15086">
          <cell r="I15086"/>
        </row>
        <row r="15087">
          <cell r="I15087"/>
        </row>
        <row r="15088">
          <cell r="I15088"/>
        </row>
        <row r="15089">
          <cell r="I15089"/>
        </row>
        <row r="15090">
          <cell r="I15090"/>
        </row>
        <row r="15091">
          <cell r="I15091"/>
        </row>
        <row r="15092">
          <cell r="I15092"/>
        </row>
        <row r="15093">
          <cell r="I15093"/>
        </row>
        <row r="15094">
          <cell r="I15094"/>
        </row>
        <row r="15095">
          <cell r="I15095"/>
        </row>
        <row r="15096">
          <cell r="I15096"/>
        </row>
        <row r="15097">
          <cell r="I15097"/>
        </row>
        <row r="15098">
          <cell r="I15098"/>
        </row>
        <row r="15099">
          <cell r="I15099"/>
        </row>
        <row r="15100">
          <cell r="I15100"/>
        </row>
        <row r="15101">
          <cell r="I15101"/>
        </row>
        <row r="15102">
          <cell r="I15102"/>
        </row>
        <row r="15103">
          <cell r="I15103"/>
        </row>
        <row r="15104">
          <cell r="I15104"/>
        </row>
        <row r="15105">
          <cell r="I15105"/>
        </row>
        <row r="15106">
          <cell r="I15106"/>
        </row>
        <row r="15107">
          <cell r="I15107"/>
        </row>
        <row r="15108">
          <cell r="I15108"/>
        </row>
        <row r="15109">
          <cell r="I15109"/>
        </row>
        <row r="15110">
          <cell r="I15110"/>
        </row>
        <row r="15111">
          <cell r="I15111"/>
        </row>
        <row r="15112">
          <cell r="I15112"/>
        </row>
        <row r="15113">
          <cell r="I15113"/>
        </row>
        <row r="15114">
          <cell r="I15114"/>
        </row>
        <row r="15115">
          <cell r="I15115"/>
        </row>
        <row r="15116">
          <cell r="I15116"/>
        </row>
        <row r="15117">
          <cell r="I15117"/>
        </row>
        <row r="15118">
          <cell r="I15118"/>
        </row>
        <row r="15119">
          <cell r="I15119"/>
        </row>
        <row r="15120">
          <cell r="I15120"/>
        </row>
        <row r="15121">
          <cell r="I15121"/>
        </row>
        <row r="15122">
          <cell r="I15122"/>
        </row>
        <row r="15123">
          <cell r="I15123"/>
        </row>
        <row r="15124">
          <cell r="I15124"/>
        </row>
        <row r="15125">
          <cell r="I15125"/>
        </row>
        <row r="15126">
          <cell r="I15126"/>
        </row>
        <row r="15127">
          <cell r="I15127"/>
        </row>
        <row r="15128">
          <cell r="I15128"/>
        </row>
        <row r="15129">
          <cell r="I15129"/>
        </row>
        <row r="15130">
          <cell r="I15130"/>
        </row>
        <row r="15131">
          <cell r="I15131"/>
        </row>
        <row r="15132">
          <cell r="I15132"/>
        </row>
        <row r="15133">
          <cell r="I15133"/>
        </row>
        <row r="15134">
          <cell r="I15134"/>
        </row>
        <row r="15135">
          <cell r="I15135"/>
        </row>
        <row r="15136">
          <cell r="I15136"/>
        </row>
        <row r="15137">
          <cell r="I15137"/>
        </row>
        <row r="15138">
          <cell r="I15138"/>
        </row>
        <row r="15139">
          <cell r="I15139"/>
        </row>
        <row r="15140">
          <cell r="I15140"/>
        </row>
        <row r="15141">
          <cell r="I15141"/>
        </row>
        <row r="15142">
          <cell r="I15142"/>
        </row>
        <row r="15143">
          <cell r="I15143"/>
        </row>
        <row r="15144">
          <cell r="I15144"/>
        </row>
        <row r="15145">
          <cell r="I15145"/>
        </row>
        <row r="15146">
          <cell r="I15146"/>
        </row>
        <row r="15147">
          <cell r="I15147"/>
        </row>
        <row r="15148">
          <cell r="I15148"/>
        </row>
        <row r="15149">
          <cell r="I15149"/>
        </row>
        <row r="15150">
          <cell r="I15150"/>
        </row>
        <row r="15151">
          <cell r="I15151"/>
        </row>
        <row r="15152">
          <cell r="I15152"/>
        </row>
        <row r="15153">
          <cell r="I15153"/>
        </row>
        <row r="15154">
          <cell r="I15154"/>
        </row>
        <row r="15155">
          <cell r="I15155"/>
        </row>
        <row r="15156">
          <cell r="I15156"/>
        </row>
        <row r="15157">
          <cell r="I15157"/>
        </row>
        <row r="15158">
          <cell r="I15158"/>
        </row>
        <row r="15159">
          <cell r="I15159"/>
        </row>
        <row r="15160">
          <cell r="I15160"/>
        </row>
        <row r="15161">
          <cell r="I15161"/>
        </row>
        <row r="15162">
          <cell r="I15162"/>
        </row>
        <row r="15163">
          <cell r="I15163"/>
        </row>
        <row r="15164">
          <cell r="I15164"/>
        </row>
        <row r="15165">
          <cell r="I15165"/>
        </row>
        <row r="15166">
          <cell r="I15166"/>
        </row>
        <row r="15167">
          <cell r="I15167"/>
        </row>
        <row r="15168">
          <cell r="I15168"/>
        </row>
        <row r="15169">
          <cell r="I15169"/>
        </row>
        <row r="15170">
          <cell r="I15170"/>
        </row>
        <row r="15171">
          <cell r="I15171"/>
        </row>
        <row r="15172">
          <cell r="I15172"/>
        </row>
        <row r="15173">
          <cell r="I15173"/>
        </row>
        <row r="15174">
          <cell r="I15174"/>
        </row>
        <row r="15175">
          <cell r="I15175"/>
        </row>
        <row r="15176">
          <cell r="I15176"/>
        </row>
        <row r="15177">
          <cell r="I15177"/>
        </row>
        <row r="15178">
          <cell r="I15178"/>
        </row>
        <row r="15179">
          <cell r="I15179"/>
        </row>
        <row r="15180">
          <cell r="I15180"/>
        </row>
        <row r="15181">
          <cell r="I15181"/>
        </row>
        <row r="15182">
          <cell r="I15182"/>
        </row>
        <row r="15183">
          <cell r="I15183"/>
        </row>
        <row r="15184">
          <cell r="I15184"/>
        </row>
        <row r="15185">
          <cell r="I15185"/>
        </row>
        <row r="15186">
          <cell r="I15186"/>
        </row>
        <row r="15187">
          <cell r="I15187"/>
        </row>
        <row r="15188">
          <cell r="I15188"/>
        </row>
        <row r="15189">
          <cell r="I15189"/>
        </row>
        <row r="15190">
          <cell r="I15190"/>
        </row>
        <row r="15191">
          <cell r="I15191"/>
        </row>
        <row r="15192">
          <cell r="I15192"/>
        </row>
        <row r="15193">
          <cell r="I15193"/>
        </row>
        <row r="15194">
          <cell r="I15194"/>
        </row>
        <row r="15195">
          <cell r="I15195"/>
        </row>
        <row r="15196">
          <cell r="I15196"/>
        </row>
        <row r="15197">
          <cell r="I15197"/>
        </row>
        <row r="15198">
          <cell r="I15198"/>
        </row>
        <row r="15199">
          <cell r="I15199"/>
        </row>
        <row r="15200">
          <cell r="I15200"/>
        </row>
        <row r="15201">
          <cell r="I15201"/>
        </row>
        <row r="15202">
          <cell r="I15202"/>
        </row>
        <row r="15203">
          <cell r="I15203"/>
        </row>
        <row r="15204">
          <cell r="I15204"/>
        </row>
        <row r="15205">
          <cell r="I15205"/>
        </row>
        <row r="15206">
          <cell r="I15206"/>
        </row>
        <row r="15207">
          <cell r="I15207"/>
        </row>
        <row r="15208">
          <cell r="I15208"/>
        </row>
        <row r="15209">
          <cell r="I15209"/>
        </row>
        <row r="15210">
          <cell r="I15210"/>
        </row>
        <row r="15211">
          <cell r="I15211"/>
        </row>
        <row r="15212">
          <cell r="I15212"/>
        </row>
        <row r="15213">
          <cell r="I15213"/>
        </row>
        <row r="15214">
          <cell r="I15214"/>
        </row>
        <row r="15215">
          <cell r="I15215"/>
        </row>
        <row r="15216">
          <cell r="I15216"/>
        </row>
        <row r="15217">
          <cell r="I15217"/>
        </row>
        <row r="15218">
          <cell r="I15218"/>
        </row>
        <row r="15219">
          <cell r="I15219"/>
        </row>
        <row r="15220">
          <cell r="I15220"/>
        </row>
        <row r="15221">
          <cell r="I15221"/>
        </row>
        <row r="15222">
          <cell r="I15222"/>
        </row>
        <row r="15223">
          <cell r="I15223"/>
        </row>
        <row r="15224">
          <cell r="I15224"/>
        </row>
        <row r="15225">
          <cell r="I15225"/>
        </row>
        <row r="15226">
          <cell r="I15226"/>
        </row>
        <row r="15227">
          <cell r="I15227"/>
        </row>
        <row r="15228">
          <cell r="I15228"/>
        </row>
        <row r="15229">
          <cell r="I15229"/>
        </row>
        <row r="15230">
          <cell r="I15230"/>
        </row>
        <row r="15231">
          <cell r="I15231"/>
        </row>
        <row r="15232">
          <cell r="I15232"/>
        </row>
        <row r="15233">
          <cell r="I15233"/>
        </row>
        <row r="15234">
          <cell r="I15234"/>
        </row>
        <row r="15235">
          <cell r="I15235"/>
        </row>
        <row r="15236">
          <cell r="I15236"/>
        </row>
        <row r="15237">
          <cell r="I15237"/>
        </row>
        <row r="15238">
          <cell r="I15238"/>
        </row>
        <row r="15239">
          <cell r="I15239"/>
        </row>
        <row r="15240">
          <cell r="I15240"/>
        </row>
        <row r="15241">
          <cell r="I15241"/>
        </row>
        <row r="15242">
          <cell r="I15242"/>
        </row>
        <row r="15243">
          <cell r="I15243"/>
        </row>
        <row r="15244">
          <cell r="I15244"/>
        </row>
        <row r="15245">
          <cell r="I15245"/>
        </row>
        <row r="15246">
          <cell r="I15246"/>
        </row>
        <row r="15247">
          <cell r="I15247"/>
        </row>
        <row r="15248">
          <cell r="I15248"/>
        </row>
        <row r="15249">
          <cell r="I15249"/>
        </row>
        <row r="15250">
          <cell r="I15250"/>
        </row>
        <row r="15251">
          <cell r="I15251"/>
        </row>
        <row r="15252">
          <cell r="I15252"/>
        </row>
        <row r="15253">
          <cell r="I15253"/>
        </row>
        <row r="15254">
          <cell r="I15254"/>
        </row>
        <row r="15255">
          <cell r="I15255"/>
        </row>
        <row r="15256">
          <cell r="I15256"/>
        </row>
        <row r="15257">
          <cell r="I15257"/>
        </row>
        <row r="15258">
          <cell r="I15258"/>
        </row>
        <row r="15259">
          <cell r="I15259"/>
        </row>
        <row r="15260">
          <cell r="I15260"/>
        </row>
        <row r="15261">
          <cell r="I15261"/>
        </row>
        <row r="15262">
          <cell r="I15262"/>
        </row>
        <row r="15263">
          <cell r="I15263"/>
        </row>
        <row r="15264">
          <cell r="I15264"/>
        </row>
        <row r="15265">
          <cell r="I15265"/>
        </row>
        <row r="15266">
          <cell r="I15266"/>
        </row>
        <row r="15267">
          <cell r="I15267"/>
        </row>
        <row r="15268">
          <cell r="I15268"/>
        </row>
        <row r="15269">
          <cell r="I15269"/>
        </row>
        <row r="15270">
          <cell r="I15270"/>
        </row>
        <row r="15271">
          <cell r="I15271"/>
        </row>
        <row r="15272">
          <cell r="I15272"/>
        </row>
        <row r="15273">
          <cell r="I15273"/>
        </row>
        <row r="15274">
          <cell r="I15274"/>
        </row>
        <row r="15275">
          <cell r="I15275"/>
        </row>
        <row r="15276">
          <cell r="I15276"/>
        </row>
        <row r="15277">
          <cell r="I15277"/>
        </row>
        <row r="15278">
          <cell r="I15278"/>
        </row>
        <row r="15279">
          <cell r="I15279"/>
        </row>
        <row r="15280">
          <cell r="I15280"/>
        </row>
        <row r="15281">
          <cell r="I15281"/>
        </row>
        <row r="15282">
          <cell r="I15282"/>
        </row>
        <row r="15283">
          <cell r="I15283"/>
        </row>
        <row r="15284">
          <cell r="I15284"/>
        </row>
        <row r="15285">
          <cell r="I15285"/>
        </row>
        <row r="15286">
          <cell r="I15286"/>
        </row>
        <row r="15287">
          <cell r="I15287"/>
        </row>
        <row r="15288">
          <cell r="I15288"/>
        </row>
        <row r="15289">
          <cell r="I15289"/>
        </row>
        <row r="15290">
          <cell r="I15290"/>
        </row>
        <row r="15291">
          <cell r="I15291"/>
        </row>
        <row r="15292">
          <cell r="I15292"/>
        </row>
        <row r="15293">
          <cell r="I15293"/>
        </row>
        <row r="15294">
          <cell r="I15294"/>
        </row>
        <row r="15295">
          <cell r="I15295"/>
        </row>
        <row r="15296">
          <cell r="I15296"/>
        </row>
        <row r="15297">
          <cell r="I15297"/>
        </row>
        <row r="15298">
          <cell r="I15298"/>
        </row>
        <row r="15299">
          <cell r="I15299"/>
        </row>
        <row r="15300">
          <cell r="I15300"/>
        </row>
        <row r="15301">
          <cell r="I15301"/>
        </row>
        <row r="15302">
          <cell r="I15302"/>
        </row>
        <row r="15303">
          <cell r="I15303"/>
        </row>
        <row r="15304">
          <cell r="I15304"/>
        </row>
        <row r="15305">
          <cell r="I15305"/>
        </row>
        <row r="15306">
          <cell r="I15306"/>
        </row>
        <row r="15307">
          <cell r="I15307"/>
        </row>
        <row r="15308">
          <cell r="I15308"/>
        </row>
        <row r="15309">
          <cell r="I15309"/>
        </row>
        <row r="15310">
          <cell r="I15310"/>
        </row>
        <row r="15311">
          <cell r="I15311"/>
        </row>
        <row r="15312">
          <cell r="I15312"/>
        </row>
        <row r="15313">
          <cell r="I15313"/>
        </row>
        <row r="15314">
          <cell r="I15314"/>
        </row>
        <row r="15315">
          <cell r="I15315"/>
        </row>
        <row r="15316">
          <cell r="I15316"/>
        </row>
        <row r="15317">
          <cell r="I15317"/>
        </row>
        <row r="15318">
          <cell r="I15318"/>
        </row>
        <row r="15319">
          <cell r="I15319"/>
        </row>
        <row r="15320">
          <cell r="I15320"/>
        </row>
        <row r="15321">
          <cell r="I15321"/>
        </row>
        <row r="15322">
          <cell r="I15322"/>
        </row>
        <row r="15323">
          <cell r="I15323"/>
        </row>
        <row r="15324">
          <cell r="I15324"/>
        </row>
        <row r="15325">
          <cell r="I15325"/>
        </row>
        <row r="15326">
          <cell r="I15326"/>
        </row>
        <row r="15327">
          <cell r="I15327"/>
        </row>
        <row r="15328">
          <cell r="I15328"/>
        </row>
        <row r="15329">
          <cell r="I15329"/>
        </row>
        <row r="15330">
          <cell r="I15330"/>
        </row>
        <row r="15331">
          <cell r="I15331"/>
        </row>
        <row r="15332">
          <cell r="I15332"/>
        </row>
        <row r="15333">
          <cell r="I15333"/>
        </row>
        <row r="15334">
          <cell r="I15334"/>
        </row>
        <row r="15335">
          <cell r="I15335"/>
        </row>
        <row r="15336">
          <cell r="I15336"/>
        </row>
        <row r="15337">
          <cell r="I15337"/>
        </row>
        <row r="15338">
          <cell r="I15338"/>
        </row>
        <row r="15339">
          <cell r="I15339"/>
        </row>
        <row r="15340">
          <cell r="I15340"/>
        </row>
        <row r="15341">
          <cell r="I15341"/>
        </row>
        <row r="15342">
          <cell r="I15342"/>
        </row>
        <row r="15343">
          <cell r="I15343"/>
        </row>
        <row r="15344">
          <cell r="I15344"/>
        </row>
        <row r="15345">
          <cell r="I15345"/>
        </row>
        <row r="15346">
          <cell r="I15346"/>
        </row>
        <row r="15347">
          <cell r="I15347"/>
        </row>
        <row r="15348">
          <cell r="I15348"/>
        </row>
        <row r="15349">
          <cell r="I15349"/>
        </row>
        <row r="15350">
          <cell r="I15350"/>
        </row>
        <row r="15351">
          <cell r="I15351"/>
        </row>
        <row r="15352">
          <cell r="I15352"/>
        </row>
        <row r="15353">
          <cell r="I15353"/>
        </row>
        <row r="15354">
          <cell r="I15354"/>
        </row>
        <row r="15355">
          <cell r="I15355"/>
        </row>
        <row r="15356">
          <cell r="I15356"/>
        </row>
        <row r="15357">
          <cell r="I15357"/>
        </row>
        <row r="15358">
          <cell r="I15358"/>
        </row>
        <row r="15359">
          <cell r="I15359"/>
        </row>
        <row r="15360">
          <cell r="I15360"/>
        </row>
        <row r="15361">
          <cell r="I15361"/>
        </row>
        <row r="15362">
          <cell r="I15362"/>
        </row>
        <row r="15363">
          <cell r="I15363"/>
        </row>
        <row r="15364">
          <cell r="I15364"/>
        </row>
        <row r="15365">
          <cell r="I15365"/>
        </row>
        <row r="15366">
          <cell r="I15366"/>
        </row>
        <row r="15367">
          <cell r="I15367"/>
        </row>
        <row r="15368">
          <cell r="I15368"/>
        </row>
        <row r="15369">
          <cell r="I15369"/>
        </row>
        <row r="15370">
          <cell r="I15370"/>
        </row>
        <row r="15371">
          <cell r="I15371"/>
        </row>
        <row r="15372">
          <cell r="I15372"/>
        </row>
        <row r="15373">
          <cell r="I15373"/>
        </row>
        <row r="15374">
          <cell r="I15374"/>
        </row>
        <row r="15375">
          <cell r="I15375"/>
        </row>
        <row r="15376">
          <cell r="I15376"/>
        </row>
        <row r="15377">
          <cell r="I15377"/>
        </row>
        <row r="15378">
          <cell r="I15378"/>
        </row>
        <row r="15379">
          <cell r="I15379"/>
        </row>
        <row r="15380">
          <cell r="I15380"/>
        </row>
        <row r="15381">
          <cell r="I15381"/>
        </row>
        <row r="15382">
          <cell r="I15382"/>
        </row>
        <row r="15383">
          <cell r="I15383"/>
        </row>
        <row r="15384">
          <cell r="I15384"/>
        </row>
        <row r="15385">
          <cell r="I15385"/>
        </row>
        <row r="15386">
          <cell r="I15386"/>
        </row>
        <row r="15387">
          <cell r="I15387"/>
        </row>
        <row r="15388">
          <cell r="I15388"/>
        </row>
        <row r="15389">
          <cell r="I15389"/>
        </row>
        <row r="15390">
          <cell r="I15390"/>
        </row>
        <row r="15391">
          <cell r="I15391"/>
        </row>
        <row r="15392">
          <cell r="I15392"/>
        </row>
        <row r="15393">
          <cell r="I15393"/>
        </row>
        <row r="15394">
          <cell r="I15394"/>
        </row>
        <row r="15395">
          <cell r="I15395"/>
        </row>
        <row r="15396">
          <cell r="I15396"/>
        </row>
        <row r="15397">
          <cell r="I15397"/>
        </row>
        <row r="15398">
          <cell r="I15398"/>
        </row>
        <row r="15399">
          <cell r="I15399"/>
        </row>
        <row r="15400">
          <cell r="I15400"/>
        </row>
        <row r="15401">
          <cell r="I15401"/>
        </row>
        <row r="15402">
          <cell r="I15402"/>
        </row>
        <row r="15403">
          <cell r="I15403"/>
        </row>
        <row r="15404">
          <cell r="I15404"/>
        </row>
        <row r="15405">
          <cell r="I15405"/>
        </row>
        <row r="15406">
          <cell r="I15406"/>
        </row>
        <row r="15407">
          <cell r="I15407"/>
        </row>
        <row r="15408">
          <cell r="I15408"/>
        </row>
        <row r="15409">
          <cell r="I15409"/>
        </row>
        <row r="15410">
          <cell r="I15410"/>
        </row>
        <row r="15411">
          <cell r="I15411"/>
        </row>
        <row r="15412">
          <cell r="I15412"/>
        </row>
        <row r="15413">
          <cell r="I15413"/>
        </row>
        <row r="15414">
          <cell r="I15414"/>
        </row>
        <row r="15415">
          <cell r="I15415"/>
        </row>
        <row r="15416">
          <cell r="I15416"/>
        </row>
        <row r="15417">
          <cell r="I15417"/>
        </row>
        <row r="15418">
          <cell r="I15418"/>
        </row>
        <row r="15419">
          <cell r="I15419"/>
        </row>
        <row r="15420">
          <cell r="I15420"/>
        </row>
        <row r="15421">
          <cell r="I15421"/>
        </row>
        <row r="15422">
          <cell r="I15422"/>
        </row>
        <row r="15423">
          <cell r="I15423"/>
        </row>
        <row r="15424">
          <cell r="I15424"/>
        </row>
        <row r="15425">
          <cell r="I15425"/>
        </row>
        <row r="15426">
          <cell r="I15426"/>
        </row>
        <row r="15427">
          <cell r="I15427"/>
        </row>
        <row r="15428">
          <cell r="I15428"/>
        </row>
        <row r="15429">
          <cell r="I15429"/>
        </row>
        <row r="15430">
          <cell r="I15430"/>
        </row>
        <row r="15431">
          <cell r="I15431"/>
        </row>
        <row r="15432">
          <cell r="I15432"/>
        </row>
        <row r="15433">
          <cell r="I15433"/>
        </row>
        <row r="15434">
          <cell r="I15434"/>
        </row>
        <row r="15435">
          <cell r="I15435"/>
        </row>
        <row r="15436">
          <cell r="I15436"/>
        </row>
        <row r="15437">
          <cell r="I15437"/>
        </row>
        <row r="15438">
          <cell r="I15438"/>
        </row>
        <row r="15439">
          <cell r="I15439"/>
        </row>
        <row r="15440">
          <cell r="I15440"/>
        </row>
        <row r="15441">
          <cell r="I15441"/>
        </row>
        <row r="15442">
          <cell r="I15442"/>
        </row>
        <row r="15443">
          <cell r="I15443"/>
        </row>
        <row r="15444">
          <cell r="I15444"/>
        </row>
        <row r="15445">
          <cell r="I15445"/>
        </row>
        <row r="15446">
          <cell r="I15446"/>
        </row>
        <row r="15447">
          <cell r="I15447"/>
        </row>
        <row r="15448">
          <cell r="I15448"/>
        </row>
        <row r="15449">
          <cell r="I15449"/>
        </row>
        <row r="15450">
          <cell r="I15450"/>
        </row>
        <row r="15451">
          <cell r="I15451"/>
        </row>
        <row r="15452">
          <cell r="I15452"/>
        </row>
        <row r="15453">
          <cell r="I15453"/>
        </row>
        <row r="15454">
          <cell r="I15454"/>
        </row>
        <row r="15455">
          <cell r="I15455"/>
        </row>
        <row r="15456">
          <cell r="I15456"/>
        </row>
        <row r="15457">
          <cell r="I15457"/>
        </row>
        <row r="15458">
          <cell r="I15458"/>
        </row>
        <row r="15459">
          <cell r="I15459"/>
        </row>
        <row r="15460">
          <cell r="I15460"/>
        </row>
        <row r="15461">
          <cell r="I15461"/>
        </row>
        <row r="15462">
          <cell r="I15462"/>
        </row>
        <row r="15463">
          <cell r="I15463"/>
        </row>
        <row r="15464">
          <cell r="I15464"/>
        </row>
        <row r="15465">
          <cell r="I15465"/>
        </row>
        <row r="15466">
          <cell r="I15466"/>
        </row>
        <row r="15467">
          <cell r="I15467"/>
        </row>
        <row r="15468">
          <cell r="I15468"/>
        </row>
        <row r="15469">
          <cell r="I15469"/>
        </row>
        <row r="15470">
          <cell r="I15470"/>
        </row>
        <row r="15471">
          <cell r="I15471"/>
        </row>
        <row r="15472">
          <cell r="I15472"/>
        </row>
        <row r="15473">
          <cell r="I15473"/>
        </row>
        <row r="15474">
          <cell r="I15474"/>
        </row>
        <row r="15475">
          <cell r="I15475"/>
        </row>
        <row r="15476">
          <cell r="I15476"/>
        </row>
        <row r="15477">
          <cell r="I15477"/>
        </row>
        <row r="15478">
          <cell r="I15478"/>
        </row>
        <row r="15479">
          <cell r="I15479"/>
        </row>
        <row r="15480">
          <cell r="I15480"/>
        </row>
        <row r="15481">
          <cell r="I15481"/>
        </row>
        <row r="15482">
          <cell r="I15482"/>
        </row>
        <row r="15483">
          <cell r="I15483"/>
        </row>
        <row r="15484">
          <cell r="I15484"/>
        </row>
        <row r="15485">
          <cell r="I15485"/>
        </row>
        <row r="15486">
          <cell r="I15486"/>
        </row>
        <row r="15487">
          <cell r="I15487"/>
        </row>
        <row r="15488">
          <cell r="I15488"/>
        </row>
        <row r="15489">
          <cell r="I15489"/>
        </row>
        <row r="15490">
          <cell r="I15490"/>
        </row>
        <row r="15491">
          <cell r="I15491"/>
        </row>
        <row r="15492">
          <cell r="I15492"/>
        </row>
        <row r="15493">
          <cell r="I15493"/>
        </row>
        <row r="15494">
          <cell r="I15494"/>
        </row>
        <row r="15495">
          <cell r="I15495"/>
        </row>
        <row r="15496">
          <cell r="I15496"/>
        </row>
        <row r="15497">
          <cell r="I15497"/>
        </row>
        <row r="15498">
          <cell r="I15498"/>
        </row>
        <row r="15499">
          <cell r="I15499"/>
        </row>
        <row r="15500">
          <cell r="I15500"/>
        </row>
        <row r="15501">
          <cell r="I15501"/>
        </row>
        <row r="15502">
          <cell r="I15502"/>
        </row>
        <row r="15503">
          <cell r="I15503"/>
        </row>
        <row r="15504">
          <cell r="I15504"/>
        </row>
        <row r="15505">
          <cell r="I15505"/>
        </row>
        <row r="15506">
          <cell r="I15506"/>
        </row>
        <row r="15507">
          <cell r="I15507"/>
        </row>
        <row r="15508">
          <cell r="I15508"/>
        </row>
        <row r="15509">
          <cell r="I15509"/>
        </row>
        <row r="15510">
          <cell r="I15510"/>
        </row>
        <row r="15511">
          <cell r="I15511"/>
        </row>
        <row r="15512">
          <cell r="I15512"/>
        </row>
        <row r="15513">
          <cell r="I15513"/>
        </row>
        <row r="15514">
          <cell r="I15514"/>
        </row>
        <row r="15515">
          <cell r="I15515"/>
        </row>
        <row r="15516">
          <cell r="I15516"/>
        </row>
        <row r="15517">
          <cell r="I15517"/>
        </row>
        <row r="15518">
          <cell r="I15518"/>
        </row>
        <row r="15519">
          <cell r="I15519"/>
        </row>
        <row r="15520">
          <cell r="I15520"/>
        </row>
        <row r="15521">
          <cell r="I15521"/>
        </row>
        <row r="15522">
          <cell r="I15522"/>
        </row>
        <row r="15523">
          <cell r="I15523"/>
        </row>
        <row r="15524">
          <cell r="I15524"/>
        </row>
        <row r="15525">
          <cell r="I15525"/>
        </row>
        <row r="15526">
          <cell r="I15526"/>
        </row>
        <row r="15527">
          <cell r="I15527"/>
        </row>
        <row r="15528">
          <cell r="I15528"/>
        </row>
        <row r="15529">
          <cell r="I15529"/>
        </row>
        <row r="15530">
          <cell r="I15530"/>
        </row>
        <row r="15531">
          <cell r="I15531"/>
        </row>
        <row r="15532">
          <cell r="I15532"/>
        </row>
        <row r="15533">
          <cell r="I15533"/>
        </row>
        <row r="15534">
          <cell r="I15534"/>
        </row>
        <row r="15535">
          <cell r="I15535"/>
        </row>
        <row r="15536">
          <cell r="I15536"/>
        </row>
        <row r="15537">
          <cell r="I15537"/>
        </row>
        <row r="15538">
          <cell r="I15538"/>
        </row>
        <row r="15539">
          <cell r="I15539"/>
        </row>
        <row r="15540">
          <cell r="I15540"/>
        </row>
        <row r="15541">
          <cell r="I15541"/>
        </row>
        <row r="15542">
          <cell r="I15542"/>
        </row>
        <row r="15543">
          <cell r="I15543"/>
        </row>
        <row r="15544">
          <cell r="I15544"/>
        </row>
        <row r="15545">
          <cell r="I15545"/>
        </row>
        <row r="15546">
          <cell r="I15546"/>
        </row>
        <row r="15547">
          <cell r="I15547"/>
        </row>
        <row r="15548">
          <cell r="I15548"/>
        </row>
        <row r="15549">
          <cell r="I15549"/>
        </row>
        <row r="15550">
          <cell r="I15550"/>
        </row>
        <row r="15551">
          <cell r="I15551"/>
        </row>
        <row r="15552">
          <cell r="I15552"/>
        </row>
        <row r="15553">
          <cell r="I15553"/>
        </row>
        <row r="15554">
          <cell r="I15554"/>
        </row>
        <row r="15555">
          <cell r="I15555"/>
        </row>
        <row r="15556">
          <cell r="I15556"/>
        </row>
        <row r="15557">
          <cell r="I15557"/>
        </row>
        <row r="15558">
          <cell r="I15558"/>
        </row>
        <row r="15559">
          <cell r="I15559"/>
        </row>
        <row r="15560">
          <cell r="I15560"/>
        </row>
        <row r="15561">
          <cell r="I15561"/>
        </row>
        <row r="15562">
          <cell r="I15562"/>
        </row>
        <row r="15563">
          <cell r="I15563"/>
        </row>
        <row r="15564">
          <cell r="I15564"/>
        </row>
        <row r="15565">
          <cell r="I15565"/>
        </row>
        <row r="15566">
          <cell r="I15566"/>
        </row>
        <row r="15567">
          <cell r="I15567"/>
        </row>
        <row r="15568">
          <cell r="I15568"/>
        </row>
        <row r="15569">
          <cell r="I15569"/>
        </row>
        <row r="15570">
          <cell r="I15570"/>
        </row>
        <row r="15571">
          <cell r="I15571"/>
        </row>
        <row r="15572">
          <cell r="I15572"/>
        </row>
        <row r="15573">
          <cell r="I15573"/>
        </row>
        <row r="15574">
          <cell r="I15574"/>
        </row>
        <row r="15575">
          <cell r="I15575"/>
        </row>
        <row r="15576">
          <cell r="I15576"/>
        </row>
        <row r="15577">
          <cell r="I15577"/>
        </row>
        <row r="15578">
          <cell r="I15578"/>
        </row>
        <row r="15579">
          <cell r="I15579"/>
        </row>
        <row r="15580">
          <cell r="I15580"/>
        </row>
        <row r="15581">
          <cell r="I15581"/>
        </row>
        <row r="15582">
          <cell r="I15582"/>
        </row>
        <row r="15583">
          <cell r="I15583"/>
        </row>
        <row r="15584">
          <cell r="I15584"/>
        </row>
        <row r="15585">
          <cell r="I15585"/>
        </row>
        <row r="15586">
          <cell r="I15586"/>
        </row>
        <row r="15587">
          <cell r="I15587"/>
        </row>
        <row r="15588">
          <cell r="I15588"/>
        </row>
        <row r="15589">
          <cell r="I15589"/>
        </row>
        <row r="15590">
          <cell r="I15590"/>
        </row>
        <row r="15591">
          <cell r="I15591"/>
        </row>
        <row r="15592">
          <cell r="I15592"/>
        </row>
        <row r="15593">
          <cell r="I15593"/>
        </row>
        <row r="15594">
          <cell r="I15594"/>
        </row>
        <row r="15595">
          <cell r="I15595"/>
        </row>
        <row r="15596">
          <cell r="I15596"/>
        </row>
        <row r="15597">
          <cell r="I15597"/>
        </row>
        <row r="15598">
          <cell r="I15598"/>
        </row>
        <row r="15599">
          <cell r="I15599"/>
        </row>
        <row r="15600">
          <cell r="I15600"/>
        </row>
        <row r="15601">
          <cell r="I15601"/>
        </row>
        <row r="15602">
          <cell r="I15602"/>
        </row>
        <row r="15603">
          <cell r="I15603"/>
        </row>
        <row r="15604">
          <cell r="I15604"/>
        </row>
        <row r="15605">
          <cell r="I15605"/>
        </row>
        <row r="15606">
          <cell r="I15606"/>
        </row>
        <row r="15607">
          <cell r="I15607"/>
        </row>
        <row r="15608">
          <cell r="I15608"/>
        </row>
        <row r="15609">
          <cell r="I15609"/>
        </row>
        <row r="15610">
          <cell r="I15610"/>
        </row>
        <row r="15611">
          <cell r="I15611"/>
        </row>
        <row r="15612">
          <cell r="I15612"/>
        </row>
        <row r="15613">
          <cell r="I15613"/>
        </row>
        <row r="15614">
          <cell r="I15614"/>
        </row>
        <row r="15615">
          <cell r="I15615"/>
        </row>
        <row r="15616">
          <cell r="I15616"/>
        </row>
        <row r="15617">
          <cell r="I15617"/>
        </row>
        <row r="15618">
          <cell r="I15618"/>
        </row>
        <row r="15619">
          <cell r="I15619"/>
        </row>
        <row r="15620">
          <cell r="I15620"/>
        </row>
        <row r="15621">
          <cell r="I15621"/>
        </row>
        <row r="15622">
          <cell r="I15622"/>
        </row>
        <row r="15623">
          <cell r="I15623"/>
        </row>
        <row r="15624">
          <cell r="I15624"/>
        </row>
        <row r="15625">
          <cell r="I15625"/>
        </row>
        <row r="15626">
          <cell r="I15626"/>
        </row>
        <row r="15627">
          <cell r="I15627"/>
        </row>
        <row r="15628">
          <cell r="I15628"/>
        </row>
        <row r="15629">
          <cell r="I15629"/>
        </row>
        <row r="15630">
          <cell r="I15630"/>
        </row>
        <row r="15631">
          <cell r="I15631"/>
        </row>
        <row r="15632">
          <cell r="I15632"/>
        </row>
        <row r="15633">
          <cell r="I15633"/>
        </row>
        <row r="15634">
          <cell r="I15634"/>
        </row>
        <row r="15635">
          <cell r="I15635"/>
        </row>
        <row r="15636">
          <cell r="I15636"/>
        </row>
        <row r="15637">
          <cell r="I15637"/>
        </row>
        <row r="15638">
          <cell r="I15638"/>
        </row>
        <row r="15639">
          <cell r="I15639"/>
        </row>
        <row r="15640">
          <cell r="I15640"/>
        </row>
        <row r="15641">
          <cell r="I15641"/>
        </row>
        <row r="15642">
          <cell r="I15642"/>
        </row>
        <row r="15643">
          <cell r="I15643"/>
        </row>
        <row r="15644">
          <cell r="I15644"/>
        </row>
        <row r="15645">
          <cell r="I15645"/>
        </row>
        <row r="15646">
          <cell r="I15646"/>
        </row>
        <row r="15647">
          <cell r="I15647"/>
        </row>
        <row r="15648">
          <cell r="I15648"/>
        </row>
        <row r="15649">
          <cell r="I15649"/>
        </row>
        <row r="15650">
          <cell r="I15650"/>
        </row>
        <row r="15651">
          <cell r="I15651"/>
        </row>
        <row r="15652">
          <cell r="I15652"/>
        </row>
        <row r="15653">
          <cell r="I15653"/>
        </row>
        <row r="15654">
          <cell r="I15654"/>
        </row>
        <row r="15655">
          <cell r="I15655"/>
        </row>
        <row r="15656">
          <cell r="I15656"/>
        </row>
        <row r="15657">
          <cell r="I15657"/>
        </row>
        <row r="15658">
          <cell r="I15658"/>
        </row>
        <row r="15659">
          <cell r="I15659"/>
        </row>
        <row r="15660">
          <cell r="I15660"/>
        </row>
        <row r="15661">
          <cell r="I15661"/>
        </row>
        <row r="15662">
          <cell r="I15662"/>
        </row>
        <row r="15663">
          <cell r="I15663"/>
        </row>
        <row r="15664">
          <cell r="I15664"/>
        </row>
        <row r="15665">
          <cell r="I15665"/>
        </row>
        <row r="15666">
          <cell r="I15666"/>
        </row>
        <row r="15667">
          <cell r="I15667"/>
        </row>
        <row r="15668">
          <cell r="I15668"/>
        </row>
        <row r="15669">
          <cell r="I15669"/>
        </row>
        <row r="15670">
          <cell r="I15670"/>
        </row>
        <row r="15671">
          <cell r="I15671"/>
        </row>
        <row r="15672">
          <cell r="I15672"/>
        </row>
        <row r="15673">
          <cell r="I15673"/>
        </row>
        <row r="15674">
          <cell r="I15674"/>
        </row>
        <row r="15675">
          <cell r="I15675"/>
        </row>
        <row r="15676">
          <cell r="I15676"/>
        </row>
        <row r="15677">
          <cell r="I15677"/>
        </row>
        <row r="15678">
          <cell r="I15678"/>
        </row>
        <row r="15679">
          <cell r="I15679"/>
        </row>
        <row r="15680">
          <cell r="I15680"/>
        </row>
        <row r="15681">
          <cell r="I15681"/>
        </row>
        <row r="15682">
          <cell r="I15682"/>
        </row>
        <row r="15683">
          <cell r="I15683"/>
        </row>
        <row r="15684">
          <cell r="I15684"/>
        </row>
        <row r="15685">
          <cell r="I15685"/>
        </row>
        <row r="15686">
          <cell r="I15686"/>
        </row>
        <row r="15687">
          <cell r="I15687"/>
        </row>
        <row r="15688">
          <cell r="I15688"/>
        </row>
        <row r="15689">
          <cell r="I15689"/>
        </row>
        <row r="15690">
          <cell r="I15690"/>
        </row>
        <row r="15691">
          <cell r="I15691"/>
        </row>
        <row r="15692">
          <cell r="I15692"/>
        </row>
        <row r="15693">
          <cell r="I15693"/>
        </row>
        <row r="15694">
          <cell r="I15694"/>
        </row>
        <row r="15695">
          <cell r="I15695"/>
        </row>
        <row r="15696">
          <cell r="I15696"/>
        </row>
        <row r="15697">
          <cell r="I15697"/>
        </row>
        <row r="15698">
          <cell r="I15698"/>
        </row>
        <row r="15699">
          <cell r="I15699"/>
        </row>
        <row r="15700">
          <cell r="I15700"/>
        </row>
        <row r="15701">
          <cell r="I15701"/>
        </row>
        <row r="15702">
          <cell r="I15702"/>
        </row>
        <row r="15703">
          <cell r="I15703"/>
        </row>
        <row r="15704">
          <cell r="I15704"/>
        </row>
        <row r="15705">
          <cell r="I15705"/>
        </row>
        <row r="15706">
          <cell r="I15706"/>
        </row>
        <row r="15707">
          <cell r="I15707"/>
        </row>
        <row r="15708">
          <cell r="I15708"/>
        </row>
        <row r="15709">
          <cell r="I15709"/>
        </row>
        <row r="15710">
          <cell r="I15710"/>
        </row>
        <row r="15711">
          <cell r="I15711"/>
        </row>
        <row r="15712">
          <cell r="I15712"/>
        </row>
        <row r="15713">
          <cell r="I15713"/>
        </row>
        <row r="15714">
          <cell r="I15714"/>
        </row>
        <row r="15715">
          <cell r="I15715"/>
        </row>
        <row r="15716">
          <cell r="I15716"/>
        </row>
        <row r="15717">
          <cell r="I15717"/>
        </row>
        <row r="15718">
          <cell r="I15718"/>
        </row>
        <row r="15719">
          <cell r="I15719"/>
        </row>
        <row r="15720">
          <cell r="I15720"/>
        </row>
        <row r="15721">
          <cell r="I15721"/>
        </row>
        <row r="15722">
          <cell r="I15722"/>
        </row>
        <row r="15723">
          <cell r="I15723"/>
        </row>
        <row r="15724">
          <cell r="I15724"/>
        </row>
        <row r="15725">
          <cell r="I15725"/>
        </row>
        <row r="15726">
          <cell r="I15726"/>
        </row>
        <row r="15727">
          <cell r="I15727"/>
        </row>
        <row r="15728">
          <cell r="I15728"/>
        </row>
        <row r="15729">
          <cell r="I15729"/>
        </row>
        <row r="15730">
          <cell r="I15730"/>
        </row>
        <row r="15731">
          <cell r="I15731"/>
        </row>
        <row r="15732">
          <cell r="I15732"/>
        </row>
        <row r="15733">
          <cell r="I15733"/>
        </row>
        <row r="15734">
          <cell r="I15734"/>
        </row>
        <row r="15735">
          <cell r="I15735"/>
        </row>
        <row r="15736">
          <cell r="I15736"/>
        </row>
        <row r="15737">
          <cell r="I15737"/>
        </row>
        <row r="15738">
          <cell r="I15738"/>
        </row>
        <row r="15739">
          <cell r="I15739"/>
        </row>
        <row r="15740">
          <cell r="I15740"/>
        </row>
        <row r="15741">
          <cell r="I15741"/>
        </row>
        <row r="15742">
          <cell r="I15742"/>
        </row>
        <row r="15743">
          <cell r="I15743"/>
        </row>
        <row r="15744">
          <cell r="I15744"/>
        </row>
        <row r="15745">
          <cell r="I15745"/>
        </row>
        <row r="15746">
          <cell r="I15746"/>
        </row>
        <row r="15747">
          <cell r="I15747"/>
        </row>
        <row r="15748">
          <cell r="I15748"/>
        </row>
        <row r="15749">
          <cell r="I15749"/>
        </row>
        <row r="15750">
          <cell r="I15750"/>
        </row>
        <row r="15751">
          <cell r="I15751"/>
        </row>
        <row r="15752">
          <cell r="I15752"/>
        </row>
        <row r="15753">
          <cell r="I15753"/>
        </row>
        <row r="15754">
          <cell r="I15754"/>
        </row>
        <row r="15755">
          <cell r="I15755"/>
        </row>
        <row r="15756">
          <cell r="I15756"/>
        </row>
        <row r="15757">
          <cell r="I15757"/>
        </row>
        <row r="15758">
          <cell r="I15758"/>
        </row>
        <row r="15759">
          <cell r="I15759"/>
        </row>
        <row r="15760">
          <cell r="I15760"/>
        </row>
        <row r="15761">
          <cell r="I15761"/>
        </row>
        <row r="15762">
          <cell r="I15762"/>
        </row>
        <row r="15763">
          <cell r="I15763"/>
        </row>
        <row r="15764">
          <cell r="I15764"/>
        </row>
        <row r="15765">
          <cell r="I15765"/>
        </row>
        <row r="15766">
          <cell r="I15766"/>
        </row>
        <row r="15767">
          <cell r="I15767"/>
        </row>
        <row r="15768">
          <cell r="I15768"/>
        </row>
        <row r="15769">
          <cell r="I15769"/>
        </row>
        <row r="15770">
          <cell r="I15770"/>
        </row>
        <row r="15771">
          <cell r="I15771"/>
        </row>
        <row r="15772">
          <cell r="I15772"/>
        </row>
        <row r="15773">
          <cell r="I15773"/>
        </row>
        <row r="15774">
          <cell r="I15774"/>
        </row>
        <row r="15775">
          <cell r="I15775"/>
        </row>
        <row r="15776">
          <cell r="I15776"/>
        </row>
        <row r="15777">
          <cell r="I15777"/>
        </row>
        <row r="15778">
          <cell r="I15778"/>
        </row>
        <row r="15779">
          <cell r="I15779"/>
        </row>
        <row r="15780">
          <cell r="I15780"/>
        </row>
        <row r="15781">
          <cell r="I15781"/>
        </row>
        <row r="15782">
          <cell r="I15782"/>
        </row>
        <row r="15783">
          <cell r="I15783"/>
        </row>
        <row r="15784">
          <cell r="I15784"/>
        </row>
        <row r="15785">
          <cell r="I15785"/>
        </row>
        <row r="15786">
          <cell r="I15786"/>
        </row>
        <row r="15787">
          <cell r="I15787"/>
        </row>
        <row r="15788">
          <cell r="I15788"/>
        </row>
        <row r="15789">
          <cell r="I15789"/>
        </row>
        <row r="15790">
          <cell r="I15790"/>
        </row>
        <row r="15791">
          <cell r="I15791"/>
        </row>
        <row r="15792">
          <cell r="I15792"/>
        </row>
        <row r="15793">
          <cell r="I15793"/>
        </row>
        <row r="15794">
          <cell r="I15794"/>
        </row>
        <row r="15795">
          <cell r="I15795"/>
        </row>
        <row r="15796">
          <cell r="I15796"/>
        </row>
        <row r="15797">
          <cell r="I15797"/>
        </row>
        <row r="15798">
          <cell r="I15798"/>
        </row>
        <row r="15799">
          <cell r="I15799"/>
        </row>
        <row r="15800">
          <cell r="I15800"/>
        </row>
        <row r="15801">
          <cell r="I15801"/>
        </row>
        <row r="15802">
          <cell r="I15802"/>
        </row>
        <row r="15803">
          <cell r="I15803"/>
        </row>
        <row r="15804">
          <cell r="I15804"/>
        </row>
        <row r="15805">
          <cell r="I15805"/>
        </row>
        <row r="15806">
          <cell r="I15806"/>
        </row>
        <row r="15807">
          <cell r="I15807"/>
        </row>
        <row r="15808">
          <cell r="I15808"/>
        </row>
        <row r="15809">
          <cell r="I15809"/>
        </row>
        <row r="15810">
          <cell r="I15810"/>
        </row>
        <row r="15811">
          <cell r="I15811"/>
        </row>
        <row r="15812">
          <cell r="I15812"/>
        </row>
        <row r="15813">
          <cell r="I15813"/>
        </row>
        <row r="15814">
          <cell r="I15814"/>
        </row>
        <row r="15815">
          <cell r="I15815"/>
        </row>
        <row r="15816">
          <cell r="I15816"/>
        </row>
        <row r="15817">
          <cell r="I15817"/>
        </row>
        <row r="15818">
          <cell r="I15818"/>
        </row>
        <row r="15819">
          <cell r="I15819"/>
        </row>
        <row r="15820">
          <cell r="I15820"/>
        </row>
        <row r="15821">
          <cell r="I15821"/>
        </row>
        <row r="15822">
          <cell r="I15822"/>
        </row>
        <row r="15823">
          <cell r="I15823"/>
        </row>
        <row r="15824">
          <cell r="I15824"/>
        </row>
        <row r="15825">
          <cell r="I15825"/>
        </row>
        <row r="15826">
          <cell r="I15826"/>
        </row>
        <row r="15827">
          <cell r="I15827"/>
        </row>
        <row r="15828">
          <cell r="I15828"/>
        </row>
        <row r="15829">
          <cell r="I15829"/>
        </row>
        <row r="15830">
          <cell r="I15830"/>
        </row>
        <row r="15831">
          <cell r="I15831"/>
        </row>
        <row r="15832">
          <cell r="I15832"/>
        </row>
        <row r="15833">
          <cell r="I15833"/>
        </row>
        <row r="15834">
          <cell r="I15834"/>
        </row>
        <row r="15835">
          <cell r="I15835"/>
        </row>
        <row r="15836">
          <cell r="I15836"/>
        </row>
        <row r="15837">
          <cell r="I15837"/>
        </row>
        <row r="15838">
          <cell r="I15838"/>
        </row>
        <row r="15839">
          <cell r="I15839"/>
        </row>
        <row r="15840">
          <cell r="I15840"/>
        </row>
        <row r="15841">
          <cell r="I15841"/>
        </row>
        <row r="15842">
          <cell r="I15842"/>
        </row>
        <row r="15843">
          <cell r="I15843"/>
        </row>
        <row r="15844">
          <cell r="I15844"/>
        </row>
        <row r="15845">
          <cell r="I15845"/>
        </row>
        <row r="15846">
          <cell r="I15846"/>
        </row>
        <row r="15847">
          <cell r="I15847"/>
        </row>
        <row r="15848">
          <cell r="I15848"/>
        </row>
        <row r="15849">
          <cell r="I15849"/>
        </row>
        <row r="15850">
          <cell r="I15850"/>
        </row>
        <row r="15851">
          <cell r="I15851"/>
        </row>
        <row r="15852">
          <cell r="I15852"/>
        </row>
        <row r="15853">
          <cell r="I15853"/>
        </row>
        <row r="15854">
          <cell r="I15854"/>
        </row>
        <row r="15855">
          <cell r="I15855"/>
        </row>
        <row r="15856">
          <cell r="I15856"/>
        </row>
        <row r="15857">
          <cell r="I15857"/>
        </row>
        <row r="15858">
          <cell r="I15858"/>
        </row>
        <row r="15859">
          <cell r="I15859"/>
        </row>
        <row r="15860">
          <cell r="I15860"/>
        </row>
        <row r="15861">
          <cell r="I15861"/>
        </row>
        <row r="15862">
          <cell r="I15862"/>
        </row>
        <row r="15863">
          <cell r="I15863"/>
        </row>
        <row r="15864">
          <cell r="I15864"/>
        </row>
        <row r="15865">
          <cell r="I15865"/>
        </row>
        <row r="15866">
          <cell r="I15866"/>
        </row>
        <row r="15867">
          <cell r="I15867"/>
        </row>
        <row r="15868">
          <cell r="I15868"/>
        </row>
        <row r="15869">
          <cell r="I15869"/>
        </row>
        <row r="15870">
          <cell r="I15870"/>
        </row>
        <row r="15871">
          <cell r="I15871"/>
        </row>
        <row r="15872">
          <cell r="I15872"/>
        </row>
        <row r="15873">
          <cell r="I15873"/>
        </row>
        <row r="15874">
          <cell r="I15874"/>
        </row>
        <row r="15875">
          <cell r="I15875"/>
        </row>
        <row r="15876">
          <cell r="I15876"/>
        </row>
        <row r="15877">
          <cell r="I15877"/>
        </row>
        <row r="15878">
          <cell r="I15878"/>
        </row>
        <row r="15879">
          <cell r="I15879"/>
        </row>
        <row r="15880">
          <cell r="I15880"/>
        </row>
        <row r="15881">
          <cell r="I15881"/>
        </row>
        <row r="15882">
          <cell r="I15882"/>
        </row>
        <row r="15883">
          <cell r="I15883"/>
        </row>
        <row r="15884">
          <cell r="I15884"/>
        </row>
        <row r="15885">
          <cell r="I15885"/>
        </row>
        <row r="15886">
          <cell r="I15886"/>
        </row>
        <row r="15887">
          <cell r="I15887"/>
        </row>
        <row r="15888">
          <cell r="I15888"/>
        </row>
        <row r="15889">
          <cell r="I15889"/>
        </row>
        <row r="15890">
          <cell r="I15890"/>
        </row>
        <row r="15891">
          <cell r="I15891"/>
        </row>
        <row r="15892">
          <cell r="I15892"/>
        </row>
        <row r="15893">
          <cell r="I15893"/>
        </row>
        <row r="15894">
          <cell r="I15894"/>
        </row>
        <row r="15895">
          <cell r="I15895"/>
        </row>
        <row r="15896">
          <cell r="I15896"/>
        </row>
        <row r="15897">
          <cell r="I15897"/>
        </row>
        <row r="15898">
          <cell r="I15898"/>
        </row>
        <row r="15899">
          <cell r="I15899"/>
        </row>
        <row r="15900">
          <cell r="I15900"/>
        </row>
        <row r="15901">
          <cell r="I15901"/>
        </row>
        <row r="15902">
          <cell r="I15902"/>
        </row>
        <row r="15903">
          <cell r="I15903"/>
        </row>
        <row r="15904">
          <cell r="I15904"/>
        </row>
        <row r="15905">
          <cell r="I15905"/>
        </row>
        <row r="15906">
          <cell r="I15906"/>
        </row>
        <row r="15907">
          <cell r="I15907"/>
        </row>
        <row r="15908">
          <cell r="I15908"/>
        </row>
        <row r="15909">
          <cell r="I15909"/>
        </row>
        <row r="15910">
          <cell r="I15910"/>
        </row>
        <row r="15911">
          <cell r="I15911"/>
        </row>
        <row r="15912">
          <cell r="I15912"/>
        </row>
        <row r="15913">
          <cell r="I15913"/>
        </row>
        <row r="15914">
          <cell r="I15914"/>
        </row>
        <row r="15915">
          <cell r="I15915"/>
        </row>
        <row r="15916">
          <cell r="I15916"/>
        </row>
        <row r="15917">
          <cell r="I15917"/>
        </row>
        <row r="15918">
          <cell r="I15918"/>
        </row>
        <row r="15919">
          <cell r="I15919"/>
        </row>
        <row r="15920">
          <cell r="I15920"/>
        </row>
        <row r="15921">
          <cell r="I15921"/>
        </row>
        <row r="15922">
          <cell r="I15922"/>
        </row>
        <row r="15923">
          <cell r="I15923"/>
        </row>
        <row r="15924">
          <cell r="I15924"/>
        </row>
        <row r="15925">
          <cell r="I15925"/>
        </row>
        <row r="15926">
          <cell r="I15926"/>
        </row>
        <row r="15927">
          <cell r="I15927"/>
        </row>
        <row r="15928">
          <cell r="I15928"/>
        </row>
        <row r="15929">
          <cell r="I15929"/>
        </row>
        <row r="15930">
          <cell r="I15930"/>
        </row>
        <row r="15931">
          <cell r="I15931"/>
        </row>
        <row r="15932">
          <cell r="I15932"/>
        </row>
        <row r="15933">
          <cell r="I15933"/>
        </row>
        <row r="15934">
          <cell r="I15934"/>
        </row>
        <row r="15935">
          <cell r="I15935"/>
        </row>
        <row r="15936">
          <cell r="I15936"/>
        </row>
        <row r="15937">
          <cell r="I15937"/>
        </row>
        <row r="15938">
          <cell r="I15938"/>
        </row>
        <row r="15939">
          <cell r="I15939"/>
        </row>
        <row r="15940">
          <cell r="I15940"/>
        </row>
        <row r="15941">
          <cell r="I15941"/>
        </row>
        <row r="15942">
          <cell r="I15942"/>
        </row>
        <row r="15943">
          <cell r="I15943"/>
        </row>
        <row r="15944">
          <cell r="I15944"/>
        </row>
        <row r="15945">
          <cell r="I15945"/>
        </row>
        <row r="15946">
          <cell r="I15946"/>
        </row>
        <row r="15947">
          <cell r="I15947"/>
        </row>
        <row r="15948">
          <cell r="I15948"/>
        </row>
        <row r="15949">
          <cell r="I15949"/>
        </row>
        <row r="15950">
          <cell r="I15950"/>
        </row>
        <row r="15951">
          <cell r="I15951"/>
        </row>
        <row r="15952">
          <cell r="I15952"/>
        </row>
        <row r="15953">
          <cell r="I15953"/>
        </row>
        <row r="15954">
          <cell r="I15954"/>
        </row>
        <row r="15955">
          <cell r="I15955"/>
        </row>
        <row r="15956">
          <cell r="I15956"/>
        </row>
        <row r="15957">
          <cell r="I15957"/>
        </row>
        <row r="15958">
          <cell r="I15958"/>
        </row>
        <row r="15959">
          <cell r="I15959"/>
        </row>
        <row r="15960">
          <cell r="I15960"/>
        </row>
        <row r="15961">
          <cell r="I15961"/>
        </row>
        <row r="15962">
          <cell r="I15962"/>
        </row>
        <row r="15963">
          <cell r="I15963"/>
        </row>
        <row r="15964">
          <cell r="I15964"/>
        </row>
        <row r="15965">
          <cell r="I15965"/>
        </row>
        <row r="15966">
          <cell r="I15966"/>
        </row>
        <row r="15967">
          <cell r="I15967"/>
        </row>
        <row r="15968">
          <cell r="I15968"/>
        </row>
        <row r="15969">
          <cell r="I15969"/>
        </row>
        <row r="15970">
          <cell r="I15970"/>
        </row>
        <row r="15971">
          <cell r="I15971"/>
        </row>
        <row r="15972">
          <cell r="I15972"/>
        </row>
        <row r="15973">
          <cell r="I15973"/>
        </row>
        <row r="15974">
          <cell r="I15974"/>
        </row>
        <row r="15975">
          <cell r="I15975"/>
        </row>
        <row r="15976">
          <cell r="I15976"/>
        </row>
        <row r="15977">
          <cell r="I15977"/>
        </row>
        <row r="15978">
          <cell r="I15978"/>
        </row>
        <row r="15979">
          <cell r="I15979"/>
        </row>
        <row r="15980">
          <cell r="I15980"/>
        </row>
        <row r="15981">
          <cell r="I15981"/>
        </row>
        <row r="15982">
          <cell r="I15982"/>
        </row>
        <row r="15983">
          <cell r="I15983"/>
        </row>
        <row r="15984">
          <cell r="I15984"/>
        </row>
        <row r="15985">
          <cell r="I15985"/>
        </row>
        <row r="15986">
          <cell r="I15986"/>
        </row>
        <row r="15987">
          <cell r="I15987"/>
        </row>
        <row r="15988">
          <cell r="I15988"/>
        </row>
        <row r="15989">
          <cell r="I15989"/>
        </row>
        <row r="15990">
          <cell r="I15990"/>
        </row>
        <row r="15991">
          <cell r="I15991"/>
        </row>
        <row r="15992">
          <cell r="I15992"/>
        </row>
        <row r="15993">
          <cell r="I15993"/>
        </row>
        <row r="15994">
          <cell r="I15994"/>
        </row>
        <row r="15995">
          <cell r="I15995"/>
        </row>
        <row r="15996">
          <cell r="I15996"/>
        </row>
        <row r="15997">
          <cell r="I15997"/>
        </row>
        <row r="15998">
          <cell r="I15998"/>
        </row>
        <row r="15999">
          <cell r="I15999"/>
        </row>
        <row r="16000">
          <cell r="I16000"/>
        </row>
        <row r="16001">
          <cell r="I16001"/>
        </row>
        <row r="16002">
          <cell r="I16002"/>
        </row>
        <row r="16003">
          <cell r="I16003"/>
        </row>
        <row r="16004">
          <cell r="I16004"/>
        </row>
        <row r="16005">
          <cell r="I16005"/>
        </row>
        <row r="16006">
          <cell r="I16006"/>
        </row>
        <row r="16007">
          <cell r="I16007"/>
        </row>
        <row r="16008">
          <cell r="I16008"/>
        </row>
        <row r="16009">
          <cell r="I16009"/>
        </row>
        <row r="16010">
          <cell r="I16010"/>
        </row>
        <row r="16011">
          <cell r="I16011"/>
        </row>
        <row r="16012">
          <cell r="I16012"/>
        </row>
        <row r="16013">
          <cell r="I16013"/>
        </row>
        <row r="16014">
          <cell r="I16014"/>
        </row>
        <row r="16015">
          <cell r="I16015"/>
        </row>
        <row r="16016">
          <cell r="I16016"/>
        </row>
        <row r="16017">
          <cell r="I16017"/>
        </row>
        <row r="16018">
          <cell r="I16018"/>
        </row>
        <row r="16019">
          <cell r="I16019"/>
        </row>
        <row r="16020">
          <cell r="I16020"/>
        </row>
        <row r="16021">
          <cell r="I16021"/>
        </row>
        <row r="16022">
          <cell r="I16022"/>
        </row>
        <row r="16023">
          <cell r="I16023"/>
        </row>
        <row r="16024">
          <cell r="I16024"/>
        </row>
        <row r="16025">
          <cell r="I16025"/>
        </row>
        <row r="16026">
          <cell r="I16026"/>
        </row>
        <row r="16027">
          <cell r="I16027"/>
        </row>
        <row r="16028">
          <cell r="I16028"/>
        </row>
        <row r="16029">
          <cell r="I16029"/>
        </row>
        <row r="16030">
          <cell r="I16030"/>
        </row>
        <row r="16031">
          <cell r="I16031"/>
        </row>
        <row r="16032">
          <cell r="I16032"/>
        </row>
        <row r="16033">
          <cell r="I16033"/>
        </row>
        <row r="16034">
          <cell r="I16034"/>
        </row>
        <row r="16035">
          <cell r="I16035"/>
        </row>
        <row r="16036">
          <cell r="I16036"/>
        </row>
        <row r="16037">
          <cell r="I16037"/>
        </row>
        <row r="16038">
          <cell r="I16038"/>
        </row>
        <row r="16039">
          <cell r="I16039"/>
        </row>
        <row r="16040">
          <cell r="I16040"/>
        </row>
        <row r="16041">
          <cell r="I16041"/>
        </row>
        <row r="16042">
          <cell r="I16042"/>
        </row>
        <row r="16043">
          <cell r="I16043"/>
        </row>
        <row r="16044">
          <cell r="I16044"/>
        </row>
        <row r="16045">
          <cell r="I16045"/>
        </row>
        <row r="16046">
          <cell r="I16046"/>
        </row>
        <row r="16047">
          <cell r="I16047"/>
        </row>
        <row r="16048">
          <cell r="I16048"/>
        </row>
        <row r="16049">
          <cell r="I16049"/>
        </row>
        <row r="16050">
          <cell r="I16050"/>
        </row>
        <row r="16051">
          <cell r="I16051"/>
        </row>
        <row r="16052">
          <cell r="I16052"/>
        </row>
        <row r="16053">
          <cell r="I16053"/>
        </row>
        <row r="16054">
          <cell r="I16054"/>
        </row>
        <row r="16055">
          <cell r="I16055"/>
        </row>
        <row r="16056">
          <cell r="I16056"/>
        </row>
        <row r="16057">
          <cell r="I16057"/>
        </row>
        <row r="16058">
          <cell r="I16058"/>
        </row>
        <row r="16059">
          <cell r="I16059"/>
        </row>
        <row r="16060">
          <cell r="I16060"/>
        </row>
        <row r="16061">
          <cell r="I16061"/>
        </row>
        <row r="16062">
          <cell r="I16062"/>
        </row>
        <row r="16063">
          <cell r="I16063"/>
        </row>
        <row r="16064">
          <cell r="I16064"/>
        </row>
        <row r="16065">
          <cell r="I16065"/>
        </row>
        <row r="16066">
          <cell r="I16066"/>
        </row>
        <row r="16067">
          <cell r="I16067"/>
        </row>
        <row r="16068">
          <cell r="I16068"/>
        </row>
        <row r="16069">
          <cell r="I16069"/>
        </row>
        <row r="16070">
          <cell r="I16070"/>
        </row>
        <row r="16071">
          <cell r="I16071"/>
        </row>
        <row r="16072">
          <cell r="I16072"/>
        </row>
        <row r="16073">
          <cell r="I16073"/>
        </row>
        <row r="16074">
          <cell r="I16074"/>
        </row>
        <row r="16075">
          <cell r="I16075"/>
        </row>
        <row r="16076">
          <cell r="I16076"/>
        </row>
        <row r="16077">
          <cell r="I16077"/>
        </row>
        <row r="16078">
          <cell r="I16078"/>
        </row>
        <row r="16079">
          <cell r="I16079"/>
        </row>
        <row r="16080">
          <cell r="I16080"/>
        </row>
        <row r="16081">
          <cell r="I16081"/>
        </row>
        <row r="16082">
          <cell r="I16082"/>
        </row>
        <row r="16083">
          <cell r="I16083"/>
        </row>
        <row r="16084">
          <cell r="I16084"/>
        </row>
        <row r="16085">
          <cell r="I16085"/>
        </row>
        <row r="16086">
          <cell r="I16086"/>
        </row>
        <row r="16087">
          <cell r="I16087"/>
        </row>
        <row r="16088">
          <cell r="I16088"/>
        </row>
        <row r="16089">
          <cell r="I16089"/>
        </row>
        <row r="16090">
          <cell r="I16090"/>
        </row>
        <row r="16091">
          <cell r="I16091"/>
        </row>
        <row r="16092">
          <cell r="I16092"/>
        </row>
        <row r="16093">
          <cell r="I16093"/>
        </row>
        <row r="16094">
          <cell r="I16094"/>
        </row>
        <row r="16095">
          <cell r="I16095"/>
        </row>
        <row r="16096">
          <cell r="I16096"/>
        </row>
        <row r="16097">
          <cell r="I16097"/>
        </row>
        <row r="16098">
          <cell r="I16098"/>
        </row>
        <row r="16099">
          <cell r="I16099"/>
        </row>
        <row r="16100">
          <cell r="I16100"/>
        </row>
        <row r="16101">
          <cell r="I16101"/>
        </row>
        <row r="16102">
          <cell r="I16102"/>
        </row>
        <row r="16103">
          <cell r="I16103"/>
        </row>
        <row r="16104">
          <cell r="I16104"/>
        </row>
        <row r="16105">
          <cell r="I16105"/>
        </row>
        <row r="16106">
          <cell r="I16106"/>
        </row>
        <row r="16107">
          <cell r="I16107"/>
        </row>
        <row r="16108">
          <cell r="I16108"/>
        </row>
        <row r="16109">
          <cell r="I16109"/>
        </row>
        <row r="16110">
          <cell r="I16110"/>
        </row>
        <row r="16111">
          <cell r="I16111"/>
        </row>
        <row r="16112">
          <cell r="I16112"/>
        </row>
        <row r="16113">
          <cell r="I16113"/>
        </row>
        <row r="16114">
          <cell r="I16114"/>
        </row>
        <row r="16115">
          <cell r="I16115"/>
        </row>
        <row r="16116">
          <cell r="I16116"/>
        </row>
        <row r="16117">
          <cell r="I16117"/>
        </row>
        <row r="16118">
          <cell r="I16118"/>
        </row>
        <row r="16119">
          <cell r="I16119"/>
        </row>
        <row r="16120">
          <cell r="I16120"/>
        </row>
        <row r="16121">
          <cell r="I16121"/>
        </row>
        <row r="16122">
          <cell r="I16122"/>
        </row>
        <row r="16123">
          <cell r="I16123"/>
        </row>
        <row r="16124">
          <cell r="I16124"/>
        </row>
        <row r="16125">
          <cell r="I16125"/>
        </row>
        <row r="16126">
          <cell r="I16126"/>
        </row>
        <row r="16127">
          <cell r="I16127"/>
        </row>
        <row r="16128">
          <cell r="I16128"/>
        </row>
        <row r="16129">
          <cell r="I16129"/>
        </row>
        <row r="16130">
          <cell r="I16130"/>
        </row>
        <row r="16131">
          <cell r="I16131"/>
        </row>
        <row r="16132">
          <cell r="I16132"/>
        </row>
        <row r="16133">
          <cell r="I16133"/>
        </row>
        <row r="16134">
          <cell r="I16134"/>
        </row>
        <row r="16135">
          <cell r="I16135"/>
        </row>
        <row r="16136">
          <cell r="I16136"/>
        </row>
        <row r="16137">
          <cell r="I16137"/>
        </row>
        <row r="16138">
          <cell r="I16138"/>
        </row>
        <row r="16139">
          <cell r="I16139"/>
        </row>
        <row r="16140">
          <cell r="I16140"/>
        </row>
        <row r="16141">
          <cell r="I16141"/>
        </row>
        <row r="16142">
          <cell r="I16142"/>
        </row>
        <row r="16143">
          <cell r="I16143"/>
        </row>
        <row r="16144">
          <cell r="I16144"/>
        </row>
        <row r="16145">
          <cell r="I16145"/>
        </row>
        <row r="16146">
          <cell r="I16146"/>
        </row>
        <row r="16147">
          <cell r="I16147"/>
        </row>
        <row r="16148">
          <cell r="I16148"/>
        </row>
        <row r="16149">
          <cell r="I16149"/>
        </row>
        <row r="16150">
          <cell r="I16150"/>
        </row>
        <row r="16151">
          <cell r="I16151"/>
        </row>
        <row r="16152">
          <cell r="I16152"/>
        </row>
        <row r="16153">
          <cell r="I16153"/>
        </row>
        <row r="16154">
          <cell r="I16154"/>
        </row>
        <row r="16155">
          <cell r="I16155"/>
        </row>
        <row r="16156">
          <cell r="I16156"/>
        </row>
        <row r="16157">
          <cell r="I16157"/>
        </row>
        <row r="16158">
          <cell r="I16158"/>
        </row>
        <row r="16159">
          <cell r="I16159"/>
        </row>
        <row r="16160">
          <cell r="I16160"/>
        </row>
        <row r="16161">
          <cell r="I16161"/>
        </row>
        <row r="16162">
          <cell r="I16162"/>
        </row>
        <row r="16163">
          <cell r="I16163"/>
        </row>
        <row r="16164">
          <cell r="I16164"/>
        </row>
        <row r="16165">
          <cell r="I16165"/>
        </row>
        <row r="16166">
          <cell r="I16166"/>
        </row>
        <row r="16167">
          <cell r="I16167"/>
        </row>
        <row r="16168">
          <cell r="I16168"/>
        </row>
        <row r="16169">
          <cell r="I16169"/>
        </row>
        <row r="16170">
          <cell r="I16170"/>
        </row>
        <row r="16171">
          <cell r="I16171"/>
        </row>
        <row r="16172">
          <cell r="I16172"/>
        </row>
        <row r="16173">
          <cell r="I16173"/>
        </row>
        <row r="16174">
          <cell r="I16174"/>
        </row>
        <row r="16175">
          <cell r="I16175"/>
        </row>
        <row r="16176">
          <cell r="I16176"/>
        </row>
        <row r="16177">
          <cell r="I16177"/>
        </row>
        <row r="16178">
          <cell r="I16178"/>
        </row>
        <row r="16179">
          <cell r="I16179"/>
        </row>
        <row r="16180">
          <cell r="I16180"/>
        </row>
        <row r="16181">
          <cell r="I16181"/>
        </row>
        <row r="16182">
          <cell r="I16182"/>
        </row>
        <row r="16183">
          <cell r="I16183"/>
        </row>
        <row r="16184">
          <cell r="I16184"/>
        </row>
        <row r="16185">
          <cell r="I16185"/>
        </row>
        <row r="16186">
          <cell r="I16186"/>
        </row>
        <row r="16187">
          <cell r="I16187"/>
        </row>
        <row r="16188">
          <cell r="I16188"/>
        </row>
        <row r="16189">
          <cell r="I16189"/>
        </row>
        <row r="16190">
          <cell r="I16190"/>
        </row>
        <row r="16191">
          <cell r="I16191"/>
        </row>
        <row r="16192">
          <cell r="I16192"/>
        </row>
        <row r="16193">
          <cell r="I16193"/>
        </row>
        <row r="16194">
          <cell r="I16194"/>
        </row>
        <row r="16195">
          <cell r="I16195"/>
        </row>
        <row r="16196">
          <cell r="I16196"/>
        </row>
        <row r="16197">
          <cell r="I16197"/>
        </row>
        <row r="16198">
          <cell r="I16198"/>
        </row>
        <row r="16199">
          <cell r="I16199"/>
        </row>
        <row r="16200">
          <cell r="I16200"/>
        </row>
        <row r="16201">
          <cell r="I16201"/>
        </row>
        <row r="16202">
          <cell r="I16202"/>
        </row>
        <row r="16203">
          <cell r="I16203"/>
        </row>
        <row r="16204">
          <cell r="I16204"/>
        </row>
        <row r="16205">
          <cell r="I16205"/>
        </row>
        <row r="16206">
          <cell r="I16206"/>
        </row>
        <row r="16207">
          <cell r="I16207"/>
        </row>
        <row r="16208">
          <cell r="I16208"/>
        </row>
        <row r="16209">
          <cell r="I16209"/>
        </row>
        <row r="16210">
          <cell r="I16210"/>
        </row>
        <row r="16211">
          <cell r="I16211"/>
        </row>
        <row r="16212">
          <cell r="I16212"/>
        </row>
        <row r="16213">
          <cell r="I16213"/>
        </row>
        <row r="16214">
          <cell r="I16214"/>
        </row>
        <row r="16215">
          <cell r="I16215"/>
        </row>
        <row r="16216">
          <cell r="I16216"/>
        </row>
        <row r="16217">
          <cell r="I16217"/>
        </row>
        <row r="16218">
          <cell r="I16218"/>
        </row>
        <row r="16219">
          <cell r="I16219"/>
        </row>
        <row r="16220">
          <cell r="I16220"/>
        </row>
        <row r="16221">
          <cell r="I16221"/>
        </row>
        <row r="16222">
          <cell r="I16222"/>
        </row>
        <row r="16223">
          <cell r="I16223"/>
        </row>
        <row r="16224">
          <cell r="I16224"/>
        </row>
        <row r="16225">
          <cell r="I16225"/>
        </row>
        <row r="16226">
          <cell r="I16226"/>
        </row>
        <row r="16227">
          <cell r="I16227"/>
        </row>
        <row r="16228">
          <cell r="I16228"/>
        </row>
        <row r="16229">
          <cell r="I16229"/>
        </row>
        <row r="16230">
          <cell r="I16230"/>
        </row>
        <row r="16231">
          <cell r="I16231"/>
        </row>
        <row r="16232">
          <cell r="I16232"/>
        </row>
        <row r="16233">
          <cell r="I16233"/>
        </row>
        <row r="16234">
          <cell r="I16234"/>
        </row>
        <row r="16235">
          <cell r="I16235"/>
        </row>
        <row r="16236">
          <cell r="I16236"/>
        </row>
        <row r="16237">
          <cell r="I16237"/>
        </row>
        <row r="16238">
          <cell r="I16238"/>
        </row>
        <row r="16239">
          <cell r="I16239"/>
        </row>
        <row r="16240">
          <cell r="I16240"/>
        </row>
        <row r="16241">
          <cell r="I16241"/>
        </row>
        <row r="16242">
          <cell r="I16242"/>
        </row>
        <row r="16243">
          <cell r="I16243"/>
        </row>
        <row r="16244">
          <cell r="I16244"/>
        </row>
        <row r="16245">
          <cell r="I16245"/>
        </row>
        <row r="16246">
          <cell r="I16246"/>
        </row>
        <row r="16247">
          <cell r="I16247"/>
        </row>
        <row r="16248">
          <cell r="I16248"/>
        </row>
        <row r="16249">
          <cell r="I16249"/>
        </row>
        <row r="16250">
          <cell r="I16250"/>
        </row>
        <row r="16251">
          <cell r="I16251"/>
        </row>
        <row r="16252">
          <cell r="I16252"/>
        </row>
        <row r="16253">
          <cell r="I16253"/>
        </row>
        <row r="16254">
          <cell r="I16254"/>
        </row>
        <row r="16255">
          <cell r="I16255"/>
        </row>
        <row r="16256">
          <cell r="I16256"/>
        </row>
        <row r="16257">
          <cell r="I16257"/>
        </row>
        <row r="16258">
          <cell r="I16258"/>
        </row>
        <row r="16259">
          <cell r="I16259"/>
        </row>
        <row r="16260">
          <cell r="I16260"/>
        </row>
        <row r="16261">
          <cell r="I16261"/>
        </row>
        <row r="16262">
          <cell r="I16262"/>
        </row>
        <row r="16263">
          <cell r="I16263"/>
        </row>
        <row r="16264">
          <cell r="I16264"/>
        </row>
        <row r="16265">
          <cell r="I16265"/>
        </row>
        <row r="16266">
          <cell r="I16266"/>
        </row>
        <row r="16267">
          <cell r="I16267"/>
        </row>
        <row r="16268">
          <cell r="I16268"/>
        </row>
        <row r="16269">
          <cell r="I16269"/>
        </row>
        <row r="16270">
          <cell r="I16270"/>
        </row>
        <row r="16271">
          <cell r="I16271"/>
        </row>
        <row r="16272">
          <cell r="I16272"/>
        </row>
        <row r="16273">
          <cell r="I16273"/>
        </row>
        <row r="16274">
          <cell r="I16274"/>
        </row>
        <row r="16275">
          <cell r="I16275"/>
        </row>
        <row r="16276">
          <cell r="I16276"/>
        </row>
        <row r="16277">
          <cell r="I16277"/>
        </row>
        <row r="16278">
          <cell r="I16278"/>
        </row>
        <row r="16279">
          <cell r="I16279"/>
        </row>
        <row r="16280">
          <cell r="I16280"/>
        </row>
        <row r="16281">
          <cell r="I16281"/>
        </row>
        <row r="16282">
          <cell r="I16282"/>
        </row>
        <row r="16283">
          <cell r="I16283"/>
        </row>
        <row r="16284">
          <cell r="I16284"/>
        </row>
        <row r="16285">
          <cell r="I16285"/>
        </row>
        <row r="16286">
          <cell r="I16286"/>
        </row>
        <row r="16287">
          <cell r="I16287"/>
        </row>
        <row r="16288">
          <cell r="I16288"/>
        </row>
        <row r="16289">
          <cell r="I16289"/>
        </row>
        <row r="16290">
          <cell r="I16290"/>
        </row>
        <row r="16291">
          <cell r="I16291"/>
        </row>
        <row r="16292">
          <cell r="I16292"/>
        </row>
        <row r="16293">
          <cell r="I16293"/>
        </row>
        <row r="16294">
          <cell r="I16294"/>
        </row>
        <row r="16295">
          <cell r="I16295"/>
        </row>
        <row r="16296">
          <cell r="I16296"/>
        </row>
        <row r="16297">
          <cell r="I16297"/>
        </row>
        <row r="16298">
          <cell r="I16298"/>
        </row>
        <row r="16299">
          <cell r="I16299"/>
        </row>
        <row r="16300">
          <cell r="I16300"/>
        </row>
        <row r="16301">
          <cell r="I16301"/>
        </row>
        <row r="16302">
          <cell r="I16302"/>
        </row>
        <row r="16303">
          <cell r="I16303"/>
        </row>
        <row r="16304">
          <cell r="I16304"/>
        </row>
        <row r="16305">
          <cell r="I16305"/>
        </row>
        <row r="16306">
          <cell r="I16306"/>
        </row>
        <row r="16307">
          <cell r="I16307"/>
        </row>
        <row r="16308">
          <cell r="I16308"/>
        </row>
        <row r="16309">
          <cell r="I16309"/>
        </row>
        <row r="16310">
          <cell r="I16310"/>
        </row>
        <row r="16311">
          <cell r="I16311"/>
        </row>
        <row r="16312">
          <cell r="I16312"/>
        </row>
        <row r="16313">
          <cell r="I16313"/>
        </row>
        <row r="16314">
          <cell r="I16314"/>
        </row>
        <row r="16315">
          <cell r="I16315"/>
        </row>
        <row r="16316">
          <cell r="I16316"/>
        </row>
        <row r="16317">
          <cell r="I16317"/>
        </row>
        <row r="16318">
          <cell r="I16318"/>
        </row>
        <row r="16319">
          <cell r="I16319"/>
        </row>
        <row r="16320">
          <cell r="I16320"/>
        </row>
        <row r="16321">
          <cell r="I16321"/>
        </row>
        <row r="16322">
          <cell r="I16322"/>
        </row>
        <row r="16323">
          <cell r="I16323"/>
        </row>
        <row r="16324">
          <cell r="I16324"/>
        </row>
        <row r="16325">
          <cell r="I16325"/>
        </row>
        <row r="16326">
          <cell r="I16326"/>
        </row>
        <row r="16327">
          <cell r="I16327"/>
        </row>
        <row r="16328">
          <cell r="I16328"/>
        </row>
        <row r="16329">
          <cell r="I16329"/>
        </row>
        <row r="16330">
          <cell r="I16330"/>
        </row>
        <row r="16331">
          <cell r="I16331"/>
        </row>
        <row r="16332">
          <cell r="I16332"/>
        </row>
        <row r="16333">
          <cell r="I16333"/>
        </row>
        <row r="16334">
          <cell r="I16334"/>
        </row>
        <row r="16335">
          <cell r="I16335"/>
        </row>
        <row r="16336">
          <cell r="I16336"/>
        </row>
        <row r="16337">
          <cell r="I16337"/>
        </row>
        <row r="16338">
          <cell r="I16338"/>
        </row>
        <row r="16339">
          <cell r="I16339"/>
        </row>
        <row r="16340">
          <cell r="I16340"/>
        </row>
        <row r="16341">
          <cell r="I16341"/>
        </row>
        <row r="16342">
          <cell r="I16342"/>
        </row>
        <row r="16343">
          <cell r="I16343"/>
        </row>
        <row r="16344">
          <cell r="I16344"/>
        </row>
        <row r="16345">
          <cell r="I16345"/>
        </row>
        <row r="16346">
          <cell r="I16346"/>
        </row>
        <row r="16347">
          <cell r="I16347"/>
        </row>
        <row r="16348">
          <cell r="I16348"/>
        </row>
        <row r="16349">
          <cell r="I16349"/>
        </row>
        <row r="16350">
          <cell r="I16350"/>
        </row>
        <row r="16351">
          <cell r="I16351"/>
        </row>
        <row r="16352">
          <cell r="I16352"/>
        </row>
        <row r="16353">
          <cell r="I16353"/>
        </row>
        <row r="16354">
          <cell r="I16354"/>
        </row>
        <row r="16355">
          <cell r="I16355"/>
        </row>
        <row r="16356">
          <cell r="I16356"/>
        </row>
        <row r="16357">
          <cell r="I16357"/>
        </row>
        <row r="16358">
          <cell r="I16358"/>
        </row>
        <row r="16359">
          <cell r="I16359"/>
        </row>
        <row r="16360">
          <cell r="I16360"/>
        </row>
        <row r="16361">
          <cell r="I16361"/>
        </row>
        <row r="16362">
          <cell r="I16362"/>
        </row>
        <row r="16363">
          <cell r="I16363"/>
        </row>
        <row r="16364">
          <cell r="I16364"/>
        </row>
        <row r="16365">
          <cell r="I16365"/>
        </row>
        <row r="16366">
          <cell r="I16366"/>
        </row>
        <row r="16367">
          <cell r="I16367"/>
        </row>
        <row r="16368">
          <cell r="I16368"/>
        </row>
        <row r="16369">
          <cell r="I16369"/>
        </row>
        <row r="16370">
          <cell r="I16370"/>
        </row>
        <row r="16371">
          <cell r="I16371"/>
        </row>
        <row r="16372">
          <cell r="I16372"/>
        </row>
        <row r="16373">
          <cell r="I16373"/>
        </row>
        <row r="16374">
          <cell r="I16374"/>
        </row>
        <row r="16375">
          <cell r="I16375"/>
        </row>
        <row r="16376">
          <cell r="I16376"/>
        </row>
        <row r="16377">
          <cell r="I16377"/>
        </row>
        <row r="16378">
          <cell r="I16378"/>
        </row>
        <row r="16379">
          <cell r="I16379"/>
        </row>
        <row r="16380">
          <cell r="I16380"/>
        </row>
        <row r="16381">
          <cell r="I16381"/>
        </row>
        <row r="16382">
          <cell r="I16382"/>
        </row>
        <row r="16383">
          <cell r="I16383"/>
        </row>
        <row r="16384">
          <cell r="I16384"/>
        </row>
        <row r="16385">
          <cell r="I16385"/>
        </row>
        <row r="16386">
          <cell r="I16386"/>
        </row>
        <row r="16387">
          <cell r="I16387"/>
        </row>
        <row r="16388">
          <cell r="I16388"/>
        </row>
        <row r="16389">
          <cell r="I16389"/>
        </row>
        <row r="16390">
          <cell r="I16390"/>
        </row>
        <row r="16391">
          <cell r="I16391"/>
        </row>
        <row r="16392">
          <cell r="I16392"/>
        </row>
        <row r="16393">
          <cell r="I16393"/>
        </row>
        <row r="16394">
          <cell r="I16394"/>
        </row>
        <row r="16395">
          <cell r="I16395"/>
        </row>
        <row r="16396">
          <cell r="I16396"/>
        </row>
        <row r="16397">
          <cell r="I16397"/>
        </row>
        <row r="16398">
          <cell r="I16398"/>
        </row>
        <row r="16399">
          <cell r="I16399"/>
        </row>
        <row r="16400">
          <cell r="I16400"/>
        </row>
        <row r="16401">
          <cell r="I16401"/>
        </row>
        <row r="16402">
          <cell r="I16402"/>
        </row>
        <row r="16403">
          <cell r="I16403"/>
        </row>
        <row r="16404">
          <cell r="I16404"/>
        </row>
        <row r="16405">
          <cell r="I16405"/>
        </row>
        <row r="16406">
          <cell r="I16406"/>
        </row>
        <row r="16407">
          <cell r="I16407"/>
        </row>
        <row r="16408">
          <cell r="I16408"/>
        </row>
        <row r="16409">
          <cell r="I16409"/>
        </row>
        <row r="16410">
          <cell r="I16410"/>
        </row>
        <row r="16411">
          <cell r="I16411"/>
        </row>
        <row r="16412">
          <cell r="I16412"/>
        </row>
        <row r="16413">
          <cell r="I16413"/>
        </row>
        <row r="16414">
          <cell r="I16414"/>
        </row>
        <row r="16415">
          <cell r="I16415"/>
        </row>
        <row r="16416">
          <cell r="I16416"/>
        </row>
        <row r="16417">
          <cell r="I16417"/>
        </row>
        <row r="16418">
          <cell r="I16418"/>
        </row>
        <row r="16419">
          <cell r="I16419"/>
        </row>
        <row r="16420">
          <cell r="I16420"/>
        </row>
        <row r="16421">
          <cell r="I16421"/>
        </row>
        <row r="16422">
          <cell r="I16422"/>
        </row>
        <row r="16423">
          <cell r="I16423"/>
        </row>
        <row r="16424">
          <cell r="I16424"/>
        </row>
        <row r="16425">
          <cell r="I16425"/>
        </row>
        <row r="16426">
          <cell r="I16426"/>
        </row>
        <row r="16427">
          <cell r="I16427"/>
        </row>
        <row r="16428">
          <cell r="I16428"/>
        </row>
        <row r="16429">
          <cell r="I16429"/>
        </row>
        <row r="16430">
          <cell r="I16430"/>
        </row>
        <row r="16431">
          <cell r="I16431"/>
        </row>
        <row r="16432">
          <cell r="I16432"/>
        </row>
        <row r="16433">
          <cell r="I16433"/>
        </row>
        <row r="16434">
          <cell r="I16434"/>
        </row>
        <row r="16435">
          <cell r="I16435"/>
        </row>
        <row r="16436">
          <cell r="I16436"/>
        </row>
        <row r="16437">
          <cell r="I16437"/>
        </row>
        <row r="16438">
          <cell r="I16438"/>
        </row>
        <row r="16439">
          <cell r="I16439"/>
        </row>
        <row r="16440">
          <cell r="I16440"/>
        </row>
        <row r="16441">
          <cell r="I16441"/>
        </row>
        <row r="16442">
          <cell r="I16442"/>
        </row>
        <row r="16443">
          <cell r="I16443"/>
        </row>
        <row r="16444">
          <cell r="I16444"/>
        </row>
        <row r="16445">
          <cell r="I16445"/>
        </row>
        <row r="16446">
          <cell r="I16446"/>
        </row>
        <row r="16447">
          <cell r="I16447"/>
        </row>
        <row r="16448">
          <cell r="I16448"/>
        </row>
        <row r="16449">
          <cell r="I16449"/>
        </row>
        <row r="16450">
          <cell r="I16450"/>
        </row>
        <row r="16451">
          <cell r="I16451"/>
        </row>
        <row r="16452">
          <cell r="I16452"/>
        </row>
        <row r="16453">
          <cell r="I16453"/>
        </row>
        <row r="16454">
          <cell r="I16454"/>
        </row>
        <row r="16455">
          <cell r="I16455"/>
        </row>
        <row r="16456">
          <cell r="I16456"/>
        </row>
        <row r="16457">
          <cell r="I16457"/>
        </row>
        <row r="16458">
          <cell r="I16458"/>
        </row>
        <row r="16459">
          <cell r="I16459"/>
        </row>
        <row r="16460">
          <cell r="I16460"/>
        </row>
        <row r="16461">
          <cell r="I16461"/>
        </row>
        <row r="16462">
          <cell r="I16462"/>
        </row>
        <row r="16463">
          <cell r="I16463"/>
        </row>
        <row r="16464">
          <cell r="I16464"/>
        </row>
        <row r="16465">
          <cell r="I16465"/>
        </row>
        <row r="16466">
          <cell r="I16466"/>
        </row>
        <row r="16467">
          <cell r="I16467"/>
        </row>
        <row r="16468">
          <cell r="I16468"/>
        </row>
        <row r="16469">
          <cell r="I16469"/>
        </row>
        <row r="16470">
          <cell r="I16470"/>
        </row>
        <row r="16471">
          <cell r="I16471"/>
        </row>
        <row r="16472">
          <cell r="I16472"/>
        </row>
        <row r="16473">
          <cell r="I16473"/>
        </row>
        <row r="16474">
          <cell r="I16474"/>
        </row>
        <row r="16475">
          <cell r="I16475"/>
        </row>
        <row r="16476">
          <cell r="I16476"/>
        </row>
        <row r="16477">
          <cell r="I16477"/>
        </row>
        <row r="16478">
          <cell r="I16478"/>
        </row>
        <row r="16479">
          <cell r="I16479"/>
        </row>
        <row r="16480">
          <cell r="I16480"/>
        </row>
        <row r="16481">
          <cell r="I16481"/>
        </row>
        <row r="16482">
          <cell r="I16482"/>
        </row>
        <row r="16483">
          <cell r="I16483"/>
        </row>
        <row r="16484">
          <cell r="I16484"/>
        </row>
        <row r="16485">
          <cell r="I16485"/>
        </row>
        <row r="16486">
          <cell r="I16486"/>
        </row>
        <row r="16487">
          <cell r="I16487"/>
        </row>
        <row r="16488">
          <cell r="I16488"/>
        </row>
        <row r="16489">
          <cell r="I16489"/>
        </row>
        <row r="16490">
          <cell r="I16490"/>
        </row>
        <row r="16491">
          <cell r="I16491"/>
        </row>
        <row r="16492">
          <cell r="I16492"/>
        </row>
        <row r="16493">
          <cell r="I16493"/>
        </row>
        <row r="16494">
          <cell r="I16494"/>
        </row>
        <row r="16495">
          <cell r="I16495"/>
        </row>
        <row r="16496">
          <cell r="I16496"/>
        </row>
        <row r="16497">
          <cell r="I16497"/>
        </row>
        <row r="16498">
          <cell r="I16498"/>
        </row>
        <row r="16499">
          <cell r="I16499"/>
        </row>
        <row r="16500">
          <cell r="I16500"/>
        </row>
        <row r="16501">
          <cell r="I16501"/>
        </row>
        <row r="16502">
          <cell r="I16502"/>
        </row>
        <row r="16503">
          <cell r="I16503"/>
        </row>
        <row r="16504">
          <cell r="I16504"/>
        </row>
        <row r="16505">
          <cell r="I16505"/>
        </row>
        <row r="16506">
          <cell r="I16506"/>
        </row>
        <row r="16507">
          <cell r="I16507"/>
        </row>
        <row r="16508">
          <cell r="I16508"/>
        </row>
        <row r="16509">
          <cell r="I16509"/>
        </row>
        <row r="16510">
          <cell r="I16510"/>
        </row>
        <row r="16511">
          <cell r="I16511"/>
        </row>
        <row r="16512">
          <cell r="I16512"/>
        </row>
        <row r="16513">
          <cell r="I16513"/>
        </row>
        <row r="16514">
          <cell r="I16514"/>
        </row>
        <row r="16515">
          <cell r="I16515"/>
        </row>
        <row r="16516">
          <cell r="I16516"/>
        </row>
        <row r="16517">
          <cell r="I16517"/>
        </row>
        <row r="16518">
          <cell r="I16518"/>
        </row>
        <row r="16519">
          <cell r="I16519"/>
        </row>
        <row r="16520">
          <cell r="I16520"/>
        </row>
        <row r="16521">
          <cell r="I16521"/>
        </row>
        <row r="16522">
          <cell r="I16522"/>
        </row>
        <row r="16523">
          <cell r="I16523"/>
        </row>
        <row r="16524">
          <cell r="I16524"/>
        </row>
        <row r="16525">
          <cell r="I16525"/>
        </row>
        <row r="16526">
          <cell r="I16526"/>
        </row>
        <row r="16527">
          <cell r="I16527"/>
        </row>
        <row r="16528">
          <cell r="I16528"/>
        </row>
        <row r="16529">
          <cell r="I16529"/>
        </row>
        <row r="16530">
          <cell r="I16530"/>
        </row>
        <row r="16531">
          <cell r="I16531"/>
        </row>
        <row r="16532">
          <cell r="I16532"/>
        </row>
        <row r="16533">
          <cell r="I16533"/>
        </row>
        <row r="16534">
          <cell r="I16534"/>
        </row>
        <row r="16535">
          <cell r="I16535"/>
        </row>
        <row r="16536">
          <cell r="I16536"/>
        </row>
        <row r="16537">
          <cell r="I16537"/>
        </row>
        <row r="16538">
          <cell r="I16538"/>
        </row>
        <row r="16539">
          <cell r="I16539"/>
        </row>
        <row r="16540">
          <cell r="I16540"/>
        </row>
        <row r="16541">
          <cell r="I16541"/>
        </row>
        <row r="16542">
          <cell r="I16542"/>
        </row>
        <row r="16543">
          <cell r="I16543"/>
        </row>
        <row r="16544">
          <cell r="I16544"/>
        </row>
        <row r="16545">
          <cell r="I16545"/>
        </row>
        <row r="16546">
          <cell r="I16546"/>
        </row>
        <row r="16547">
          <cell r="I16547"/>
        </row>
        <row r="16548">
          <cell r="I16548"/>
        </row>
        <row r="16549">
          <cell r="I16549"/>
        </row>
        <row r="16550">
          <cell r="I16550"/>
        </row>
        <row r="16551">
          <cell r="I16551"/>
        </row>
        <row r="16552">
          <cell r="I16552"/>
        </row>
        <row r="16553">
          <cell r="I16553"/>
        </row>
        <row r="16554">
          <cell r="I16554"/>
        </row>
        <row r="16555">
          <cell r="I16555"/>
        </row>
        <row r="16556">
          <cell r="I16556"/>
        </row>
        <row r="16557">
          <cell r="I16557"/>
        </row>
        <row r="16558">
          <cell r="I16558"/>
        </row>
        <row r="16559">
          <cell r="I16559"/>
        </row>
        <row r="16560">
          <cell r="I16560"/>
        </row>
        <row r="16561">
          <cell r="I16561"/>
        </row>
        <row r="16562">
          <cell r="I16562"/>
        </row>
        <row r="16563">
          <cell r="I16563"/>
        </row>
        <row r="16564">
          <cell r="I16564"/>
        </row>
        <row r="16565">
          <cell r="I16565"/>
        </row>
        <row r="16566">
          <cell r="I16566"/>
        </row>
        <row r="16567">
          <cell r="I16567"/>
        </row>
        <row r="16568">
          <cell r="I16568"/>
        </row>
        <row r="16569">
          <cell r="I16569"/>
        </row>
        <row r="16570">
          <cell r="I16570"/>
        </row>
        <row r="16571">
          <cell r="I16571"/>
        </row>
        <row r="16572">
          <cell r="I16572"/>
        </row>
        <row r="16573">
          <cell r="I16573"/>
        </row>
        <row r="16574">
          <cell r="I16574"/>
        </row>
        <row r="16575">
          <cell r="I16575"/>
        </row>
        <row r="16576">
          <cell r="I16576"/>
        </row>
        <row r="16577">
          <cell r="I16577"/>
        </row>
        <row r="16578">
          <cell r="I16578"/>
        </row>
        <row r="16579">
          <cell r="I16579"/>
        </row>
        <row r="16580">
          <cell r="I16580"/>
        </row>
        <row r="16581">
          <cell r="I16581"/>
        </row>
        <row r="16582">
          <cell r="I16582"/>
        </row>
        <row r="16583">
          <cell r="I16583"/>
        </row>
        <row r="16584">
          <cell r="I16584"/>
        </row>
        <row r="16585">
          <cell r="I16585"/>
        </row>
        <row r="16586">
          <cell r="I16586"/>
        </row>
        <row r="16587">
          <cell r="I16587"/>
        </row>
        <row r="16588">
          <cell r="I16588"/>
        </row>
        <row r="16589">
          <cell r="I16589"/>
        </row>
        <row r="16590">
          <cell r="I16590"/>
        </row>
        <row r="16591">
          <cell r="I16591"/>
        </row>
        <row r="16592">
          <cell r="I16592"/>
        </row>
        <row r="16593">
          <cell r="I16593"/>
        </row>
        <row r="16594">
          <cell r="I16594"/>
        </row>
        <row r="16595">
          <cell r="I16595"/>
        </row>
        <row r="16596">
          <cell r="I16596"/>
        </row>
        <row r="16597">
          <cell r="I16597"/>
        </row>
        <row r="16598">
          <cell r="I16598"/>
        </row>
        <row r="16599">
          <cell r="I16599"/>
        </row>
        <row r="16600">
          <cell r="I16600"/>
        </row>
        <row r="16601">
          <cell r="I16601"/>
        </row>
        <row r="16602">
          <cell r="I16602"/>
        </row>
        <row r="16603">
          <cell r="I16603"/>
        </row>
        <row r="16604">
          <cell r="I16604"/>
        </row>
        <row r="16605">
          <cell r="I16605"/>
        </row>
        <row r="16606">
          <cell r="I16606"/>
        </row>
        <row r="16607">
          <cell r="I16607"/>
        </row>
        <row r="16608">
          <cell r="I16608"/>
        </row>
        <row r="16609">
          <cell r="I16609"/>
        </row>
        <row r="16610">
          <cell r="I16610"/>
        </row>
        <row r="16611">
          <cell r="I16611"/>
        </row>
        <row r="16612">
          <cell r="I16612"/>
        </row>
        <row r="16613">
          <cell r="I16613"/>
        </row>
        <row r="16614">
          <cell r="I16614"/>
        </row>
        <row r="16615">
          <cell r="I16615"/>
        </row>
        <row r="16616">
          <cell r="I16616"/>
        </row>
        <row r="16617">
          <cell r="I16617"/>
        </row>
        <row r="16618">
          <cell r="I16618"/>
        </row>
        <row r="16619">
          <cell r="I16619"/>
        </row>
        <row r="16620">
          <cell r="I16620"/>
        </row>
        <row r="16621">
          <cell r="I16621"/>
        </row>
        <row r="16622">
          <cell r="I16622"/>
        </row>
        <row r="16623">
          <cell r="I16623"/>
        </row>
        <row r="16624">
          <cell r="I16624"/>
        </row>
        <row r="16625">
          <cell r="I16625"/>
        </row>
        <row r="16626">
          <cell r="I16626"/>
        </row>
        <row r="16627">
          <cell r="I16627"/>
        </row>
        <row r="16628">
          <cell r="I16628"/>
        </row>
        <row r="16629">
          <cell r="I16629"/>
        </row>
        <row r="16630">
          <cell r="I16630"/>
        </row>
        <row r="16631">
          <cell r="I16631"/>
        </row>
        <row r="16632">
          <cell r="I16632"/>
        </row>
        <row r="16633">
          <cell r="I16633"/>
        </row>
        <row r="16634">
          <cell r="I16634"/>
        </row>
        <row r="16635">
          <cell r="I16635"/>
        </row>
        <row r="16636">
          <cell r="I16636"/>
        </row>
        <row r="16637">
          <cell r="I16637"/>
        </row>
        <row r="16638">
          <cell r="I16638"/>
        </row>
        <row r="16639">
          <cell r="I16639"/>
        </row>
        <row r="16640">
          <cell r="I16640"/>
        </row>
        <row r="16641">
          <cell r="I16641"/>
        </row>
        <row r="16642">
          <cell r="I16642"/>
        </row>
        <row r="16643">
          <cell r="I16643"/>
        </row>
        <row r="16644">
          <cell r="I16644"/>
        </row>
        <row r="16645">
          <cell r="I16645"/>
        </row>
        <row r="16646">
          <cell r="I16646"/>
        </row>
        <row r="16647">
          <cell r="I16647"/>
        </row>
        <row r="16648">
          <cell r="I16648"/>
        </row>
        <row r="16649">
          <cell r="I16649"/>
        </row>
        <row r="16650">
          <cell r="I16650"/>
        </row>
        <row r="16651">
          <cell r="I16651"/>
        </row>
        <row r="16652">
          <cell r="I16652"/>
        </row>
        <row r="16653">
          <cell r="I16653"/>
        </row>
        <row r="16654">
          <cell r="I16654"/>
        </row>
        <row r="16655">
          <cell r="I16655"/>
        </row>
        <row r="16656">
          <cell r="I16656"/>
        </row>
        <row r="16657">
          <cell r="I16657"/>
        </row>
        <row r="16658">
          <cell r="I16658"/>
        </row>
        <row r="16659">
          <cell r="I16659"/>
        </row>
        <row r="16660">
          <cell r="I16660"/>
        </row>
        <row r="16661">
          <cell r="I16661"/>
        </row>
        <row r="16662">
          <cell r="I16662"/>
        </row>
        <row r="16663">
          <cell r="I16663"/>
        </row>
        <row r="16664">
          <cell r="I16664"/>
        </row>
        <row r="16665">
          <cell r="I16665"/>
        </row>
        <row r="16666">
          <cell r="I16666"/>
        </row>
        <row r="16667">
          <cell r="I16667"/>
        </row>
        <row r="16668">
          <cell r="I16668"/>
        </row>
        <row r="16669">
          <cell r="I16669"/>
        </row>
        <row r="16670">
          <cell r="I16670"/>
        </row>
        <row r="16671">
          <cell r="I16671"/>
        </row>
        <row r="16672">
          <cell r="I16672"/>
        </row>
        <row r="16673">
          <cell r="I16673"/>
        </row>
        <row r="16674">
          <cell r="I16674"/>
        </row>
        <row r="16675">
          <cell r="I16675"/>
        </row>
        <row r="16676">
          <cell r="I16676"/>
        </row>
        <row r="16677">
          <cell r="I16677"/>
        </row>
        <row r="16678">
          <cell r="I16678"/>
        </row>
        <row r="16679">
          <cell r="I16679"/>
        </row>
        <row r="16680">
          <cell r="I16680"/>
        </row>
        <row r="16681">
          <cell r="I16681"/>
        </row>
        <row r="16682">
          <cell r="I16682"/>
        </row>
        <row r="16683">
          <cell r="I16683"/>
        </row>
        <row r="16684">
          <cell r="I16684"/>
        </row>
        <row r="16685">
          <cell r="I16685"/>
        </row>
        <row r="16686">
          <cell r="I16686"/>
        </row>
        <row r="16687">
          <cell r="I16687"/>
        </row>
        <row r="16688">
          <cell r="I16688"/>
        </row>
        <row r="16689">
          <cell r="I16689"/>
        </row>
        <row r="16690">
          <cell r="I16690"/>
        </row>
        <row r="16691">
          <cell r="I16691"/>
        </row>
        <row r="16692">
          <cell r="I16692"/>
        </row>
        <row r="16693">
          <cell r="I16693"/>
        </row>
        <row r="16694">
          <cell r="I16694"/>
        </row>
        <row r="16695">
          <cell r="I16695"/>
        </row>
        <row r="16696">
          <cell r="I16696"/>
        </row>
        <row r="16697">
          <cell r="I16697"/>
        </row>
        <row r="16698">
          <cell r="I16698"/>
        </row>
        <row r="16699">
          <cell r="I16699"/>
        </row>
        <row r="16700">
          <cell r="I16700"/>
        </row>
        <row r="16701">
          <cell r="I16701"/>
        </row>
        <row r="16702">
          <cell r="I16702"/>
        </row>
        <row r="16703">
          <cell r="I16703"/>
        </row>
        <row r="16704">
          <cell r="I16704"/>
        </row>
        <row r="16705">
          <cell r="I16705"/>
        </row>
        <row r="16706">
          <cell r="I16706"/>
        </row>
        <row r="16707">
          <cell r="I16707"/>
        </row>
        <row r="16708">
          <cell r="I16708"/>
        </row>
        <row r="16709">
          <cell r="I16709"/>
        </row>
        <row r="16710">
          <cell r="I16710"/>
        </row>
        <row r="16711">
          <cell r="I16711"/>
        </row>
        <row r="16712">
          <cell r="I16712"/>
        </row>
        <row r="16713">
          <cell r="I16713"/>
        </row>
        <row r="16714">
          <cell r="I16714"/>
        </row>
        <row r="16715">
          <cell r="I16715"/>
        </row>
        <row r="16716">
          <cell r="I16716"/>
        </row>
        <row r="16717">
          <cell r="I16717"/>
        </row>
        <row r="16718">
          <cell r="I16718"/>
        </row>
        <row r="16719">
          <cell r="I16719"/>
        </row>
        <row r="16720">
          <cell r="I16720"/>
        </row>
        <row r="16721">
          <cell r="I16721"/>
        </row>
        <row r="16722">
          <cell r="I16722"/>
        </row>
        <row r="16723">
          <cell r="I16723"/>
        </row>
        <row r="16724">
          <cell r="I16724"/>
        </row>
        <row r="16725">
          <cell r="I16725"/>
        </row>
        <row r="16726">
          <cell r="I16726"/>
        </row>
        <row r="16727">
          <cell r="I16727"/>
        </row>
        <row r="16728">
          <cell r="I16728"/>
        </row>
        <row r="16729">
          <cell r="I16729"/>
        </row>
        <row r="16730">
          <cell r="I16730"/>
        </row>
        <row r="16731">
          <cell r="I16731"/>
        </row>
        <row r="16732">
          <cell r="I16732"/>
        </row>
        <row r="16733">
          <cell r="I16733"/>
        </row>
        <row r="16734">
          <cell r="I16734"/>
        </row>
        <row r="16735">
          <cell r="I16735"/>
        </row>
        <row r="16736">
          <cell r="I16736"/>
        </row>
        <row r="16737">
          <cell r="I16737"/>
        </row>
        <row r="16738">
          <cell r="I16738"/>
        </row>
        <row r="16739">
          <cell r="I16739"/>
        </row>
        <row r="16740">
          <cell r="I16740"/>
        </row>
        <row r="16741">
          <cell r="I16741"/>
        </row>
        <row r="16742">
          <cell r="I16742"/>
        </row>
        <row r="16743">
          <cell r="I16743"/>
        </row>
        <row r="16744">
          <cell r="I16744"/>
        </row>
        <row r="16745">
          <cell r="I16745"/>
        </row>
        <row r="16746">
          <cell r="I16746"/>
        </row>
        <row r="16747">
          <cell r="I16747"/>
        </row>
        <row r="16748">
          <cell r="I16748"/>
        </row>
        <row r="16749">
          <cell r="I16749"/>
        </row>
        <row r="16750">
          <cell r="I16750"/>
        </row>
        <row r="16751">
          <cell r="I16751"/>
        </row>
        <row r="16752">
          <cell r="I16752"/>
        </row>
        <row r="16753">
          <cell r="I16753"/>
        </row>
        <row r="16754">
          <cell r="I16754"/>
        </row>
        <row r="16755">
          <cell r="I16755"/>
        </row>
        <row r="16756">
          <cell r="I16756"/>
        </row>
        <row r="16757">
          <cell r="I16757"/>
        </row>
        <row r="16758">
          <cell r="I16758"/>
        </row>
        <row r="16759">
          <cell r="I16759"/>
        </row>
        <row r="16760">
          <cell r="I16760"/>
        </row>
        <row r="16761">
          <cell r="I16761"/>
        </row>
        <row r="16762">
          <cell r="I16762"/>
        </row>
        <row r="16763">
          <cell r="I16763"/>
        </row>
        <row r="16764">
          <cell r="I16764"/>
        </row>
        <row r="16765">
          <cell r="I16765"/>
        </row>
        <row r="16766">
          <cell r="I16766"/>
        </row>
        <row r="16767">
          <cell r="I16767"/>
        </row>
        <row r="16768">
          <cell r="I16768"/>
        </row>
        <row r="16769">
          <cell r="I16769"/>
        </row>
        <row r="16770">
          <cell r="I16770"/>
        </row>
        <row r="16771">
          <cell r="I16771"/>
        </row>
        <row r="16772">
          <cell r="I16772"/>
        </row>
        <row r="16773">
          <cell r="I16773"/>
        </row>
        <row r="16774">
          <cell r="I16774"/>
        </row>
        <row r="16775">
          <cell r="I16775"/>
        </row>
        <row r="16776">
          <cell r="I16776"/>
        </row>
        <row r="16777">
          <cell r="I16777"/>
        </row>
        <row r="16778">
          <cell r="I16778"/>
        </row>
        <row r="16779">
          <cell r="I16779"/>
        </row>
        <row r="16780">
          <cell r="I16780"/>
        </row>
        <row r="16781">
          <cell r="I16781"/>
        </row>
        <row r="16782">
          <cell r="I16782"/>
        </row>
        <row r="16783">
          <cell r="I16783"/>
        </row>
        <row r="16784">
          <cell r="I16784"/>
        </row>
        <row r="16785">
          <cell r="I16785"/>
        </row>
        <row r="16786">
          <cell r="I16786"/>
        </row>
        <row r="16787">
          <cell r="I16787"/>
        </row>
        <row r="16788">
          <cell r="I16788"/>
        </row>
        <row r="16789">
          <cell r="I16789"/>
        </row>
        <row r="16790">
          <cell r="I16790"/>
        </row>
        <row r="16791">
          <cell r="I16791"/>
        </row>
        <row r="16792">
          <cell r="I16792"/>
        </row>
        <row r="16793">
          <cell r="I16793"/>
        </row>
        <row r="16794">
          <cell r="I16794"/>
        </row>
        <row r="16795">
          <cell r="I16795"/>
        </row>
        <row r="16796">
          <cell r="I16796"/>
        </row>
        <row r="16797">
          <cell r="I16797"/>
        </row>
        <row r="16798">
          <cell r="I16798"/>
        </row>
        <row r="16799">
          <cell r="I16799"/>
        </row>
        <row r="16800">
          <cell r="I16800"/>
        </row>
        <row r="16801">
          <cell r="I16801"/>
        </row>
        <row r="16802">
          <cell r="I16802"/>
        </row>
        <row r="16803">
          <cell r="I16803"/>
        </row>
        <row r="16804">
          <cell r="I16804"/>
        </row>
        <row r="16805">
          <cell r="I16805"/>
        </row>
        <row r="16806">
          <cell r="I16806"/>
        </row>
        <row r="16807">
          <cell r="I16807"/>
        </row>
        <row r="16808">
          <cell r="I16808"/>
        </row>
        <row r="16809">
          <cell r="I16809"/>
        </row>
        <row r="16810">
          <cell r="I16810"/>
        </row>
        <row r="16811">
          <cell r="I16811"/>
        </row>
        <row r="16812">
          <cell r="I16812"/>
        </row>
        <row r="16813">
          <cell r="I16813"/>
        </row>
        <row r="16814">
          <cell r="I16814"/>
        </row>
        <row r="16815">
          <cell r="I16815"/>
        </row>
        <row r="16816">
          <cell r="I16816"/>
        </row>
        <row r="16817">
          <cell r="I16817"/>
        </row>
        <row r="16818">
          <cell r="I16818"/>
        </row>
        <row r="16819">
          <cell r="I16819"/>
        </row>
        <row r="16820">
          <cell r="I16820"/>
        </row>
        <row r="16821">
          <cell r="I16821"/>
        </row>
        <row r="16822">
          <cell r="I16822"/>
        </row>
        <row r="16823">
          <cell r="I16823"/>
        </row>
        <row r="16824">
          <cell r="I16824"/>
        </row>
        <row r="16825">
          <cell r="I16825"/>
        </row>
        <row r="16826">
          <cell r="I16826"/>
        </row>
        <row r="16827">
          <cell r="I16827"/>
        </row>
        <row r="16828">
          <cell r="I16828"/>
        </row>
        <row r="16829">
          <cell r="I16829"/>
        </row>
        <row r="16830">
          <cell r="I16830"/>
        </row>
        <row r="16831">
          <cell r="I16831"/>
        </row>
        <row r="16832">
          <cell r="I16832"/>
        </row>
        <row r="16833">
          <cell r="I16833"/>
        </row>
        <row r="16834">
          <cell r="I16834"/>
        </row>
        <row r="16835">
          <cell r="I16835"/>
        </row>
        <row r="16836">
          <cell r="I16836"/>
        </row>
        <row r="16837">
          <cell r="I16837"/>
        </row>
        <row r="16838">
          <cell r="I16838"/>
        </row>
        <row r="16839">
          <cell r="I16839"/>
        </row>
        <row r="16840">
          <cell r="I16840"/>
        </row>
        <row r="16841">
          <cell r="I16841"/>
        </row>
        <row r="16842">
          <cell r="I16842"/>
        </row>
        <row r="16843">
          <cell r="I16843"/>
        </row>
        <row r="16844">
          <cell r="I16844"/>
        </row>
        <row r="16845">
          <cell r="I16845"/>
        </row>
        <row r="16846">
          <cell r="I16846"/>
        </row>
        <row r="16847">
          <cell r="I16847"/>
        </row>
        <row r="16848">
          <cell r="I16848"/>
        </row>
        <row r="16849">
          <cell r="I16849"/>
        </row>
        <row r="16850">
          <cell r="I16850"/>
        </row>
        <row r="16851">
          <cell r="I16851"/>
        </row>
        <row r="16852">
          <cell r="I16852"/>
        </row>
        <row r="16853">
          <cell r="I16853"/>
        </row>
        <row r="16854">
          <cell r="I16854"/>
        </row>
        <row r="16855">
          <cell r="I16855"/>
        </row>
        <row r="16856">
          <cell r="I16856"/>
        </row>
        <row r="16857">
          <cell r="I16857"/>
        </row>
        <row r="16858">
          <cell r="I16858"/>
        </row>
        <row r="16859">
          <cell r="I16859"/>
        </row>
        <row r="16860">
          <cell r="I16860"/>
        </row>
        <row r="16861">
          <cell r="I16861"/>
        </row>
        <row r="16862">
          <cell r="I16862"/>
        </row>
        <row r="16863">
          <cell r="I16863"/>
        </row>
        <row r="16864">
          <cell r="I16864"/>
        </row>
        <row r="16865">
          <cell r="I16865"/>
        </row>
        <row r="16866">
          <cell r="I16866"/>
        </row>
        <row r="16867">
          <cell r="I16867"/>
        </row>
        <row r="16868">
          <cell r="I16868"/>
        </row>
        <row r="16869">
          <cell r="I16869"/>
        </row>
        <row r="16870">
          <cell r="I16870"/>
        </row>
        <row r="16871">
          <cell r="I16871"/>
        </row>
        <row r="16872">
          <cell r="I16872"/>
        </row>
        <row r="16873">
          <cell r="I16873"/>
        </row>
        <row r="16874">
          <cell r="I16874"/>
        </row>
        <row r="16875">
          <cell r="I16875"/>
        </row>
        <row r="16876">
          <cell r="I16876"/>
        </row>
        <row r="16877">
          <cell r="I16877"/>
        </row>
        <row r="16878">
          <cell r="I16878"/>
        </row>
        <row r="16879">
          <cell r="I16879"/>
        </row>
        <row r="16880">
          <cell r="I16880"/>
        </row>
        <row r="16881">
          <cell r="I16881"/>
        </row>
        <row r="16882">
          <cell r="I16882"/>
        </row>
        <row r="16883">
          <cell r="I16883"/>
        </row>
        <row r="16884">
          <cell r="I16884"/>
        </row>
        <row r="16885">
          <cell r="I16885"/>
        </row>
        <row r="16886">
          <cell r="I16886"/>
        </row>
        <row r="16887">
          <cell r="I16887"/>
        </row>
        <row r="16888">
          <cell r="I16888"/>
        </row>
        <row r="16889">
          <cell r="I16889"/>
        </row>
        <row r="16890">
          <cell r="I16890"/>
        </row>
        <row r="16891">
          <cell r="I16891"/>
        </row>
        <row r="16892">
          <cell r="I16892"/>
        </row>
        <row r="16893">
          <cell r="I16893"/>
        </row>
        <row r="16894">
          <cell r="I16894"/>
        </row>
        <row r="16895">
          <cell r="I16895"/>
        </row>
        <row r="16896">
          <cell r="I16896"/>
        </row>
        <row r="16897">
          <cell r="I16897"/>
        </row>
        <row r="16898">
          <cell r="I16898"/>
        </row>
        <row r="16899">
          <cell r="I16899"/>
        </row>
        <row r="16900">
          <cell r="I16900"/>
        </row>
        <row r="16901">
          <cell r="I16901"/>
        </row>
        <row r="16902">
          <cell r="I16902"/>
        </row>
        <row r="16903">
          <cell r="I16903"/>
        </row>
        <row r="16904">
          <cell r="I16904"/>
        </row>
        <row r="16905">
          <cell r="I16905"/>
        </row>
        <row r="16906">
          <cell r="I16906"/>
        </row>
        <row r="16907">
          <cell r="I16907"/>
        </row>
        <row r="16908">
          <cell r="I16908"/>
        </row>
        <row r="16909">
          <cell r="I16909"/>
        </row>
        <row r="16910">
          <cell r="I16910"/>
        </row>
        <row r="16911">
          <cell r="I16911"/>
        </row>
        <row r="16912">
          <cell r="I16912"/>
        </row>
        <row r="16913">
          <cell r="I16913"/>
        </row>
        <row r="16914">
          <cell r="I16914"/>
        </row>
        <row r="16915">
          <cell r="I16915"/>
        </row>
        <row r="16916">
          <cell r="I16916"/>
        </row>
        <row r="16917">
          <cell r="I16917"/>
        </row>
        <row r="16918">
          <cell r="I16918"/>
        </row>
        <row r="16919">
          <cell r="I16919"/>
        </row>
        <row r="16920">
          <cell r="I16920"/>
        </row>
        <row r="16921">
          <cell r="I16921"/>
        </row>
        <row r="16922">
          <cell r="I16922"/>
        </row>
        <row r="16923">
          <cell r="I16923"/>
        </row>
        <row r="16924">
          <cell r="I16924"/>
        </row>
        <row r="16925">
          <cell r="I16925"/>
        </row>
        <row r="16926">
          <cell r="I16926"/>
        </row>
        <row r="16927">
          <cell r="I16927"/>
        </row>
        <row r="16928">
          <cell r="I16928"/>
        </row>
        <row r="16929">
          <cell r="I16929"/>
        </row>
        <row r="16930">
          <cell r="I16930"/>
        </row>
        <row r="16931">
          <cell r="I16931"/>
        </row>
        <row r="16932">
          <cell r="I16932"/>
        </row>
        <row r="16933">
          <cell r="I16933"/>
        </row>
        <row r="16934">
          <cell r="I16934"/>
        </row>
        <row r="16935">
          <cell r="I16935"/>
        </row>
        <row r="16936">
          <cell r="I16936"/>
        </row>
        <row r="16937">
          <cell r="I16937"/>
        </row>
        <row r="16938">
          <cell r="I16938"/>
        </row>
        <row r="16939">
          <cell r="I16939"/>
        </row>
        <row r="16940">
          <cell r="I16940"/>
        </row>
        <row r="16941">
          <cell r="I16941"/>
        </row>
        <row r="16942">
          <cell r="I16942"/>
        </row>
        <row r="16943">
          <cell r="I16943"/>
        </row>
        <row r="16944">
          <cell r="I16944"/>
        </row>
        <row r="16945">
          <cell r="I16945"/>
        </row>
        <row r="16946">
          <cell r="I16946"/>
        </row>
        <row r="16947">
          <cell r="I16947"/>
        </row>
        <row r="16948">
          <cell r="I16948"/>
        </row>
        <row r="16949">
          <cell r="I16949"/>
        </row>
        <row r="16950">
          <cell r="I16950"/>
        </row>
        <row r="16951">
          <cell r="I16951"/>
        </row>
        <row r="16952">
          <cell r="I16952"/>
        </row>
        <row r="16953">
          <cell r="I16953"/>
        </row>
        <row r="16954">
          <cell r="I16954"/>
        </row>
        <row r="16955">
          <cell r="I16955"/>
        </row>
        <row r="16956">
          <cell r="I16956"/>
        </row>
        <row r="16957">
          <cell r="I16957"/>
        </row>
        <row r="16958">
          <cell r="I16958"/>
        </row>
        <row r="16959">
          <cell r="I16959"/>
        </row>
        <row r="16960">
          <cell r="I16960"/>
        </row>
        <row r="16961">
          <cell r="I16961"/>
        </row>
        <row r="16962">
          <cell r="I16962"/>
        </row>
        <row r="16963">
          <cell r="I16963"/>
        </row>
        <row r="16964">
          <cell r="I16964"/>
        </row>
        <row r="16965">
          <cell r="I16965"/>
        </row>
        <row r="16966">
          <cell r="I16966"/>
        </row>
        <row r="16967">
          <cell r="I16967"/>
        </row>
        <row r="16968">
          <cell r="I16968"/>
        </row>
        <row r="16969">
          <cell r="I16969"/>
        </row>
        <row r="16970">
          <cell r="I16970"/>
        </row>
        <row r="16971">
          <cell r="I16971"/>
        </row>
        <row r="16972">
          <cell r="I16972"/>
        </row>
        <row r="16973">
          <cell r="I16973"/>
        </row>
        <row r="16974">
          <cell r="I16974"/>
        </row>
        <row r="16975">
          <cell r="I16975"/>
        </row>
        <row r="16976">
          <cell r="I16976"/>
        </row>
        <row r="16977">
          <cell r="I16977"/>
        </row>
        <row r="16978">
          <cell r="I16978"/>
        </row>
        <row r="16979">
          <cell r="I16979"/>
        </row>
        <row r="16980">
          <cell r="I16980"/>
        </row>
        <row r="16981">
          <cell r="I16981"/>
        </row>
        <row r="16982">
          <cell r="I16982"/>
        </row>
        <row r="16983">
          <cell r="I16983"/>
        </row>
        <row r="16984">
          <cell r="I16984"/>
        </row>
        <row r="16985">
          <cell r="I16985"/>
        </row>
        <row r="16986">
          <cell r="I16986"/>
        </row>
        <row r="16987">
          <cell r="I16987"/>
        </row>
        <row r="16988">
          <cell r="I16988"/>
        </row>
        <row r="16989">
          <cell r="I16989"/>
        </row>
        <row r="16990">
          <cell r="I16990"/>
        </row>
        <row r="16991">
          <cell r="I16991"/>
        </row>
        <row r="16992">
          <cell r="I16992"/>
        </row>
        <row r="16993">
          <cell r="I16993"/>
        </row>
        <row r="16994">
          <cell r="I16994"/>
        </row>
        <row r="16995">
          <cell r="I16995"/>
        </row>
        <row r="16996">
          <cell r="I16996"/>
        </row>
        <row r="16997">
          <cell r="I16997"/>
        </row>
        <row r="16998">
          <cell r="I16998"/>
        </row>
        <row r="16999">
          <cell r="I16999"/>
        </row>
        <row r="17000">
          <cell r="I17000"/>
        </row>
        <row r="17001">
          <cell r="I17001"/>
        </row>
        <row r="17002">
          <cell r="I17002"/>
        </row>
        <row r="17003">
          <cell r="I17003"/>
        </row>
        <row r="17004">
          <cell r="I17004"/>
        </row>
        <row r="17005">
          <cell r="I17005"/>
        </row>
        <row r="17006">
          <cell r="I17006"/>
        </row>
        <row r="17007">
          <cell r="I17007"/>
        </row>
        <row r="17008">
          <cell r="I17008"/>
        </row>
        <row r="17009">
          <cell r="I17009"/>
        </row>
        <row r="17010">
          <cell r="I17010"/>
        </row>
        <row r="17011">
          <cell r="I17011"/>
        </row>
        <row r="17012">
          <cell r="I17012"/>
        </row>
        <row r="17013">
          <cell r="I17013"/>
        </row>
        <row r="17014">
          <cell r="I17014"/>
        </row>
        <row r="17015">
          <cell r="I17015"/>
        </row>
        <row r="17016">
          <cell r="I17016"/>
        </row>
        <row r="17017">
          <cell r="I17017"/>
        </row>
        <row r="17018">
          <cell r="I17018"/>
        </row>
        <row r="17019">
          <cell r="I17019"/>
        </row>
        <row r="17020">
          <cell r="I17020"/>
        </row>
        <row r="17021">
          <cell r="I17021"/>
        </row>
        <row r="17022">
          <cell r="I17022"/>
        </row>
        <row r="17023">
          <cell r="I17023"/>
        </row>
        <row r="17024">
          <cell r="I17024"/>
        </row>
        <row r="17025">
          <cell r="I17025"/>
        </row>
        <row r="17026">
          <cell r="I17026"/>
        </row>
        <row r="17027">
          <cell r="I17027"/>
        </row>
        <row r="17028">
          <cell r="I17028"/>
        </row>
        <row r="17029">
          <cell r="I17029"/>
        </row>
        <row r="17030">
          <cell r="I17030"/>
        </row>
        <row r="17031">
          <cell r="I17031"/>
        </row>
        <row r="17032">
          <cell r="I17032"/>
        </row>
        <row r="17033">
          <cell r="I17033"/>
        </row>
        <row r="17034">
          <cell r="I17034"/>
        </row>
        <row r="17035">
          <cell r="I17035"/>
        </row>
        <row r="17036">
          <cell r="I17036"/>
        </row>
        <row r="17037">
          <cell r="I17037"/>
        </row>
        <row r="17038">
          <cell r="I17038"/>
        </row>
        <row r="17039">
          <cell r="I17039"/>
        </row>
        <row r="17040">
          <cell r="I17040"/>
        </row>
        <row r="17041">
          <cell r="I17041"/>
        </row>
        <row r="17042">
          <cell r="I17042"/>
        </row>
        <row r="17043">
          <cell r="I17043"/>
        </row>
        <row r="17044">
          <cell r="I17044"/>
        </row>
        <row r="17045">
          <cell r="I17045"/>
        </row>
        <row r="17046">
          <cell r="I17046"/>
        </row>
        <row r="17047">
          <cell r="I17047"/>
        </row>
        <row r="17048">
          <cell r="I17048"/>
        </row>
        <row r="17049">
          <cell r="I17049"/>
        </row>
        <row r="17050">
          <cell r="I17050"/>
        </row>
        <row r="17051">
          <cell r="I17051"/>
        </row>
        <row r="17052">
          <cell r="I17052"/>
        </row>
        <row r="17053">
          <cell r="I17053"/>
        </row>
        <row r="17054">
          <cell r="I17054"/>
        </row>
        <row r="17055">
          <cell r="I17055"/>
        </row>
        <row r="17056">
          <cell r="I17056"/>
        </row>
        <row r="17057">
          <cell r="I17057"/>
        </row>
        <row r="17058">
          <cell r="I17058"/>
        </row>
        <row r="17059">
          <cell r="I17059"/>
        </row>
        <row r="17060">
          <cell r="I17060"/>
        </row>
        <row r="17061">
          <cell r="I17061"/>
        </row>
        <row r="17062">
          <cell r="I17062"/>
        </row>
        <row r="17063">
          <cell r="I17063"/>
        </row>
        <row r="17064">
          <cell r="I17064"/>
        </row>
        <row r="17065">
          <cell r="I17065"/>
        </row>
        <row r="17066">
          <cell r="I17066"/>
        </row>
        <row r="17067">
          <cell r="I17067"/>
        </row>
        <row r="17068">
          <cell r="I17068"/>
        </row>
        <row r="17069">
          <cell r="I17069"/>
        </row>
        <row r="17070">
          <cell r="I17070"/>
        </row>
        <row r="17071">
          <cell r="I17071"/>
        </row>
        <row r="17072">
          <cell r="I17072"/>
        </row>
        <row r="17073">
          <cell r="I17073"/>
        </row>
        <row r="17074">
          <cell r="I17074"/>
        </row>
        <row r="17075">
          <cell r="I17075"/>
        </row>
        <row r="17076">
          <cell r="I17076"/>
        </row>
        <row r="17077">
          <cell r="I17077"/>
        </row>
        <row r="17078">
          <cell r="I17078"/>
        </row>
        <row r="17079">
          <cell r="I17079"/>
        </row>
        <row r="17080">
          <cell r="I17080"/>
        </row>
        <row r="17081">
          <cell r="I17081"/>
        </row>
        <row r="17082">
          <cell r="I17082"/>
        </row>
        <row r="17083">
          <cell r="I17083"/>
        </row>
        <row r="17084">
          <cell r="I17084"/>
        </row>
        <row r="17085">
          <cell r="I17085"/>
        </row>
        <row r="17086">
          <cell r="I17086"/>
        </row>
        <row r="17087">
          <cell r="I17087"/>
        </row>
        <row r="17088">
          <cell r="I17088"/>
        </row>
        <row r="17089">
          <cell r="I17089"/>
        </row>
        <row r="17090">
          <cell r="I17090"/>
        </row>
        <row r="17091">
          <cell r="I17091"/>
        </row>
        <row r="17092">
          <cell r="I17092"/>
        </row>
        <row r="17093">
          <cell r="I17093"/>
        </row>
        <row r="17094">
          <cell r="I17094"/>
        </row>
        <row r="17095">
          <cell r="I17095"/>
        </row>
        <row r="17096">
          <cell r="I17096"/>
        </row>
        <row r="17097">
          <cell r="I17097"/>
        </row>
        <row r="17098">
          <cell r="I17098"/>
        </row>
        <row r="17099">
          <cell r="I17099"/>
        </row>
        <row r="17100">
          <cell r="I17100"/>
        </row>
        <row r="17101">
          <cell r="I17101"/>
        </row>
        <row r="17102">
          <cell r="I17102"/>
        </row>
        <row r="17103">
          <cell r="I17103"/>
        </row>
        <row r="17104">
          <cell r="I17104"/>
        </row>
        <row r="17105">
          <cell r="I17105"/>
        </row>
        <row r="17106">
          <cell r="I17106"/>
        </row>
        <row r="17107">
          <cell r="I17107"/>
        </row>
        <row r="17108">
          <cell r="I17108"/>
        </row>
        <row r="17109">
          <cell r="I17109"/>
        </row>
        <row r="17110">
          <cell r="I17110"/>
        </row>
        <row r="17111">
          <cell r="I17111"/>
        </row>
        <row r="17112">
          <cell r="I17112"/>
        </row>
        <row r="17113">
          <cell r="I17113"/>
        </row>
        <row r="17114">
          <cell r="I17114"/>
        </row>
        <row r="17115">
          <cell r="I17115"/>
        </row>
        <row r="17116">
          <cell r="I17116"/>
        </row>
        <row r="17117">
          <cell r="I17117"/>
        </row>
        <row r="17118">
          <cell r="I17118"/>
        </row>
        <row r="17119">
          <cell r="I17119"/>
        </row>
        <row r="17120">
          <cell r="I17120"/>
        </row>
        <row r="17121">
          <cell r="I17121"/>
        </row>
        <row r="17122">
          <cell r="I17122"/>
        </row>
        <row r="17123">
          <cell r="I17123"/>
        </row>
        <row r="17124">
          <cell r="I17124"/>
        </row>
        <row r="17125">
          <cell r="I17125"/>
        </row>
        <row r="17126">
          <cell r="I17126"/>
        </row>
        <row r="17127">
          <cell r="I17127"/>
        </row>
        <row r="17128">
          <cell r="I17128"/>
        </row>
        <row r="17129">
          <cell r="I17129"/>
        </row>
        <row r="17130">
          <cell r="I17130"/>
        </row>
        <row r="17131">
          <cell r="I17131"/>
        </row>
        <row r="17132">
          <cell r="I17132"/>
        </row>
        <row r="17133">
          <cell r="I17133"/>
        </row>
        <row r="17134">
          <cell r="I17134"/>
        </row>
        <row r="17135">
          <cell r="I17135"/>
        </row>
        <row r="17136">
          <cell r="I17136"/>
        </row>
        <row r="17137">
          <cell r="I17137"/>
        </row>
        <row r="17138">
          <cell r="I17138"/>
        </row>
        <row r="17139">
          <cell r="I17139"/>
        </row>
        <row r="17140">
          <cell r="I17140"/>
        </row>
        <row r="17141">
          <cell r="I17141"/>
        </row>
        <row r="17142">
          <cell r="I17142"/>
        </row>
        <row r="17143">
          <cell r="I17143"/>
        </row>
        <row r="17144">
          <cell r="I17144"/>
        </row>
        <row r="17145">
          <cell r="I17145"/>
        </row>
        <row r="17146">
          <cell r="I17146"/>
        </row>
        <row r="17147">
          <cell r="I17147"/>
        </row>
        <row r="17148">
          <cell r="I17148"/>
        </row>
        <row r="17149">
          <cell r="I17149"/>
        </row>
        <row r="17150">
          <cell r="I17150"/>
        </row>
        <row r="17151">
          <cell r="I17151"/>
        </row>
        <row r="17152">
          <cell r="I17152"/>
        </row>
        <row r="17153">
          <cell r="I17153"/>
        </row>
        <row r="17154">
          <cell r="I17154"/>
        </row>
        <row r="17155">
          <cell r="I17155"/>
        </row>
        <row r="17156">
          <cell r="I17156"/>
        </row>
        <row r="17157">
          <cell r="I17157"/>
        </row>
        <row r="17158">
          <cell r="I17158"/>
        </row>
        <row r="17159">
          <cell r="I17159"/>
        </row>
        <row r="17160">
          <cell r="I17160"/>
        </row>
        <row r="17161">
          <cell r="I17161"/>
        </row>
        <row r="17162">
          <cell r="I17162"/>
        </row>
        <row r="17163">
          <cell r="I17163"/>
        </row>
        <row r="17164">
          <cell r="I17164"/>
        </row>
        <row r="17165">
          <cell r="I17165"/>
        </row>
        <row r="17166">
          <cell r="I17166"/>
        </row>
        <row r="17167">
          <cell r="I17167"/>
        </row>
        <row r="17168">
          <cell r="I17168"/>
        </row>
        <row r="17169">
          <cell r="I17169"/>
        </row>
        <row r="17170">
          <cell r="I17170"/>
        </row>
        <row r="17171">
          <cell r="I17171"/>
        </row>
        <row r="17172">
          <cell r="I17172"/>
        </row>
        <row r="17173">
          <cell r="I17173"/>
        </row>
        <row r="17174">
          <cell r="I17174"/>
        </row>
        <row r="17175">
          <cell r="I17175"/>
        </row>
        <row r="17176">
          <cell r="I17176"/>
        </row>
        <row r="17177">
          <cell r="I17177"/>
        </row>
        <row r="17178">
          <cell r="I17178"/>
        </row>
        <row r="17179">
          <cell r="I17179"/>
        </row>
        <row r="17180">
          <cell r="I17180"/>
        </row>
        <row r="17181">
          <cell r="I17181"/>
        </row>
        <row r="17182">
          <cell r="I17182"/>
        </row>
        <row r="17183">
          <cell r="I17183"/>
        </row>
        <row r="17184">
          <cell r="I17184"/>
        </row>
        <row r="17185">
          <cell r="I17185"/>
        </row>
        <row r="17186">
          <cell r="I17186"/>
        </row>
        <row r="17187">
          <cell r="I17187"/>
        </row>
        <row r="17188">
          <cell r="I17188"/>
        </row>
        <row r="17189">
          <cell r="I17189"/>
        </row>
        <row r="17190">
          <cell r="I17190"/>
        </row>
        <row r="17191">
          <cell r="I17191"/>
        </row>
        <row r="17192">
          <cell r="I17192"/>
        </row>
        <row r="17193">
          <cell r="I17193"/>
        </row>
        <row r="17194">
          <cell r="I17194"/>
        </row>
        <row r="17195">
          <cell r="I17195"/>
        </row>
        <row r="17196">
          <cell r="I17196"/>
        </row>
        <row r="17197">
          <cell r="I17197"/>
        </row>
        <row r="17198">
          <cell r="I17198"/>
        </row>
        <row r="17199">
          <cell r="I17199"/>
        </row>
        <row r="17200">
          <cell r="I17200"/>
        </row>
        <row r="17201">
          <cell r="I17201"/>
        </row>
        <row r="17202">
          <cell r="I17202"/>
        </row>
        <row r="17203">
          <cell r="I17203"/>
        </row>
        <row r="17204">
          <cell r="I17204"/>
        </row>
        <row r="17205">
          <cell r="I17205"/>
        </row>
        <row r="17206">
          <cell r="I17206"/>
        </row>
        <row r="17207">
          <cell r="I17207"/>
        </row>
        <row r="17208">
          <cell r="I17208"/>
        </row>
        <row r="17209">
          <cell r="I17209"/>
        </row>
        <row r="17210">
          <cell r="I17210"/>
        </row>
        <row r="17211">
          <cell r="I17211"/>
        </row>
        <row r="17212">
          <cell r="I17212"/>
        </row>
        <row r="17213">
          <cell r="I17213"/>
        </row>
        <row r="17214">
          <cell r="I17214"/>
        </row>
        <row r="17215">
          <cell r="I17215"/>
        </row>
        <row r="17216">
          <cell r="I17216"/>
        </row>
        <row r="17217">
          <cell r="I17217"/>
        </row>
        <row r="17218">
          <cell r="I17218"/>
        </row>
        <row r="17219">
          <cell r="I17219"/>
        </row>
        <row r="17220">
          <cell r="I17220"/>
        </row>
        <row r="17221">
          <cell r="I17221"/>
        </row>
        <row r="17222">
          <cell r="I17222"/>
        </row>
        <row r="17223">
          <cell r="I17223"/>
        </row>
        <row r="17224">
          <cell r="I17224"/>
        </row>
        <row r="17225">
          <cell r="I17225"/>
        </row>
        <row r="17226">
          <cell r="I17226"/>
        </row>
        <row r="17227">
          <cell r="I17227"/>
        </row>
        <row r="17228">
          <cell r="I17228"/>
        </row>
        <row r="17229">
          <cell r="I17229"/>
        </row>
        <row r="17230">
          <cell r="I17230"/>
        </row>
        <row r="17231">
          <cell r="I17231"/>
        </row>
        <row r="17232">
          <cell r="I17232"/>
        </row>
        <row r="17233">
          <cell r="I17233"/>
        </row>
        <row r="17234">
          <cell r="I17234"/>
        </row>
        <row r="17235">
          <cell r="I17235"/>
        </row>
        <row r="17236">
          <cell r="I17236"/>
        </row>
        <row r="17237">
          <cell r="I17237"/>
        </row>
        <row r="17238">
          <cell r="I17238"/>
        </row>
        <row r="17239">
          <cell r="I17239"/>
        </row>
        <row r="17240">
          <cell r="I17240"/>
        </row>
        <row r="17241">
          <cell r="I17241"/>
        </row>
        <row r="17242">
          <cell r="I17242"/>
        </row>
        <row r="17243">
          <cell r="I17243"/>
        </row>
        <row r="17244">
          <cell r="I17244"/>
        </row>
        <row r="17245">
          <cell r="I17245"/>
        </row>
        <row r="17246">
          <cell r="I17246"/>
        </row>
        <row r="17247">
          <cell r="I17247"/>
        </row>
        <row r="17248">
          <cell r="I17248"/>
        </row>
        <row r="17249">
          <cell r="I17249"/>
        </row>
        <row r="17250">
          <cell r="I17250"/>
        </row>
        <row r="17251">
          <cell r="I17251"/>
        </row>
        <row r="17252">
          <cell r="I17252"/>
        </row>
        <row r="17253">
          <cell r="I17253"/>
        </row>
        <row r="17254">
          <cell r="I17254"/>
        </row>
        <row r="17255">
          <cell r="I17255"/>
        </row>
        <row r="17256">
          <cell r="I17256"/>
        </row>
        <row r="17257">
          <cell r="I17257"/>
        </row>
        <row r="17258">
          <cell r="I17258"/>
        </row>
        <row r="17259">
          <cell r="I17259"/>
        </row>
        <row r="17260">
          <cell r="I17260"/>
        </row>
        <row r="17261">
          <cell r="I17261"/>
        </row>
        <row r="17262">
          <cell r="I17262"/>
        </row>
        <row r="17263">
          <cell r="I17263"/>
        </row>
        <row r="17264">
          <cell r="I17264"/>
        </row>
        <row r="17265">
          <cell r="I17265"/>
        </row>
        <row r="17266">
          <cell r="I17266"/>
        </row>
        <row r="17267">
          <cell r="I17267"/>
        </row>
        <row r="17268">
          <cell r="I17268"/>
        </row>
        <row r="17269">
          <cell r="I17269"/>
        </row>
        <row r="17270">
          <cell r="I17270"/>
        </row>
        <row r="17271">
          <cell r="I17271"/>
        </row>
        <row r="17272">
          <cell r="I17272"/>
        </row>
        <row r="17273">
          <cell r="I17273"/>
        </row>
        <row r="17274">
          <cell r="I17274"/>
        </row>
        <row r="17275">
          <cell r="I17275"/>
        </row>
        <row r="17276">
          <cell r="I17276"/>
        </row>
        <row r="17277">
          <cell r="I17277"/>
        </row>
        <row r="17278">
          <cell r="I17278"/>
        </row>
        <row r="17279">
          <cell r="I17279"/>
        </row>
        <row r="17280">
          <cell r="I17280"/>
        </row>
        <row r="17281">
          <cell r="I17281"/>
        </row>
        <row r="17282">
          <cell r="I17282"/>
        </row>
        <row r="17283">
          <cell r="I17283"/>
        </row>
        <row r="17284">
          <cell r="I17284"/>
        </row>
        <row r="17285">
          <cell r="I17285"/>
        </row>
        <row r="17286">
          <cell r="I17286"/>
        </row>
        <row r="17287">
          <cell r="I17287"/>
        </row>
        <row r="17288">
          <cell r="I17288"/>
        </row>
        <row r="17289">
          <cell r="I17289"/>
        </row>
        <row r="17290">
          <cell r="I17290"/>
        </row>
        <row r="17291">
          <cell r="I17291"/>
        </row>
        <row r="17292">
          <cell r="I17292"/>
        </row>
        <row r="17293">
          <cell r="I17293"/>
        </row>
        <row r="17294">
          <cell r="I17294"/>
        </row>
        <row r="17295">
          <cell r="I17295"/>
        </row>
        <row r="17296">
          <cell r="I17296"/>
        </row>
        <row r="17297">
          <cell r="I17297"/>
        </row>
        <row r="17298">
          <cell r="I17298"/>
        </row>
        <row r="17299">
          <cell r="I17299"/>
        </row>
        <row r="17300">
          <cell r="I17300"/>
        </row>
        <row r="17301">
          <cell r="I17301"/>
        </row>
        <row r="17302">
          <cell r="I17302"/>
        </row>
        <row r="17303">
          <cell r="I17303"/>
        </row>
        <row r="17304">
          <cell r="I17304"/>
        </row>
        <row r="17305">
          <cell r="I17305"/>
        </row>
        <row r="17306">
          <cell r="I17306"/>
        </row>
        <row r="17307">
          <cell r="I17307"/>
        </row>
        <row r="17308">
          <cell r="I17308"/>
        </row>
        <row r="17309">
          <cell r="I17309"/>
        </row>
        <row r="17310">
          <cell r="I17310"/>
        </row>
        <row r="17311">
          <cell r="I17311"/>
        </row>
        <row r="17312">
          <cell r="I17312"/>
        </row>
        <row r="17313">
          <cell r="I17313"/>
        </row>
        <row r="17314">
          <cell r="I17314"/>
        </row>
        <row r="17315">
          <cell r="I17315"/>
        </row>
        <row r="17316">
          <cell r="I17316"/>
        </row>
        <row r="17317">
          <cell r="I17317"/>
        </row>
        <row r="17318">
          <cell r="I17318"/>
        </row>
        <row r="17319">
          <cell r="I17319"/>
        </row>
        <row r="17320">
          <cell r="I17320"/>
        </row>
        <row r="17321">
          <cell r="I17321"/>
        </row>
        <row r="17322">
          <cell r="I17322"/>
        </row>
        <row r="17323">
          <cell r="I17323"/>
        </row>
        <row r="17324">
          <cell r="I17324"/>
        </row>
        <row r="17325">
          <cell r="I17325"/>
        </row>
        <row r="17326">
          <cell r="I17326"/>
        </row>
        <row r="17327">
          <cell r="I17327"/>
        </row>
        <row r="17328">
          <cell r="I17328"/>
        </row>
        <row r="17329">
          <cell r="I17329"/>
        </row>
        <row r="17330">
          <cell r="I17330"/>
        </row>
        <row r="17331">
          <cell r="I17331"/>
        </row>
        <row r="17332">
          <cell r="I17332"/>
        </row>
        <row r="17333">
          <cell r="I17333"/>
        </row>
        <row r="17334">
          <cell r="I17334"/>
        </row>
        <row r="17335">
          <cell r="I17335"/>
        </row>
        <row r="17336">
          <cell r="I17336"/>
        </row>
        <row r="17337">
          <cell r="I17337"/>
        </row>
        <row r="17338">
          <cell r="I17338"/>
        </row>
        <row r="17339">
          <cell r="I17339"/>
        </row>
        <row r="17340">
          <cell r="I17340"/>
        </row>
        <row r="17341">
          <cell r="I17341"/>
        </row>
        <row r="17342">
          <cell r="I17342"/>
        </row>
        <row r="17343">
          <cell r="I17343"/>
        </row>
        <row r="17344">
          <cell r="I17344"/>
        </row>
        <row r="17345">
          <cell r="I17345"/>
        </row>
        <row r="17346">
          <cell r="I17346"/>
        </row>
        <row r="17347">
          <cell r="I17347"/>
        </row>
        <row r="17348">
          <cell r="I17348"/>
        </row>
        <row r="17349">
          <cell r="I17349"/>
        </row>
        <row r="17350">
          <cell r="I17350"/>
        </row>
        <row r="17351">
          <cell r="I17351"/>
        </row>
        <row r="17352">
          <cell r="I17352"/>
        </row>
        <row r="17353">
          <cell r="I17353"/>
        </row>
        <row r="17354">
          <cell r="I17354"/>
        </row>
        <row r="17355">
          <cell r="I17355"/>
        </row>
        <row r="17356">
          <cell r="I17356"/>
        </row>
        <row r="17357">
          <cell r="I17357"/>
        </row>
        <row r="17358">
          <cell r="I17358"/>
        </row>
        <row r="17359">
          <cell r="I17359"/>
        </row>
        <row r="17360">
          <cell r="I17360"/>
        </row>
        <row r="17361">
          <cell r="I17361"/>
        </row>
        <row r="17362">
          <cell r="I17362"/>
        </row>
        <row r="17363">
          <cell r="I17363"/>
        </row>
        <row r="17364">
          <cell r="I17364"/>
        </row>
        <row r="17365">
          <cell r="I17365"/>
        </row>
        <row r="17366">
          <cell r="I17366"/>
        </row>
        <row r="17367">
          <cell r="I17367"/>
        </row>
        <row r="17368">
          <cell r="I17368"/>
        </row>
        <row r="17369">
          <cell r="I17369"/>
        </row>
        <row r="17370">
          <cell r="I17370"/>
        </row>
        <row r="17371">
          <cell r="I17371"/>
        </row>
        <row r="17372">
          <cell r="I17372"/>
        </row>
        <row r="17373">
          <cell r="I17373"/>
        </row>
        <row r="17374">
          <cell r="I17374"/>
        </row>
        <row r="17375">
          <cell r="I17375"/>
        </row>
        <row r="17376">
          <cell r="I17376"/>
        </row>
        <row r="17377">
          <cell r="I17377"/>
        </row>
        <row r="17378">
          <cell r="I17378"/>
        </row>
        <row r="17379">
          <cell r="I17379"/>
        </row>
        <row r="17380">
          <cell r="I17380"/>
        </row>
        <row r="17381">
          <cell r="I17381"/>
        </row>
        <row r="17382">
          <cell r="I17382"/>
        </row>
        <row r="17383">
          <cell r="I17383"/>
        </row>
        <row r="17384">
          <cell r="I17384"/>
        </row>
        <row r="17385">
          <cell r="I17385"/>
        </row>
        <row r="17386">
          <cell r="I17386"/>
        </row>
        <row r="17387">
          <cell r="I17387"/>
        </row>
        <row r="17388">
          <cell r="I17388"/>
        </row>
        <row r="17389">
          <cell r="I17389"/>
        </row>
        <row r="17390">
          <cell r="I17390"/>
        </row>
        <row r="17391">
          <cell r="I17391"/>
        </row>
        <row r="17392">
          <cell r="I17392"/>
        </row>
        <row r="17393">
          <cell r="I17393"/>
        </row>
        <row r="17394">
          <cell r="I17394"/>
        </row>
        <row r="17395">
          <cell r="I17395"/>
        </row>
        <row r="17396">
          <cell r="I17396"/>
        </row>
        <row r="17397">
          <cell r="I17397"/>
        </row>
        <row r="17398">
          <cell r="I17398"/>
        </row>
        <row r="17399">
          <cell r="I17399"/>
        </row>
        <row r="17400">
          <cell r="I17400"/>
        </row>
        <row r="17401">
          <cell r="I17401"/>
        </row>
        <row r="17402">
          <cell r="I17402"/>
        </row>
        <row r="17403">
          <cell r="I17403"/>
        </row>
        <row r="17404">
          <cell r="I17404"/>
        </row>
        <row r="17405">
          <cell r="I17405"/>
        </row>
        <row r="17406">
          <cell r="I17406"/>
        </row>
        <row r="17407">
          <cell r="I17407"/>
        </row>
        <row r="17408">
          <cell r="I17408"/>
        </row>
        <row r="17409">
          <cell r="I17409"/>
        </row>
        <row r="17410">
          <cell r="I17410"/>
        </row>
        <row r="17411">
          <cell r="I17411"/>
        </row>
        <row r="17412">
          <cell r="I17412"/>
        </row>
        <row r="17413">
          <cell r="I17413"/>
        </row>
        <row r="17414">
          <cell r="I17414"/>
        </row>
        <row r="17415">
          <cell r="I17415"/>
        </row>
        <row r="17416">
          <cell r="I17416"/>
        </row>
        <row r="17417">
          <cell r="I17417"/>
        </row>
        <row r="17418">
          <cell r="I17418"/>
        </row>
        <row r="17419">
          <cell r="I17419"/>
        </row>
        <row r="17420">
          <cell r="I17420"/>
        </row>
        <row r="17421">
          <cell r="I17421"/>
        </row>
        <row r="17422">
          <cell r="I17422"/>
        </row>
        <row r="17423">
          <cell r="I17423"/>
        </row>
        <row r="17424">
          <cell r="I17424"/>
        </row>
        <row r="17425">
          <cell r="I17425"/>
        </row>
        <row r="17426">
          <cell r="I17426"/>
        </row>
        <row r="17427">
          <cell r="I17427"/>
        </row>
        <row r="17428">
          <cell r="I17428"/>
        </row>
        <row r="17429">
          <cell r="I17429"/>
        </row>
        <row r="17430">
          <cell r="I17430"/>
        </row>
        <row r="17431">
          <cell r="I17431"/>
        </row>
        <row r="17432">
          <cell r="I17432"/>
        </row>
        <row r="17433">
          <cell r="I17433"/>
        </row>
        <row r="17434">
          <cell r="I17434"/>
        </row>
        <row r="17435">
          <cell r="I17435"/>
        </row>
        <row r="17436">
          <cell r="I17436"/>
        </row>
        <row r="17437">
          <cell r="I17437"/>
        </row>
        <row r="17438">
          <cell r="I17438"/>
        </row>
        <row r="17439">
          <cell r="I17439"/>
        </row>
        <row r="17440">
          <cell r="I17440"/>
        </row>
        <row r="17441">
          <cell r="I17441"/>
        </row>
        <row r="17442">
          <cell r="I17442"/>
        </row>
        <row r="17443">
          <cell r="I17443"/>
        </row>
        <row r="17444">
          <cell r="I17444"/>
        </row>
        <row r="17445">
          <cell r="I17445"/>
        </row>
        <row r="17446">
          <cell r="I17446"/>
        </row>
        <row r="17447">
          <cell r="I17447"/>
        </row>
        <row r="17448">
          <cell r="I17448"/>
        </row>
        <row r="17449">
          <cell r="I17449"/>
        </row>
        <row r="17450">
          <cell r="I17450"/>
        </row>
        <row r="17451">
          <cell r="I17451"/>
        </row>
        <row r="17452">
          <cell r="I17452"/>
        </row>
        <row r="17453">
          <cell r="I17453"/>
        </row>
        <row r="17454">
          <cell r="I17454"/>
        </row>
        <row r="17455">
          <cell r="I17455"/>
        </row>
        <row r="17456">
          <cell r="I17456"/>
        </row>
        <row r="17457">
          <cell r="I17457"/>
        </row>
        <row r="17458">
          <cell r="I17458"/>
        </row>
        <row r="17459">
          <cell r="I17459"/>
        </row>
        <row r="17460">
          <cell r="I17460"/>
        </row>
        <row r="17461">
          <cell r="I17461"/>
        </row>
        <row r="17462">
          <cell r="I17462"/>
        </row>
        <row r="17463">
          <cell r="I17463"/>
        </row>
        <row r="17464">
          <cell r="I17464"/>
        </row>
        <row r="17465">
          <cell r="I17465"/>
        </row>
        <row r="17466">
          <cell r="I17466"/>
        </row>
        <row r="17467">
          <cell r="I17467"/>
        </row>
        <row r="17468">
          <cell r="I17468"/>
        </row>
        <row r="17469">
          <cell r="I17469"/>
        </row>
        <row r="17470">
          <cell r="I17470"/>
        </row>
        <row r="17471">
          <cell r="I17471"/>
        </row>
        <row r="17472">
          <cell r="I17472"/>
        </row>
        <row r="17473">
          <cell r="I17473"/>
        </row>
        <row r="17474">
          <cell r="I17474"/>
        </row>
        <row r="17475">
          <cell r="I17475"/>
        </row>
        <row r="17476">
          <cell r="I17476"/>
        </row>
        <row r="17477">
          <cell r="I17477"/>
        </row>
        <row r="17478">
          <cell r="I17478"/>
        </row>
        <row r="17479">
          <cell r="I17479"/>
        </row>
        <row r="17480">
          <cell r="I17480"/>
        </row>
        <row r="17481">
          <cell r="I17481"/>
        </row>
        <row r="17482">
          <cell r="I17482"/>
        </row>
        <row r="17483">
          <cell r="I17483"/>
        </row>
        <row r="17484">
          <cell r="I17484"/>
        </row>
        <row r="17485">
          <cell r="I17485"/>
        </row>
        <row r="17486">
          <cell r="I17486"/>
        </row>
        <row r="17487">
          <cell r="I17487"/>
        </row>
        <row r="17488">
          <cell r="I17488"/>
        </row>
        <row r="17489">
          <cell r="I17489"/>
        </row>
        <row r="17490">
          <cell r="I17490"/>
        </row>
        <row r="17491">
          <cell r="I17491"/>
        </row>
        <row r="17492">
          <cell r="I17492"/>
        </row>
        <row r="17493">
          <cell r="I17493"/>
        </row>
        <row r="17494">
          <cell r="I17494"/>
        </row>
        <row r="17495">
          <cell r="I17495"/>
        </row>
        <row r="17496">
          <cell r="I17496"/>
        </row>
        <row r="17497">
          <cell r="I17497"/>
        </row>
        <row r="17498">
          <cell r="I17498"/>
        </row>
        <row r="17499">
          <cell r="I17499"/>
        </row>
        <row r="17500">
          <cell r="I17500"/>
        </row>
        <row r="17501">
          <cell r="I17501"/>
        </row>
        <row r="17502">
          <cell r="I17502"/>
        </row>
        <row r="17503">
          <cell r="I17503"/>
        </row>
        <row r="17504">
          <cell r="I17504"/>
        </row>
        <row r="17505">
          <cell r="I17505"/>
        </row>
        <row r="17506">
          <cell r="I17506"/>
        </row>
        <row r="17507">
          <cell r="I17507"/>
        </row>
        <row r="17508">
          <cell r="I17508"/>
        </row>
        <row r="17509">
          <cell r="I17509"/>
        </row>
        <row r="17510">
          <cell r="I17510"/>
        </row>
        <row r="17511">
          <cell r="I17511"/>
        </row>
        <row r="17512">
          <cell r="I17512"/>
        </row>
        <row r="17513">
          <cell r="I17513"/>
        </row>
        <row r="17514">
          <cell r="I17514"/>
        </row>
        <row r="17515">
          <cell r="I17515"/>
        </row>
        <row r="17516">
          <cell r="I17516"/>
        </row>
        <row r="17517">
          <cell r="I17517"/>
        </row>
        <row r="17518">
          <cell r="I17518"/>
        </row>
        <row r="17519">
          <cell r="I17519"/>
        </row>
        <row r="17520">
          <cell r="I17520"/>
        </row>
        <row r="17521">
          <cell r="I17521"/>
        </row>
        <row r="17522">
          <cell r="I17522"/>
        </row>
        <row r="17523">
          <cell r="I17523"/>
        </row>
        <row r="17524">
          <cell r="I17524"/>
        </row>
        <row r="17525">
          <cell r="I17525"/>
        </row>
        <row r="17526">
          <cell r="I17526"/>
        </row>
        <row r="17527">
          <cell r="I17527"/>
        </row>
        <row r="17528">
          <cell r="I17528"/>
        </row>
        <row r="17529">
          <cell r="I17529"/>
        </row>
        <row r="17530">
          <cell r="I17530"/>
        </row>
        <row r="17531">
          <cell r="I17531"/>
        </row>
        <row r="17532">
          <cell r="I17532"/>
        </row>
        <row r="17533">
          <cell r="I17533"/>
        </row>
        <row r="17534">
          <cell r="I17534"/>
        </row>
        <row r="17535">
          <cell r="I17535"/>
        </row>
        <row r="17536">
          <cell r="I17536"/>
        </row>
        <row r="17537">
          <cell r="I17537"/>
        </row>
        <row r="17538">
          <cell r="I17538"/>
        </row>
        <row r="17539">
          <cell r="I17539"/>
        </row>
        <row r="17540">
          <cell r="I17540"/>
        </row>
        <row r="17541">
          <cell r="I17541"/>
        </row>
        <row r="17542">
          <cell r="I17542"/>
        </row>
        <row r="17543">
          <cell r="I17543"/>
        </row>
        <row r="17544">
          <cell r="I17544"/>
        </row>
        <row r="17545">
          <cell r="I17545"/>
        </row>
        <row r="17546">
          <cell r="I17546"/>
        </row>
        <row r="17547">
          <cell r="I17547"/>
        </row>
        <row r="17548">
          <cell r="I17548"/>
        </row>
        <row r="17549">
          <cell r="I17549"/>
        </row>
        <row r="17550">
          <cell r="I17550"/>
        </row>
        <row r="17551">
          <cell r="I17551"/>
        </row>
        <row r="17552">
          <cell r="I17552"/>
        </row>
        <row r="17553">
          <cell r="I17553"/>
        </row>
        <row r="17554">
          <cell r="I17554"/>
        </row>
        <row r="17555">
          <cell r="I17555"/>
        </row>
        <row r="17556">
          <cell r="I17556"/>
        </row>
        <row r="17557">
          <cell r="I17557"/>
        </row>
        <row r="17558">
          <cell r="I17558"/>
        </row>
        <row r="17559">
          <cell r="I17559"/>
        </row>
        <row r="17560">
          <cell r="I17560"/>
        </row>
        <row r="17561">
          <cell r="I17561"/>
        </row>
        <row r="17562">
          <cell r="I17562"/>
        </row>
        <row r="17563">
          <cell r="I17563"/>
        </row>
        <row r="17564">
          <cell r="I17564"/>
        </row>
        <row r="17565">
          <cell r="I17565"/>
        </row>
        <row r="17566">
          <cell r="I17566"/>
        </row>
        <row r="17567">
          <cell r="I17567"/>
        </row>
        <row r="17568">
          <cell r="I17568"/>
        </row>
        <row r="17569">
          <cell r="I17569"/>
        </row>
        <row r="17570">
          <cell r="I17570"/>
        </row>
        <row r="17571">
          <cell r="I17571"/>
        </row>
        <row r="17572">
          <cell r="I17572"/>
        </row>
        <row r="17573">
          <cell r="I17573"/>
        </row>
        <row r="17574">
          <cell r="I17574"/>
        </row>
        <row r="17575">
          <cell r="I17575"/>
        </row>
        <row r="17576">
          <cell r="I17576"/>
        </row>
        <row r="17577">
          <cell r="I17577"/>
        </row>
        <row r="17578">
          <cell r="I17578"/>
        </row>
        <row r="17579">
          <cell r="I17579"/>
        </row>
        <row r="17580">
          <cell r="I17580"/>
        </row>
        <row r="17581">
          <cell r="I17581"/>
        </row>
        <row r="17582">
          <cell r="I17582"/>
        </row>
        <row r="17583">
          <cell r="I17583"/>
        </row>
        <row r="17584">
          <cell r="I17584"/>
        </row>
        <row r="17585">
          <cell r="I17585"/>
        </row>
        <row r="17586">
          <cell r="I17586"/>
        </row>
        <row r="17587">
          <cell r="I17587"/>
        </row>
        <row r="17588">
          <cell r="I17588"/>
        </row>
        <row r="17589">
          <cell r="I17589"/>
        </row>
        <row r="17590">
          <cell r="I17590"/>
        </row>
        <row r="17591">
          <cell r="I17591"/>
        </row>
        <row r="17592">
          <cell r="I17592"/>
        </row>
        <row r="17593">
          <cell r="I17593"/>
        </row>
        <row r="17594">
          <cell r="I17594"/>
        </row>
        <row r="17595">
          <cell r="I17595"/>
        </row>
        <row r="17596">
          <cell r="I17596"/>
        </row>
        <row r="17597">
          <cell r="I17597"/>
        </row>
        <row r="17598">
          <cell r="I17598"/>
        </row>
        <row r="17599">
          <cell r="I17599"/>
        </row>
        <row r="17600">
          <cell r="I17600"/>
        </row>
        <row r="17601">
          <cell r="I17601"/>
        </row>
        <row r="17602">
          <cell r="I17602"/>
        </row>
        <row r="17603">
          <cell r="I17603"/>
        </row>
        <row r="17604">
          <cell r="I17604"/>
        </row>
        <row r="17605">
          <cell r="I17605"/>
        </row>
        <row r="17606">
          <cell r="I17606"/>
        </row>
        <row r="17607">
          <cell r="I17607"/>
        </row>
        <row r="17608">
          <cell r="I17608"/>
        </row>
        <row r="17609">
          <cell r="I17609"/>
        </row>
        <row r="17610">
          <cell r="I17610"/>
        </row>
        <row r="17611">
          <cell r="I17611"/>
        </row>
        <row r="17612">
          <cell r="I17612"/>
        </row>
        <row r="17613">
          <cell r="I17613"/>
        </row>
        <row r="17614">
          <cell r="I17614"/>
        </row>
        <row r="17615">
          <cell r="I17615"/>
        </row>
        <row r="17616">
          <cell r="I17616"/>
        </row>
        <row r="17617">
          <cell r="I17617"/>
        </row>
        <row r="17618">
          <cell r="I17618"/>
        </row>
        <row r="17619">
          <cell r="I17619"/>
        </row>
        <row r="17620">
          <cell r="I17620"/>
        </row>
        <row r="17621">
          <cell r="I17621"/>
        </row>
        <row r="17622">
          <cell r="I17622"/>
        </row>
        <row r="17623">
          <cell r="I17623"/>
        </row>
        <row r="17624">
          <cell r="I17624"/>
        </row>
        <row r="17625">
          <cell r="I17625"/>
        </row>
        <row r="17626">
          <cell r="I17626"/>
        </row>
        <row r="17627">
          <cell r="I17627"/>
        </row>
        <row r="17628">
          <cell r="I17628"/>
        </row>
        <row r="17629">
          <cell r="I17629"/>
        </row>
        <row r="17630">
          <cell r="I17630"/>
        </row>
        <row r="17631">
          <cell r="I17631"/>
        </row>
        <row r="17632">
          <cell r="I17632"/>
        </row>
        <row r="17633">
          <cell r="I17633"/>
        </row>
        <row r="17634">
          <cell r="I17634"/>
        </row>
        <row r="17635">
          <cell r="I17635"/>
        </row>
        <row r="17636">
          <cell r="I17636"/>
        </row>
        <row r="17637">
          <cell r="I17637"/>
        </row>
        <row r="17638">
          <cell r="I17638"/>
        </row>
        <row r="17639">
          <cell r="I17639"/>
        </row>
        <row r="17640">
          <cell r="I17640"/>
        </row>
        <row r="17641">
          <cell r="I17641"/>
        </row>
        <row r="17642">
          <cell r="I17642"/>
        </row>
        <row r="17643">
          <cell r="I17643"/>
        </row>
        <row r="17644">
          <cell r="I17644"/>
        </row>
        <row r="17645">
          <cell r="I17645"/>
        </row>
        <row r="17646">
          <cell r="I17646"/>
        </row>
        <row r="17647">
          <cell r="I17647"/>
        </row>
        <row r="17648">
          <cell r="I17648"/>
        </row>
        <row r="17649">
          <cell r="I17649"/>
        </row>
        <row r="17650">
          <cell r="I17650"/>
        </row>
        <row r="17651">
          <cell r="I17651"/>
        </row>
        <row r="17652">
          <cell r="I17652"/>
        </row>
        <row r="17653">
          <cell r="I17653"/>
        </row>
        <row r="17654">
          <cell r="I17654"/>
        </row>
        <row r="17655">
          <cell r="I17655"/>
        </row>
        <row r="17656">
          <cell r="I17656"/>
        </row>
        <row r="17657">
          <cell r="I17657"/>
        </row>
        <row r="17658">
          <cell r="I17658"/>
        </row>
        <row r="17659">
          <cell r="I17659"/>
        </row>
        <row r="17660">
          <cell r="I17660"/>
        </row>
        <row r="17661">
          <cell r="I17661"/>
        </row>
        <row r="17662">
          <cell r="I17662"/>
        </row>
        <row r="17663">
          <cell r="I17663"/>
        </row>
        <row r="17664">
          <cell r="I17664"/>
        </row>
        <row r="17665">
          <cell r="I17665"/>
        </row>
        <row r="17666">
          <cell r="I17666"/>
        </row>
        <row r="17667">
          <cell r="I17667"/>
        </row>
        <row r="17668">
          <cell r="I17668"/>
        </row>
        <row r="17669">
          <cell r="I17669"/>
        </row>
        <row r="17670">
          <cell r="I17670"/>
        </row>
        <row r="17671">
          <cell r="I17671"/>
        </row>
        <row r="17672">
          <cell r="I17672"/>
        </row>
        <row r="17673">
          <cell r="I17673"/>
        </row>
        <row r="17674">
          <cell r="I17674"/>
        </row>
        <row r="17675">
          <cell r="I17675"/>
        </row>
        <row r="17676">
          <cell r="I17676"/>
        </row>
        <row r="17677">
          <cell r="I17677"/>
        </row>
        <row r="17678">
          <cell r="I17678"/>
        </row>
        <row r="17679">
          <cell r="I17679"/>
        </row>
        <row r="17680">
          <cell r="I17680"/>
        </row>
        <row r="17681">
          <cell r="I17681"/>
        </row>
        <row r="17682">
          <cell r="I17682"/>
        </row>
        <row r="17683">
          <cell r="I17683"/>
        </row>
        <row r="17684">
          <cell r="I17684"/>
        </row>
        <row r="17685">
          <cell r="I17685"/>
        </row>
        <row r="17686">
          <cell r="I17686"/>
        </row>
        <row r="17687">
          <cell r="I17687"/>
        </row>
        <row r="17688">
          <cell r="I17688"/>
        </row>
        <row r="17689">
          <cell r="I17689"/>
        </row>
        <row r="17690">
          <cell r="I17690"/>
        </row>
        <row r="17691">
          <cell r="I17691"/>
        </row>
        <row r="17692">
          <cell r="I17692"/>
        </row>
        <row r="17693">
          <cell r="I17693"/>
        </row>
        <row r="17694">
          <cell r="I17694"/>
        </row>
        <row r="17695">
          <cell r="I17695"/>
        </row>
        <row r="17696">
          <cell r="I17696"/>
        </row>
        <row r="17697">
          <cell r="I17697"/>
        </row>
        <row r="17698">
          <cell r="I17698"/>
        </row>
        <row r="17699">
          <cell r="I17699"/>
        </row>
        <row r="17700">
          <cell r="I17700"/>
        </row>
        <row r="17701">
          <cell r="I17701"/>
        </row>
        <row r="17702">
          <cell r="I17702"/>
        </row>
        <row r="17703">
          <cell r="I17703"/>
        </row>
        <row r="17704">
          <cell r="I17704"/>
        </row>
        <row r="17705">
          <cell r="I17705"/>
        </row>
        <row r="17706">
          <cell r="I17706"/>
        </row>
        <row r="17707">
          <cell r="I17707"/>
        </row>
        <row r="17708">
          <cell r="I17708"/>
        </row>
        <row r="17709">
          <cell r="I17709"/>
        </row>
        <row r="17710">
          <cell r="I17710"/>
        </row>
        <row r="17711">
          <cell r="I17711"/>
        </row>
        <row r="17712">
          <cell r="I17712"/>
        </row>
        <row r="17713">
          <cell r="I17713"/>
        </row>
        <row r="17714">
          <cell r="I17714"/>
        </row>
        <row r="17715">
          <cell r="I17715"/>
        </row>
        <row r="17716">
          <cell r="I17716"/>
        </row>
        <row r="17717">
          <cell r="I17717"/>
        </row>
        <row r="17718">
          <cell r="I17718"/>
        </row>
        <row r="17719">
          <cell r="I17719"/>
        </row>
        <row r="17720">
          <cell r="I17720"/>
        </row>
        <row r="17721">
          <cell r="I17721"/>
        </row>
        <row r="17722">
          <cell r="I17722"/>
        </row>
        <row r="17723">
          <cell r="I17723"/>
        </row>
        <row r="17724">
          <cell r="I17724"/>
        </row>
        <row r="17725">
          <cell r="I17725"/>
        </row>
        <row r="17726">
          <cell r="I17726"/>
        </row>
        <row r="17727">
          <cell r="I17727"/>
        </row>
        <row r="17728">
          <cell r="I17728"/>
        </row>
        <row r="17729">
          <cell r="I17729"/>
        </row>
        <row r="17730">
          <cell r="I17730"/>
        </row>
        <row r="17731">
          <cell r="I17731"/>
        </row>
        <row r="17732">
          <cell r="I17732"/>
        </row>
        <row r="17733">
          <cell r="I17733"/>
        </row>
        <row r="17734">
          <cell r="I17734"/>
        </row>
        <row r="17735">
          <cell r="I17735"/>
        </row>
        <row r="17736">
          <cell r="I17736"/>
        </row>
        <row r="17737">
          <cell r="I17737"/>
        </row>
        <row r="17738">
          <cell r="I17738"/>
        </row>
        <row r="17739">
          <cell r="I17739"/>
        </row>
        <row r="17740">
          <cell r="I17740"/>
        </row>
        <row r="17741">
          <cell r="I17741"/>
        </row>
        <row r="17742">
          <cell r="I17742"/>
        </row>
        <row r="17743">
          <cell r="I17743"/>
        </row>
        <row r="17744">
          <cell r="I17744"/>
        </row>
        <row r="17745">
          <cell r="I17745"/>
        </row>
        <row r="17746">
          <cell r="I17746"/>
        </row>
        <row r="17747">
          <cell r="I17747"/>
        </row>
        <row r="17748">
          <cell r="I17748"/>
        </row>
        <row r="17749">
          <cell r="I17749"/>
        </row>
        <row r="17750">
          <cell r="I17750"/>
        </row>
        <row r="17751">
          <cell r="I17751"/>
        </row>
        <row r="17752">
          <cell r="I17752"/>
        </row>
        <row r="17753">
          <cell r="I17753"/>
        </row>
        <row r="17754">
          <cell r="I17754"/>
        </row>
        <row r="17755">
          <cell r="I17755"/>
        </row>
        <row r="17756">
          <cell r="I17756"/>
        </row>
        <row r="17757">
          <cell r="I17757"/>
        </row>
        <row r="17758">
          <cell r="I17758"/>
        </row>
        <row r="17759">
          <cell r="I17759"/>
        </row>
        <row r="17760">
          <cell r="I17760"/>
        </row>
        <row r="17761">
          <cell r="I17761"/>
        </row>
        <row r="17762">
          <cell r="I17762"/>
        </row>
        <row r="17763">
          <cell r="I17763"/>
        </row>
        <row r="17764">
          <cell r="I17764"/>
        </row>
        <row r="17765">
          <cell r="I17765"/>
        </row>
        <row r="17766">
          <cell r="I17766"/>
        </row>
        <row r="17767">
          <cell r="I17767"/>
        </row>
        <row r="17768">
          <cell r="I17768"/>
        </row>
        <row r="17769">
          <cell r="I17769"/>
        </row>
        <row r="17770">
          <cell r="I17770"/>
        </row>
        <row r="17771">
          <cell r="I17771"/>
        </row>
        <row r="17772">
          <cell r="I17772"/>
        </row>
        <row r="17773">
          <cell r="I17773"/>
        </row>
        <row r="17774">
          <cell r="I17774"/>
        </row>
        <row r="17775">
          <cell r="I17775"/>
        </row>
        <row r="17776">
          <cell r="I17776"/>
        </row>
        <row r="17777">
          <cell r="I17777"/>
        </row>
        <row r="17778">
          <cell r="I17778"/>
        </row>
        <row r="17779">
          <cell r="I17779"/>
        </row>
        <row r="17780">
          <cell r="I17780"/>
        </row>
        <row r="17781">
          <cell r="I17781"/>
        </row>
        <row r="17782">
          <cell r="I17782"/>
        </row>
        <row r="17783">
          <cell r="I17783"/>
        </row>
        <row r="17784">
          <cell r="I17784"/>
        </row>
        <row r="17785">
          <cell r="I17785"/>
        </row>
        <row r="17786">
          <cell r="I17786"/>
        </row>
        <row r="17787">
          <cell r="I17787"/>
        </row>
        <row r="17788">
          <cell r="I17788"/>
        </row>
        <row r="17789">
          <cell r="I17789"/>
        </row>
        <row r="17790">
          <cell r="I17790"/>
        </row>
        <row r="17791">
          <cell r="I17791"/>
        </row>
        <row r="17792">
          <cell r="I17792"/>
        </row>
        <row r="17793">
          <cell r="I17793"/>
        </row>
        <row r="17794">
          <cell r="I17794"/>
        </row>
        <row r="17795">
          <cell r="I17795"/>
        </row>
        <row r="17796">
          <cell r="I17796"/>
        </row>
        <row r="17797">
          <cell r="I17797"/>
        </row>
        <row r="17798">
          <cell r="I17798"/>
        </row>
        <row r="17799">
          <cell r="I17799"/>
        </row>
        <row r="17800">
          <cell r="I17800"/>
        </row>
        <row r="17801">
          <cell r="I17801"/>
        </row>
        <row r="17802">
          <cell r="I17802"/>
        </row>
        <row r="17803">
          <cell r="I17803"/>
        </row>
        <row r="17804">
          <cell r="I17804"/>
        </row>
        <row r="17805">
          <cell r="I17805"/>
        </row>
        <row r="17806">
          <cell r="I17806"/>
        </row>
        <row r="17807">
          <cell r="I17807"/>
        </row>
        <row r="17808">
          <cell r="I17808"/>
        </row>
        <row r="17809">
          <cell r="I17809"/>
        </row>
        <row r="17810">
          <cell r="I17810"/>
        </row>
        <row r="17811">
          <cell r="I17811"/>
        </row>
        <row r="17812">
          <cell r="I17812"/>
        </row>
        <row r="17813">
          <cell r="I17813"/>
        </row>
        <row r="17814">
          <cell r="I17814"/>
        </row>
        <row r="17815">
          <cell r="I17815"/>
        </row>
        <row r="17816">
          <cell r="I17816"/>
        </row>
        <row r="17817">
          <cell r="I17817"/>
        </row>
        <row r="17818">
          <cell r="I17818"/>
        </row>
        <row r="17819">
          <cell r="I17819"/>
        </row>
        <row r="17820">
          <cell r="I17820"/>
        </row>
        <row r="17821">
          <cell r="I17821"/>
        </row>
        <row r="17822">
          <cell r="I17822"/>
        </row>
        <row r="17823">
          <cell r="I17823"/>
        </row>
        <row r="17824">
          <cell r="I17824"/>
        </row>
        <row r="17825">
          <cell r="I17825"/>
        </row>
        <row r="17826">
          <cell r="I17826"/>
        </row>
        <row r="17827">
          <cell r="I17827"/>
        </row>
        <row r="17828">
          <cell r="I17828"/>
        </row>
        <row r="17829">
          <cell r="I17829"/>
        </row>
        <row r="17830">
          <cell r="I17830"/>
        </row>
        <row r="17831">
          <cell r="I17831"/>
        </row>
        <row r="17832">
          <cell r="I17832"/>
        </row>
        <row r="17833">
          <cell r="I17833"/>
        </row>
        <row r="17834">
          <cell r="I17834"/>
        </row>
        <row r="17835">
          <cell r="I17835"/>
        </row>
        <row r="17836">
          <cell r="I17836"/>
        </row>
        <row r="17837">
          <cell r="I17837"/>
        </row>
        <row r="17838">
          <cell r="I17838"/>
        </row>
        <row r="17839">
          <cell r="I17839"/>
        </row>
        <row r="17840">
          <cell r="I17840"/>
        </row>
        <row r="17841">
          <cell r="I17841"/>
        </row>
        <row r="17842">
          <cell r="I17842"/>
        </row>
        <row r="17843">
          <cell r="I17843"/>
        </row>
        <row r="17844">
          <cell r="I17844"/>
        </row>
        <row r="17845">
          <cell r="I17845"/>
        </row>
        <row r="17846">
          <cell r="I17846"/>
        </row>
        <row r="17847">
          <cell r="I17847"/>
        </row>
        <row r="17848">
          <cell r="I17848"/>
        </row>
        <row r="17849">
          <cell r="I17849"/>
        </row>
        <row r="17850">
          <cell r="I17850"/>
        </row>
        <row r="17851">
          <cell r="I17851"/>
        </row>
        <row r="17852">
          <cell r="I17852"/>
        </row>
        <row r="17853">
          <cell r="I17853"/>
        </row>
        <row r="17854">
          <cell r="I17854"/>
        </row>
        <row r="17855">
          <cell r="I17855"/>
        </row>
        <row r="17856">
          <cell r="I17856"/>
        </row>
        <row r="17857">
          <cell r="I17857"/>
        </row>
        <row r="17858">
          <cell r="I17858"/>
        </row>
        <row r="17859">
          <cell r="I17859"/>
        </row>
        <row r="17860">
          <cell r="I17860"/>
        </row>
        <row r="17861">
          <cell r="I17861"/>
        </row>
        <row r="17862">
          <cell r="I17862"/>
        </row>
        <row r="17863">
          <cell r="I17863"/>
        </row>
        <row r="17864">
          <cell r="I17864"/>
        </row>
        <row r="17865">
          <cell r="I17865"/>
        </row>
        <row r="17866">
          <cell r="I17866"/>
        </row>
        <row r="17867">
          <cell r="I17867"/>
        </row>
        <row r="17868">
          <cell r="I17868"/>
        </row>
        <row r="17869">
          <cell r="I17869"/>
        </row>
        <row r="17870">
          <cell r="I17870"/>
        </row>
        <row r="17871">
          <cell r="I17871"/>
        </row>
        <row r="17872">
          <cell r="I17872"/>
        </row>
        <row r="17873">
          <cell r="I17873"/>
        </row>
        <row r="17874">
          <cell r="I17874"/>
        </row>
        <row r="17875">
          <cell r="I17875"/>
        </row>
        <row r="17876">
          <cell r="I17876"/>
        </row>
        <row r="17877">
          <cell r="I17877"/>
        </row>
        <row r="17878">
          <cell r="I17878"/>
        </row>
        <row r="17879">
          <cell r="I17879"/>
        </row>
        <row r="17880">
          <cell r="I17880"/>
        </row>
        <row r="17881">
          <cell r="I17881"/>
        </row>
        <row r="17882">
          <cell r="I17882"/>
        </row>
        <row r="17883">
          <cell r="I17883"/>
        </row>
        <row r="17884">
          <cell r="I17884"/>
        </row>
        <row r="17885">
          <cell r="I17885"/>
        </row>
        <row r="17886">
          <cell r="I17886"/>
        </row>
        <row r="17887">
          <cell r="I17887"/>
        </row>
        <row r="17888">
          <cell r="I17888"/>
        </row>
        <row r="17889">
          <cell r="I17889"/>
        </row>
        <row r="17890">
          <cell r="I17890"/>
        </row>
        <row r="17891">
          <cell r="I17891"/>
        </row>
        <row r="17892">
          <cell r="I17892"/>
        </row>
        <row r="17893">
          <cell r="I17893"/>
        </row>
        <row r="17894">
          <cell r="I17894"/>
        </row>
        <row r="17895">
          <cell r="I17895"/>
        </row>
        <row r="17896">
          <cell r="I17896"/>
        </row>
        <row r="17897">
          <cell r="I17897"/>
        </row>
        <row r="17898">
          <cell r="I17898"/>
        </row>
        <row r="17899">
          <cell r="I17899"/>
        </row>
        <row r="17900">
          <cell r="I17900"/>
        </row>
        <row r="17901">
          <cell r="I17901"/>
        </row>
        <row r="17902">
          <cell r="I17902"/>
        </row>
        <row r="17903">
          <cell r="I17903"/>
        </row>
        <row r="17904">
          <cell r="I17904"/>
        </row>
        <row r="17905">
          <cell r="I17905"/>
        </row>
        <row r="17906">
          <cell r="I17906"/>
        </row>
        <row r="17907">
          <cell r="I17907"/>
        </row>
        <row r="17908">
          <cell r="I17908"/>
        </row>
        <row r="17909">
          <cell r="I17909"/>
        </row>
        <row r="17910">
          <cell r="I17910"/>
        </row>
        <row r="17911">
          <cell r="I17911"/>
        </row>
        <row r="17912">
          <cell r="I17912"/>
        </row>
        <row r="17913">
          <cell r="I17913"/>
        </row>
        <row r="17914">
          <cell r="I17914"/>
        </row>
        <row r="17915">
          <cell r="I17915"/>
        </row>
        <row r="17916">
          <cell r="I17916"/>
        </row>
        <row r="17917">
          <cell r="I17917"/>
        </row>
        <row r="17918">
          <cell r="I17918"/>
        </row>
        <row r="17919">
          <cell r="I17919"/>
        </row>
        <row r="17920">
          <cell r="I17920"/>
        </row>
        <row r="17921">
          <cell r="I17921"/>
        </row>
        <row r="17922">
          <cell r="I17922"/>
        </row>
        <row r="17923">
          <cell r="I17923"/>
        </row>
        <row r="17924">
          <cell r="I17924"/>
        </row>
        <row r="17925">
          <cell r="I17925"/>
        </row>
        <row r="17926">
          <cell r="I17926"/>
        </row>
        <row r="17927">
          <cell r="I17927"/>
        </row>
        <row r="17928">
          <cell r="I17928"/>
        </row>
        <row r="17929">
          <cell r="I17929"/>
        </row>
        <row r="17930">
          <cell r="I17930"/>
        </row>
        <row r="17931">
          <cell r="I17931"/>
        </row>
        <row r="17932">
          <cell r="I17932"/>
        </row>
        <row r="17933">
          <cell r="I17933"/>
        </row>
        <row r="17934">
          <cell r="I17934"/>
        </row>
        <row r="17935">
          <cell r="I17935"/>
        </row>
        <row r="17936">
          <cell r="I17936"/>
        </row>
        <row r="17937">
          <cell r="I17937"/>
        </row>
        <row r="17938">
          <cell r="I17938"/>
        </row>
        <row r="17939">
          <cell r="I17939"/>
        </row>
        <row r="17940">
          <cell r="I17940"/>
        </row>
        <row r="17941">
          <cell r="I17941"/>
        </row>
        <row r="17942">
          <cell r="I17942"/>
        </row>
        <row r="17943">
          <cell r="I17943"/>
        </row>
        <row r="17944">
          <cell r="I17944"/>
        </row>
        <row r="17945">
          <cell r="I17945"/>
        </row>
        <row r="17946">
          <cell r="I17946"/>
        </row>
        <row r="17947">
          <cell r="I17947"/>
        </row>
        <row r="17948">
          <cell r="I17948"/>
        </row>
        <row r="17949">
          <cell r="I17949"/>
        </row>
        <row r="17950">
          <cell r="I17950"/>
        </row>
        <row r="17951">
          <cell r="I17951"/>
        </row>
        <row r="17952">
          <cell r="I17952"/>
        </row>
        <row r="17953">
          <cell r="I17953"/>
        </row>
        <row r="17954">
          <cell r="I17954"/>
        </row>
        <row r="17955">
          <cell r="I17955"/>
        </row>
        <row r="17956">
          <cell r="I17956"/>
        </row>
        <row r="17957">
          <cell r="I17957"/>
        </row>
        <row r="17958">
          <cell r="I17958"/>
        </row>
        <row r="17959">
          <cell r="I17959"/>
        </row>
        <row r="17960">
          <cell r="I17960"/>
        </row>
        <row r="17961">
          <cell r="I17961"/>
        </row>
        <row r="17962">
          <cell r="I17962"/>
        </row>
        <row r="17963">
          <cell r="I17963"/>
        </row>
        <row r="17964">
          <cell r="I17964"/>
        </row>
        <row r="17965">
          <cell r="I17965"/>
        </row>
        <row r="17966">
          <cell r="I17966"/>
        </row>
        <row r="17967">
          <cell r="I17967"/>
        </row>
        <row r="17968">
          <cell r="I17968"/>
        </row>
        <row r="17969">
          <cell r="I17969"/>
        </row>
        <row r="17970">
          <cell r="I17970"/>
        </row>
        <row r="17971">
          <cell r="I17971"/>
        </row>
        <row r="17972">
          <cell r="I17972"/>
        </row>
        <row r="17973">
          <cell r="I17973"/>
        </row>
        <row r="17974">
          <cell r="I17974"/>
        </row>
        <row r="17975">
          <cell r="I17975"/>
        </row>
        <row r="17976">
          <cell r="I17976"/>
        </row>
        <row r="17977">
          <cell r="I17977"/>
        </row>
        <row r="17978">
          <cell r="I17978"/>
        </row>
        <row r="17979">
          <cell r="I17979"/>
        </row>
        <row r="17980">
          <cell r="I17980"/>
        </row>
        <row r="17981">
          <cell r="I17981"/>
        </row>
        <row r="17982">
          <cell r="I17982"/>
        </row>
        <row r="17983">
          <cell r="I17983"/>
        </row>
        <row r="17984">
          <cell r="I17984"/>
        </row>
        <row r="17985">
          <cell r="I17985"/>
        </row>
        <row r="17986">
          <cell r="I17986"/>
        </row>
        <row r="17987">
          <cell r="I17987"/>
        </row>
        <row r="17988">
          <cell r="I17988"/>
        </row>
        <row r="17989">
          <cell r="I17989"/>
        </row>
        <row r="17990">
          <cell r="I17990"/>
        </row>
        <row r="17991">
          <cell r="I17991"/>
        </row>
        <row r="17992">
          <cell r="I17992"/>
        </row>
        <row r="17993">
          <cell r="I17993"/>
        </row>
        <row r="17994">
          <cell r="I17994"/>
        </row>
        <row r="17995">
          <cell r="I17995"/>
        </row>
        <row r="17996">
          <cell r="I17996"/>
        </row>
        <row r="17997">
          <cell r="I17997"/>
        </row>
        <row r="17998">
          <cell r="I17998"/>
        </row>
        <row r="17999">
          <cell r="I17999"/>
        </row>
        <row r="18000">
          <cell r="I18000"/>
        </row>
        <row r="18001">
          <cell r="I18001"/>
        </row>
        <row r="18002">
          <cell r="I18002"/>
        </row>
        <row r="18003">
          <cell r="I18003"/>
        </row>
        <row r="18004">
          <cell r="I18004"/>
        </row>
        <row r="18005">
          <cell r="I18005"/>
        </row>
        <row r="18006">
          <cell r="I18006"/>
        </row>
        <row r="18007">
          <cell r="I18007"/>
        </row>
        <row r="18008">
          <cell r="I18008"/>
        </row>
        <row r="18009">
          <cell r="I18009"/>
        </row>
        <row r="18010">
          <cell r="I18010"/>
        </row>
        <row r="18011">
          <cell r="I18011"/>
        </row>
        <row r="18012">
          <cell r="I18012"/>
        </row>
        <row r="18013">
          <cell r="I18013"/>
        </row>
        <row r="18014">
          <cell r="I18014"/>
        </row>
        <row r="18015">
          <cell r="I18015"/>
        </row>
        <row r="18016">
          <cell r="I18016"/>
        </row>
        <row r="18017">
          <cell r="I18017"/>
        </row>
        <row r="18018">
          <cell r="I18018"/>
        </row>
        <row r="18019">
          <cell r="I18019"/>
        </row>
        <row r="18020">
          <cell r="I18020"/>
        </row>
        <row r="18021">
          <cell r="I18021"/>
        </row>
        <row r="18022">
          <cell r="I18022"/>
        </row>
        <row r="18023">
          <cell r="I18023"/>
        </row>
        <row r="18024">
          <cell r="I18024"/>
        </row>
        <row r="18025">
          <cell r="I18025"/>
        </row>
        <row r="18026">
          <cell r="I18026"/>
        </row>
        <row r="18027">
          <cell r="I18027"/>
        </row>
        <row r="18028">
          <cell r="I18028"/>
        </row>
        <row r="18029">
          <cell r="I18029"/>
        </row>
        <row r="18030">
          <cell r="I18030"/>
        </row>
        <row r="18031">
          <cell r="I18031"/>
        </row>
        <row r="18032">
          <cell r="I18032"/>
        </row>
        <row r="18033">
          <cell r="I18033"/>
        </row>
        <row r="18034">
          <cell r="I18034"/>
        </row>
        <row r="18035">
          <cell r="I18035"/>
        </row>
        <row r="18036">
          <cell r="I18036"/>
        </row>
        <row r="18037">
          <cell r="I18037"/>
        </row>
        <row r="18038">
          <cell r="I18038"/>
        </row>
        <row r="18039">
          <cell r="I18039"/>
        </row>
        <row r="18040">
          <cell r="I18040"/>
        </row>
        <row r="18041">
          <cell r="I18041"/>
        </row>
        <row r="18042">
          <cell r="I18042"/>
        </row>
        <row r="18043">
          <cell r="I18043"/>
        </row>
        <row r="18044">
          <cell r="I18044"/>
        </row>
        <row r="18045">
          <cell r="I18045"/>
        </row>
        <row r="18046">
          <cell r="I18046"/>
        </row>
        <row r="18047">
          <cell r="I18047"/>
        </row>
        <row r="18048">
          <cell r="I18048"/>
        </row>
        <row r="18049">
          <cell r="I18049"/>
        </row>
        <row r="18050">
          <cell r="I18050"/>
        </row>
        <row r="18051">
          <cell r="I18051"/>
        </row>
        <row r="18052">
          <cell r="I18052"/>
        </row>
        <row r="18053">
          <cell r="I18053"/>
        </row>
        <row r="18054">
          <cell r="I18054"/>
        </row>
        <row r="18055">
          <cell r="I18055"/>
        </row>
        <row r="18056">
          <cell r="I18056"/>
        </row>
        <row r="18057">
          <cell r="I18057"/>
        </row>
        <row r="18058">
          <cell r="I18058"/>
        </row>
        <row r="18059">
          <cell r="I18059"/>
        </row>
        <row r="18060">
          <cell r="I18060"/>
        </row>
        <row r="18061">
          <cell r="I18061"/>
        </row>
        <row r="18062">
          <cell r="I18062"/>
        </row>
        <row r="18063">
          <cell r="I18063"/>
        </row>
        <row r="18064">
          <cell r="I18064"/>
        </row>
        <row r="18065">
          <cell r="I18065"/>
        </row>
        <row r="18066">
          <cell r="I18066"/>
        </row>
        <row r="18067">
          <cell r="I18067"/>
        </row>
        <row r="18068">
          <cell r="I18068"/>
        </row>
        <row r="18069">
          <cell r="I18069"/>
        </row>
        <row r="18070">
          <cell r="I18070"/>
        </row>
        <row r="18071">
          <cell r="I18071"/>
        </row>
        <row r="18072">
          <cell r="I18072"/>
        </row>
        <row r="18073">
          <cell r="I18073"/>
        </row>
        <row r="18074">
          <cell r="I18074"/>
        </row>
        <row r="18075">
          <cell r="I18075"/>
        </row>
        <row r="18076">
          <cell r="I18076"/>
        </row>
        <row r="18077">
          <cell r="I18077"/>
        </row>
        <row r="18078">
          <cell r="I18078"/>
        </row>
        <row r="18079">
          <cell r="I18079"/>
        </row>
        <row r="18080">
          <cell r="I18080"/>
        </row>
        <row r="18081">
          <cell r="I18081"/>
        </row>
        <row r="18082">
          <cell r="I18082"/>
        </row>
        <row r="18083">
          <cell r="I18083"/>
        </row>
        <row r="18084">
          <cell r="I18084"/>
        </row>
        <row r="18085">
          <cell r="I18085"/>
        </row>
        <row r="18086">
          <cell r="I18086"/>
        </row>
        <row r="18087">
          <cell r="I18087"/>
        </row>
        <row r="18088">
          <cell r="I18088"/>
        </row>
        <row r="18089">
          <cell r="I18089"/>
        </row>
        <row r="18090">
          <cell r="I18090"/>
        </row>
        <row r="18091">
          <cell r="I18091"/>
        </row>
        <row r="18092">
          <cell r="I18092"/>
        </row>
        <row r="18093">
          <cell r="I18093"/>
        </row>
        <row r="18094">
          <cell r="I18094"/>
        </row>
        <row r="18095">
          <cell r="I18095"/>
        </row>
        <row r="18096">
          <cell r="I18096"/>
        </row>
        <row r="18097">
          <cell r="I18097"/>
        </row>
        <row r="18098">
          <cell r="I18098"/>
        </row>
        <row r="18099">
          <cell r="I18099"/>
        </row>
        <row r="18100">
          <cell r="I18100"/>
        </row>
        <row r="18101">
          <cell r="I18101"/>
        </row>
        <row r="18102">
          <cell r="I18102"/>
        </row>
        <row r="18103">
          <cell r="I18103"/>
        </row>
        <row r="18104">
          <cell r="I18104"/>
        </row>
        <row r="18105">
          <cell r="I18105"/>
        </row>
        <row r="18106">
          <cell r="I18106"/>
        </row>
        <row r="18107">
          <cell r="I18107"/>
        </row>
        <row r="18108">
          <cell r="I18108"/>
        </row>
        <row r="18109">
          <cell r="I18109"/>
        </row>
        <row r="18110">
          <cell r="I18110"/>
        </row>
        <row r="18111">
          <cell r="I18111"/>
        </row>
        <row r="18112">
          <cell r="I18112"/>
        </row>
        <row r="18113">
          <cell r="I18113"/>
        </row>
        <row r="18114">
          <cell r="I18114"/>
        </row>
        <row r="18115">
          <cell r="I18115"/>
        </row>
        <row r="18116">
          <cell r="I18116"/>
        </row>
        <row r="18117">
          <cell r="I18117"/>
        </row>
        <row r="18118">
          <cell r="I18118"/>
        </row>
        <row r="18119">
          <cell r="I18119"/>
        </row>
        <row r="18120">
          <cell r="I18120"/>
        </row>
        <row r="18121">
          <cell r="I18121"/>
        </row>
        <row r="18122">
          <cell r="I18122"/>
        </row>
        <row r="18123">
          <cell r="I18123"/>
        </row>
        <row r="18124">
          <cell r="I18124"/>
        </row>
        <row r="18125">
          <cell r="I18125"/>
        </row>
        <row r="18126">
          <cell r="I18126"/>
        </row>
        <row r="18127">
          <cell r="I18127"/>
        </row>
        <row r="18128">
          <cell r="I18128"/>
        </row>
        <row r="18129">
          <cell r="I18129"/>
        </row>
        <row r="18130">
          <cell r="I18130"/>
        </row>
        <row r="18131">
          <cell r="I18131"/>
        </row>
        <row r="18132">
          <cell r="I18132"/>
        </row>
        <row r="18133">
          <cell r="I18133"/>
        </row>
        <row r="18134">
          <cell r="I18134"/>
        </row>
        <row r="18135">
          <cell r="I18135"/>
        </row>
        <row r="18136">
          <cell r="I18136"/>
        </row>
        <row r="18137">
          <cell r="I18137"/>
        </row>
        <row r="18138">
          <cell r="I18138"/>
        </row>
        <row r="18139">
          <cell r="I18139"/>
        </row>
        <row r="18140">
          <cell r="I18140"/>
        </row>
        <row r="18141">
          <cell r="I18141"/>
        </row>
        <row r="18142">
          <cell r="I18142"/>
        </row>
        <row r="18143">
          <cell r="I18143"/>
        </row>
        <row r="18144">
          <cell r="I18144"/>
        </row>
        <row r="18145">
          <cell r="I18145"/>
        </row>
        <row r="18146">
          <cell r="I18146"/>
        </row>
        <row r="18147">
          <cell r="I18147"/>
        </row>
        <row r="18148">
          <cell r="I18148"/>
        </row>
        <row r="18149">
          <cell r="I18149"/>
        </row>
        <row r="18150">
          <cell r="I18150"/>
        </row>
        <row r="18151">
          <cell r="I18151"/>
        </row>
        <row r="18152">
          <cell r="I18152"/>
        </row>
        <row r="18153">
          <cell r="I18153"/>
        </row>
        <row r="18154">
          <cell r="I18154"/>
        </row>
        <row r="18155">
          <cell r="I18155"/>
        </row>
        <row r="18156">
          <cell r="I18156"/>
        </row>
        <row r="18157">
          <cell r="I18157"/>
        </row>
        <row r="18158">
          <cell r="I18158"/>
        </row>
        <row r="18159">
          <cell r="I18159"/>
        </row>
        <row r="18160">
          <cell r="I18160"/>
        </row>
        <row r="18161">
          <cell r="I18161"/>
        </row>
        <row r="18162">
          <cell r="I18162"/>
        </row>
        <row r="18163">
          <cell r="I18163"/>
        </row>
        <row r="18164">
          <cell r="I18164"/>
        </row>
        <row r="18165">
          <cell r="I18165"/>
        </row>
        <row r="18166">
          <cell r="I18166"/>
        </row>
        <row r="18167">
          <cell r="I18167"/>
        </row>
        <row r="18168">
          <cell r="I18168"/>
        </row>
        <row r="18169">
          <cell r="I18169"/>
        </row>
        <row r="18170">
          <cell r="I18170"/>
        </row>
        <row r="18171">
          <cell r="I18171"/>
        </row>
        <row r="18172">
          <cell r="I18172"/>
        </row>
        <row r="18173">
          <cell r="I18173"/>
        </row>
        <row r="18174">
          <cell r="I18174"/>
        </row>
        <row r="18175">
          <cell r="I18175"/>
        </row>
        <row r="18176">
          <cell r="I18176"/>
        </row>
        <row r="18177">
          <cell r="I18177"/>
        </row>
        <row r="18178">
          <cell r="I18178"/>
        </row>
        <row r="18179">
          <cell r="I18179"/>
        </row>
        <row r="18180">
          <cell r="I18180"/>
        </row>
        <row r="18181">
          <cell r="I18181"/>
        </row>
        <row r="18182">
          <cell r="I18182"/>
        </row>
        <row r="18183">
          <cell r="I18183"/>
        </row>
        <row r="18184">
          <cell r="I18184"/>
        </row>
        <row r="18185">
          <cell r="I18185"/>
        </row>
        <row r="18186">
          <cell r="I18186"/>
        </row>
        <row r="18187">
          <cell r="I18187"/>
        </row>
        <row r="18188">
          <cell r="I18188"/>
        </row>
        <row r="18189">
          <cell r="I18189"/>
        </row>
        <row r="18190">
          <cell r="I18190"/>
        </row>
        <row r="18191">
          <cell r="I18191"/>
        </row>
        <row r="18192">
          <cell r="I18192"/>
        </row>
        <row r="18193">
          <cell r="I18193"/>
        </row>
        <row r="18194">
          <cell r="I18194"/>
        </row>
        <row r="18195">
          <cell r="I18195"/>
        </row>
        <row r="18196">
          <cell r="I18196"/>
        </row>
        <row r="18197">
          <cell r="I18197"/>
        </row>
        <row r="18198">
          <cell r="I18198"/>
        </row>
        <row r="18199">
          <cell r="I18199"/>
        </row>
        <row r="18200">
          <cell r="I18200"/>
        </row>
        <row r="18201">
          <cell r="I18201"/>
        </row>
        <row r="18202">
          <cell r="I18202"/>
        </row>
        <row r="18203">
          <cell r="I18203"/>
        </row>
        <row r="18204">
          <cell r="I18204"/>
        </row>
        <row r="18205">
          <cell r="I18205"/>
        </row>
        <row r="18206">
          <cell r="I18206"/>
        </row>
        <row r="18207">
          <cell r="I18207"/>
        </row>
        <row r="18208">
          <cell r="I18208"/>
        </row>
        <row r="18209">
          <cell r="I18209"/>
        </row>
        <row r="18210">
          <cell r="I18210"/>
        </row>
        <row r="18211">
          <cell r="I18211"/>
        </row>
        <row r="18212">
          <cell r="I18212"/>
        </row>
        <row r="18213">
          <cell r="I18213"/>
        </row>
        <row r="18214">
          <cell r="I18214"/>
        </row>
        <row r="18215">
          <cell r="I18215"/>
        </row>
        <row r="18216">
          <cell r="I18216"/>
        </row>
        <row r="18217">
          <cell r="I18217"/>
        </row>
        <row r="18218">
          <cell r="I18218"/>
        </row>
        <row r="18219">
          <cell r="I18219"/>
        </row>
        <row r="18220">
          <cell r="I18220"/>
        </row>
        <row r="18221">
          <cell r="I18221"/>
        </row>
        <row r="18222">
          <cell r="I18222"/>
        </row>
        <row r="18223">
          <cell r="I18223"/>
        </row>
        <row r="18224">
          <cell r="I18224"/>
        </row>
        <row r="18225">
          <cell r="I18225"/>
        </row>
        <row r="18226">
          <cell r="I18226"/>
        </row>
        <row r="18227">
          <cell r="I18227"/>
        </row>
        <row r="18228">
          <cell r="I18228"/>
        </row>
        <row r="18229">
          <cell r="I18229"/>
        </row>
        <row r="18230">
          <cell r="I18230"/>
        </row>
        <row r="18231">
          <cell r="I18231"/>
        </row>
        <row r="18232">
          <cell r="I18232"/>
        </row>
        <row r="18233">
          <cell r="I18233"/>
        </row>
        <row r="18234">
          <cell r="I18234"/>
        </row>
        <row r="18235">
          <cell r="I18235"/>
        </row>
        <row r="18236">
          <cell r="I18236"/>
        </row>
        <row r="18237">
          <cell r="I18237"/>
        </row>
        <row r="18238">
          <cell r="I18238"/>
        </row>
        <row r="18239">
          <cell r="I18239"/>
        </row>
        <row r="18240">
          <cell r="I18240"/>
        </row>
        <row r="18241">
          <cell r="I18241"/>
        </row>
        <row r="18242">
          <cell r="I18242"/>
        </row>
        <row r="18243">
          <cell r="I18243"/>
        </row>
        <row r="18244">
          <cell r="I18244"/>
        </row>
        <row r="18245">
          <cell r="I18245"/>
        </row>
        <row r="18246">
          <cell r="I18246"/>
        </row>
        <row r="18247">
          <cell r="I18247"/>
        </row>
        <row r="18248">
          <cell r="I18248"/>
        </row>
        <row r="18249">
          <cell r="I18249"/>
        </row>
        <row r="18250">
          <cell r="I18250"/>
        </row>
        <row r="18251">
          <cell r="I18251"/>
        </row>
        <row r="18252">
          <cell r="I18252"/>
        </row>
        <row r="18253">
          <cell r="I18253"/>
        </row>
        <row r="18254">
          <cell r="I18254"/>
        </row>
        <row r="18255">
          <cell r="I18255"/>
        </row>
        <row r="18256">
          <cell r="I18256"/>
        </row>
        <row r="18257">
          <cell r="I18257"/>
        </row>
        <row r="18258">
          <cell r="I18258"/>
        </row>
        <row r="18259">
          <cell r="I18259"/>
        </row>
        <row r="18260">
          <cell r="I18260"/>
        </row>
        <row r="18261">
          <cell r="I18261"/>
        </row>
        <row r="18262">
          <cell r="I18262"/>
        </row>
        <row r="18263">
          <cell r="I18263"/>
        </row>
        <row r="18264">
          <cell r="I18264"/>
        </row>
        <row r="18265">
          <cell r="I18265"/>
        </row>
        <row r="18266">
          <cell r="I18266"/>
        </row>
        <row r="18267">
          <cell r="I18267"/>
        </row>
        <row r="18268">
          <cell r="I18268"/>
        </row>
        <row r="18269">
          <cell r="I18269"/>
        </row>
        <row r="18270">
          <cell r="I18270"/>
        </row>
        <row r="18271">
          <cell r="I18271"/>
        </row>
        <row r="18272">
          <cell r="I18272"/>
        </row>
        <row r="18273">
          <cell r="I18273"/>
        </row>
        <row r="18274">
          <cell r="I18274"/>
        </row>
        <row r="18275">
          <cell r="I18275"/>
        </row>
        <row r="18276">
          <cell r="I18276"/>
        </row>
        <row r="18277">
          <cell r="I18277"/>
        </row>
        <row r="18278">
          <cell r="I18278"/>
        </row>
        <row r="18279">
          <cell r="I18279"/>
        </row>
        <row r="18280">
          <cell r="I18280"/>
        </row>
        <row r="18281">
          <cell r="I18281"/>
        </row>
        <row r="18282">
          <cell r="I18282"/>
        </row>
        <row r="18283">
          <cell r="I18283"/>
        </row>
        <row r="18284">
          <cell r="I18284"/>
        </row>
        <row r="18285">
          <cell r="I18285"/>
        </row>
        <row r="18286">
          <cell r="I18286"/>
        </row>
        <row r="18287">
          <cell r="I18287"/>
        </row>
        <row r="18288">
          <cell r="I18288"/>
        </row>
        <row r="18289">
          <cell r="I18289"/>
        </row>
        <row r="18290">
          <cell r="I18290"/>
        </row>
        <row r="18291">
          <cell r="I18291"/>
        </row>
        <row r="18292">
          <cell r="I18292"/>
        </row>
        <row r="18293">
          <cell r="I18293"/>
        </row>
        <row r="18294">
          <cell r="I18294"/>
        </row>
        <row r="18295">
          <cell r="I18295"/>
        </row>
        <row r="18296">
          <cell r="I18296"/>
        </row>
        <row r="18297">
          <cell r="I18297"/>
        </row>
        <row r="18298">
          <cell r="I18298"/>
        </row>
        <row r="18299">
          <cell r="I18299"/>
        </row>
        <row r="18300">
          <cell r="I18300"/>
        </row>
        <row r="18301">
          <cell r="I18301"/>
        </row>
        <row r="18302">
          <cell r="I18302"/>
        </row>
        <row r="18303">
          <cell r="I18303"/>
        </row>
        <row r="18304">
          <cell r="I18304"/>
        </row>
        <row r="18305">
          <cell r="I18305"/>
        </row>
        <row r="18306">
          <cell r="I18306"/>
        </row>
        <row r="18307">
          <cell r="I18307"/>
        </row>
        <row r="18308">
          <cell r="I18308"/>
        </row>
        <row r="18309">
          <cell r="I18309"/>
        </row>
        <row r="18310">
          <cell r="I18310"/>
        </row>
        <row r="18311">
          <cell r="I18311"/>
        </row>
        <row r="18312">
          <cell r="I18312"/>
        </row>
        <row r="18313">
          <cell r="I18313"/>
        </row>
        <row r="18314">
          <cell r="I18314"/>
        </row>
        <row r="18315">
          <cell r="I18315"/>
        </row>
        <row r="18316">
          <cell r="I18316"/>
        </row>
        <row r="18317">
          <cell r="I18317"/>
        </row>
        <row r="18318">
          <cell r="I18318"/>
        </row>
        <row r="18319">
          <cell r="I18319"/>
        </row>
        <row r="18320">
          <cell r="I18320"/>
        </row>
        <row r="18321">
          <cell r="I18321"/>
        </row>
        <row r="18322">
          <cell r="I18322"/>
        </row>
        <row r="18323">
          <cell r="I18323"/>
        </row>
        <row r="18324">
          <cell r="I18324"/>
        </row>
        <row r="18325">
          <cell r="I18325"/>
        </row>
        <row r="18326">
          <cell r="I18326"/>
        </row>
        <row r="18327">
          <cell r="I18327"/>
        </row>
        <row r="18328">
          <cell r="I18328"/>
        </row>
        <row r="18329">
          <cell r="I18329"/>
        </row>
        <row r="18330">
          <cell r="I18330"/>
        </row>
        <row r="18331">
          <cell r="I18331"/>
        </row>
        <row r="18332">
          <cell r="I18332"/>
        </row>
        <row r="18333">
          <cell r="I18333"/>
        </row>
        <row r="18334">
          <cell r="I18334"/>
        </row>
        <row r="18335">
          <cell r="I18335"/>
        </row>
        <row r="18336">
          <cell r="I18336"/>
        </row>
        <row r="18337">
          <cell r="I18337"/>
        </row>
        <row r="18338">
          <cell r="I18338"/>
        </row>
        <row r="18339">
          <cell r="I18339"/>
        </row>
        <row r="18340">
          <cell r="I18340"/>
        </row>
        <row r="18341">
          <cell r="I18341"/>
        </row>
        <row r="18342">
          <cell r="I18342"/>
        </row>
        <row r="18343">
          <cell r="I18343"/>
        </row>
        <row r="18344">
          <cell r="I18344"/>
        </row>
        <row r="18345">
          <cell r="I18345"/>
        </row>
        <row r="18346">
          <cell r="I18346"/>
        </row>
        <row r="18347">
          <cell r="I18347"/>
        </row>
        <row r="18348">
          <cell r="I18348"/>
        </row>
        <row r="18349">
          <cell r="I18349"/>
        </row>
        <row r="18350">
          <cell r="I18350"/>
        </row>
        <row r="18351">
          <cell r="I18351"/>
        </row>
        <row r="18352">
          <cell r="I18352"/>
        </row>
        <row r="18353">
          <cell r="I18353"/>
        </row>
        <row r="18354">
          <cell r="I18354"/>
        </row>
        <row r="18355">
          <cell r="I18355"/>
        </row>
        <row r="18356">
          <cell r="I18356"/>
        </row>
        <row r="18357">
          <cell r="I18357"/>
        </row>
        <row r="18358">
          <cell r="I18358"/>
        </row>
        <row r="18359">
          <cell r="I18359"/>
        </row>
        <row r="18360">
          <cell r="I18360"/>
        </row>
        <row r="18361">
          <cell r="I18361"/>
        </row>
        <row r="18362">
          <cell r="I18362"/>
        </row>
        <row r="18363">
          <cell r="I18363"/>
        </row>
        <row r="18364">
          <cell r="I18364"/>
        </row>
        <row r="18365">
          <cell r="I18365"/>
        </row>
        <row r="18366">
          <cell r="I18366"/>
        </row>
        <row r="18367">
          <cell r="I18367"/>
        </row>
        <row r="18368">
          <cell r="I18368"/>
        </row>
        <row r="18369">
          <cell r="I18369"/>
        </row>
        <row r="18370">
          <cell r="I18370"/>
        </row>
        <row r="18371">
          <cell r="I18371"/>
        </row>
        <row r="18372">
          <cell r="I18372"/>
        </row>
        <row r="18373">
          <cell r="I18373"/>
        </row>
        <row r="18374">
          <cell r="I18374"/>
        </row>
        <row r="18375">
          <cell r="I18375"/>
        </row>
        <row r="18376">
          <cell r="I18376"/>
        </row>
        <row r="18377">
          <cell r="I18377"/>
        </row>
        <row r="18378">
          <cell r="I18378"/>
        </row>
        <row r="18379">
          <cell r="I18379"/>
        </row>
        <row r="18380">
          <cell r="I18380"/>
        </row>
        <row r="18381">
          <cell r="I18381"/>
        </row>
        <row r="18382">
          <cell r="I18382"/>
        </row>
        <row r="18383">
          <cell r="I18383"/>
        </row>
        <row r="18384">
          <cell r="I18384"/>
        </row>
        <row r="18385">
          <cell r="I18385"/>
        </row>
        <row r="18386">
          <cell r="I18386"/>
        </row>
        <row r="18387">
          <cell r="I18387"/>
        </row>
        <row r="18388">
          <cell r="I18388"/>
        </row>
        <row r="18389">
          <cell r="I18389"/>
        </row>
        <row r="18390">
          <cell r="I18390"/>
        </row>
        <row r="18391">
          <cell r="I18391"/>
        </row>
        <row r="18392">
          <cell r="I18392"/>
        </row>
        <row r="18393">
          <cell r="I18393"/>
        </row>
        <row r="18394">
          <cell r="I18394"/>
        </row>
        <row r="18395">
          <cell r="I18395"/>
        </row>
        <row r="18396">
          <cell r="I18396"/>
        </row>
        <row r="18397">
          <cell r="I18397"/>
        </row>
        <row r="18398">
          <cell r="I18398"/>
        </row>
        <row r="18399">
          <cell r="I18399"/>
        </row>
        <row r="18400">
          <cell r="I18400"/>
        </row>
        <row r="18401">
          <cell r="I18401"/>
        </row>
        <row r="18402">
          <cell r="I18402"/>
        </row>
        <row r="18403">
          <cell r="I18403"/>
        </row>
        <row r="18404">
          <cell r="I18404"/>
        </row>
        <row r="18405">
          <cell r="I18405"/>
        </row>
        <row r="18406">
          <cell r="I18406"/>
        </row>
        <row r="18407">
          <cell r="I18407"/>
        </row>
        <row r="18408">
          <cell r="I18408"/>
        </row>
        <row r="18409">
          <cell r="I18409"/>
        </row>
        <row r="18410">
          <cell r="I18410"/>
        </row>
        <row r="18411">
          <cell r="I18411"/>
        </row>
        <row r="18412">
          <cell r="I18412"/>
        </row>
        <row r="18413">
          <cell r="I18413"/>
        </row>
        <row r="18414">
          <cell r="I18414"/>
        </row>
        <row r="18415">
          <cell r="I18415"/>
        </row>
        <row r="18416">
          <cell r="I18416"/>
        </row>
        <row r="18417">
          <cell r="I18417"/>
        </row>
        <row r="18418">
          <cell r="I18418"/>
        </row>
        <row r="18419">
          <cell r="I18419"/>
        </row>
        <row r="18420">
          <cell r="I18420"/>
        </row>
        <row r="18421">
          <cell r="I18421"/>
        </row>
        <row r="18422">
          <cell r="I18422"/>
        </row>
        <row r="18423">
          <cell r="I18423"/>
        </row>
        <row r="18424">
          <cell r="I18424"/>
        </row>
        <row r="18425">
          <cell r="I18425"/>
        </row>
        <row r="18426">
          <cell r="I18426"/>
        </row>
        <row r="18427">
          <cell r="I18427"/>
        </row>
        <row r="18428">
          <cell r="I18428"/>
        </row>
        <row r="18429">
          <cell r="I18429"/>
        </row>
        <row r="18430">
          <cell r="I18430"/>
        </row>
        <row r="18431">
          <cell r="I18431"/>
        </row>
        <row r="18432">
          <cell r="I18432"/>
        </row>
        <row r="18433">
          <cell r="I18433"/>
        </row>
        <row r="18434">
          <cell r="I18434"/>
        </row>
        <row r="18435">
          <cell r="I18435"/>
        </row>
        <row r="18436">
          <cell r="I18436"/>
        </row>
        <row r="18437">
          <cell r="I18437"/>
        </row>
        <row r="18438">
          <cell r="I18438"/>
        </row>
        <row r="18439">
          <cell r="I18439"/>
        </row>
        <row r="18440">
          <cell r="I18440"/>
        </row>
        <row r="18441">
          <cell r="I18441"/>
        </row>
        <row r="18442">
          <cell r="I18442"/>
        </row>
        <row r="18443">
          <cell r="I18443"/>
        </row>
        <row r="18444">
          <cell r="I18444"/>
        </row>
        <row r="18445">
          <cell r="I18445"/>
        </row>
        <row r="18446">
          <cell r="I18446"/>
        </row>
        <row r="18447">
          <cell r="I18447"/>
        </row>
        <row r="18448">
          <cell r="I18448"/>
        </row>
        <row r="18449">
          <cell r="I18449"/>
        </row>
        <row r="18450">
          <cell r="I18450"/>
        </row>
        <row r="18451">
          <cell r="I18451"/>
        </row>
        <row r="18452">
          <cell r="I18452"/>
        </row>
        <row r="18453">
          <cell r="I18453"/>
        </row>
        <row r="18454">
          <cell r="I18454"/>
        </row>
        <row r="18455">
          <cell r="I18455"/>
        </row>
        <row r="18456">
          <cell r="I18456"/>
        </row>
        <row r="18457">
          <cell r="I18457"/>
        </row>
        <row r="18458">
          <cell r="I18458"/>
        </row>
        <row r="18459">
          <cell r="I18459"/>
        </row>
        <row r="18460">
          <cell r="I18460"/>
        </row>
        <row r="18461">
          <cell r="I18461"/>
        </row>
        <row r="18462">
          <cell r="I18462"/>
        </row>
        <row r="18463">
          <cell r="I18463"/>
        </row>
        <row r="18464">
          <cell r="I18464"/>
        </row>
        <row r="18465">
          <cell r="I18465"/>
        </row>
        <row r="18466">
          <cell r="I18466"/>
        </row>
        <row r="18467">
          <cell r="I18467"/>
        </row>
        <row r="18468">
          <cell r="I18468"/>
        </row>
        <row r="18469">
          <cell r="I18469"/>
        </row>
        <row r="18470">
          <cell r="I18470"/>
        </row>
        <row r="18471">
          <cell r="I18471"/>
        </row>
        <row r="18472">
          <cell r="I18472"/>
        </row>
        <row r="18473">
          <cell r="I18473"/>
        </row>
        <row r="18474">
          <cell r="I18474"/>
        </row>
        <row r="18475">
          <cell r="I18475"/>
        </row>
        <row r="18476">
          <cell r="I18476"/>
        </row>
        <row r="18477">
          <cell r="I18477"/>
        </row>
        <row r="18478">
          <cell r="I18478"/>
        </row>
        <row r="18479">
          <cell r="I18479"/>
        </row>
        <row r="18480">
          <cell r="I18480"/>
        </row>
        <row r="18481">
          <cell r="I18481"/>
        </row>
        <row r="18482">
          <cell r="I18482"/>
        </row>
        <row r="18483">
          <cell r="I18483"/>
        </row>
        <row r="18484">
          <cell r="I18484"/>
        </row>
        <row r="18485">
          <cell r="I18485"/>
        </row>
        <row r="18486">
          <cell r="I18486"/>
        </row>
        <row r="18487">
          <cell r="I18487"/>
        </row>
        <row r="18488">
          <cell r="I18488"/>
        </row>
        <row r="18489">
          <cell r="I18489"/>
        </row>
        <row r="18490">
          <cell r="I18490"/>
        </row>
        <row r="18491">
          <cell r="I18491"/>
        </row>
        <row r="18492">
          <cell r="I18492"/>
        </row>
        <row r="18493">
          <cell r="I18493"/>
        </row>
        <row r="18494">
          <cell r="I18494"/>
        </row>
        <row r="18495">
          <cell r="I18495"/>
        </row>
        <row r="18496">
          <cell r="I18496"/>
        </row>
        <row r="18497">
          <cell r="I18497"/>
        </row>
        <row r="18498">
          <cell r="I18498"/>
        </row>
        <row r="18499">
          <cell r="I18499"/>
        </row>
        <row r="18500">
          <cell r="I18500"/>
        </row>
        <row r="18501">
          <cell r="I18501"/>
        </row>
        <row r="18502">
          <cell r="I18502"/>
        </row>
        <row r="18503">
          <cell r="I18503"/>
        </row>
        <row r="18504">
          <cell r="I18504"/>
        </row>
        <row r="18505">
          <cell r="I18505"/>
        </row>
        <row r="18506">
          <cell r="I18506"/>
        </row>
        <row r="18507">
          <cell r="I18507"/>
        </row>
        <row r="18508">
          <cell r="I18508"/>
        </row>
        <row r="18509">
          <cell r="I18509"/>
        </row>
        <row r="18510">
          <cell r="I18510"/>
        </row>
        <row r="18511">
          <cell r="I18511"/>
        </row>
        <row r="18512">
          <cell r="I18512"/>
        </row>
        <row r="18513">
          <cell r="I18513"/>
        </row>
        <row r="18514">
          <cell r="I18514"/>
        </row>
        <row r="18515">
          <cell r="I18515"/>
        </row>
        <row r="18516">
          <cell r="I18516"/>
        </row>
        <row r="18517">
          <cell r="I18517"/>
        </row>
        <row r="18518">
          <cell r="I18518"/>
        </row>
        <row r="18519">
          <cell r="I18519"/>
        </row>
        <row r="18520">
          <cell r="I18520"/>
        </row>
        <row r="18521">
          <cell r="I18521"/>
        </row>
        <row r="18522">
          <cell r="I18522"/>
        </row>
        <row r="18523">
          <cell r="I18523"/>
        </row>
        <row r="18524">
          <cell r="I18524"/>
        </row>
        <row r="18525">
          <cell r="I18525"/>
        </row>
        <row r="18526">
          <cell r="I18526"/>
        </row>
        <row r="18527">
          <cell r="I18527"/>
        </row>
        <row r="18528">
          <cell r="I18528"/>
        </row>
        <row r="18529">
          <cell r="I18529"/>
        </row>
        <row r="18530">
          <cell r="I18530"/>
        </row>
        <row r="18531">
          <cell r="I18531"/>
        </row>
        <row r="18532">
          <cell r="I18532"/>
        </row>
        <row r="18533">
          <cell r="I18533"/>
        </row>
        <row r="18534">
          <cell r="I18534"/>
        </row>
        <row r="18535">
          <cell r="I18535"/>
        </row>
        <row r="18536">
          <cell r="I18536"/>
        </row>
        <row r="18537">
          <cell r="I18537"/>
        </row>
        <row r="18538">
          <cell r="I18538"/>
        </row>
        <row r="18539">
          <cell r="I18539"/>
        </row>
        <row r="18540">
          <cell r="I18540"/>
        </row>
        <row r="18541">
          <cell r="I18541"/>
        </row>
        <row r="18542">
          <cell r="I18542"/>
        </row>
        <row r="18543">
          <cell r="I18543"/>
        </row>
        <row r="18544">
          <cell r="I18544"/>
        </row>
        <row r="18545">
          <cell r="I18545"/>
        </row>
        <row r="18546">
          <cell r="I18546"/>
        </row>
        <row r="18547">
          <cell r="I18547"/>
        </row>
        <row r="18548">
          <cell r="I18548"/>
        </row>
        <row r="18549">
          <cell r="I18549"/>
        </row>
        <row r="18550">
          <cell r="I18550"/>
        </row>
        <row r="18551">
          <cell r="I18551"/>
        </row>
        <row r="18552">
          <cell r="I18552"/>
        </row>
        <row r="18553">
          <cell r="I18553"/>
        </row>
        <row r="18554">
          <cell r="I18554"/>
        </row>
        <row r="18555">
          <cell r="I18555"/>
        </row>
        <row r="18556">
          <cell r="I18556"/>
        </row>
        <row r="18557">
          <cell r="I18557"/>
        </row>
        <row r="18558">
          <cell r="I18558"/>
        </row>
        <row r="18559">
          <cell r="I18559"/>
        </row>
        <row r="18560">
          <cell r="I18560"/>
        </row>
        <row r="18561">
          <cell r="I18561"/>
        </row>
        <row r="18562">
          <cell r="I18562"/>
        </row>
        <row r="18563">
          <cell r="I18563"/>
        </row>
        <row r="18564">
          <cell r="I18564"/>
        </row>
        <row r="18565">
          <cell r="I18565"/>
        </row>
        <row r="18566">
          <cell r="I18566"/>
        </row>
        <row r="18567">
          <cell r="I18567"/>
        </row>
        <row r="18568">
          <cell r="I18568"/>
        </row>
        <row r="18569">
          <cell r="I18569"/>
        </row>
        <row r="18570">
          <cell r="I18570"/>
        </row>
        <row r="18571">
          <cell r="I18571"/>
        </row>
        <row r="18572">
          <cell r="I18572"/>
        </row>
        <row r="18573">
          <cell r="I18573"/>
        </row>
        <row r="18574">
          <cell r="I18574"/>
        </row>
        <row r="18575">
          <cell r="I18575"/>
        </row>
        <row r="18576">
          <cell r="I18576"/>
        </row>
        <row r="18577">
          <cell r="I18577"/>
        </row>
        <row r="18578">
          <cell r="I18578"/>
        </row>
        <row r="18579">
          <cell r="I18579"/>
        </row>
        <row r="18580">
          <cell r="I18580"/>
        </row>
        <row r="18581">
          <cell r="I18581"/>
        </row>
        <row r="18582">
          <cell r="I18582"/>
        </row>
        <row r="18583">
          <cell r="I18583"/>
        </row>
        <row r="18584">
          <cell r="I18584"/>
        </row>
        <row r="18585">
          <cell r="I18585"/>
        </row>
        <row r="18586">
          <cell r="I18586"/>
        </row>
        <row r="18587">
          <cell r="I18587"/>
        </row>
        <row r="18588">
          <cell r="I18588"/>
        </row>
        <row r="18589">
          <cell r="I18589"/>
        </row>
        <row r="18590">
          <cell r="I18590"/>
        </row>
        <row r="18591">
          <cell r="I18591"/>
        </row>
        <row r="18592">
          <cell r="I18592"/>
        </row>
        <row r="18593">
          <cell r="I18593"/>
        </row>
        <row r="18594">
          <cell r="I18594"/>
        </row>
        <row r="18595">
          <cell r="I18595"/>
        </row>
        <row r="18596">
          <cell r="I18596"/>
        </row>
        <row r="18597">
          <cell r="I18597"/>
        </row>
        <row r="18598">
          <cell r="I18598"/>
        </row>
        <row r="18599">
          <cell r="I18599"/>
        </row>
        <row r="18600">
          <cell r="I18600"/>
        </row>
        <row r="18601">
          <cell r="I18601"/>
        </row>
        <row r="18602">
          <cell r="I18602"/>
        </row>
        <row r="18603">
          <cell r="I18603"/>
        </row>
        <row r="18604">
          <cell r="I18604"/>
        </row>
        <row r="18605">
          <cell r="I18605"/>
        </row>
        <row r="18606">
          <cell r="I18606"/>
        </row>
        <row r="18607">
          <cell r="I18607"/>
        </row>
        <row r="18608">
          <cell r="I18608"/>
        </row>
        <row r="18609">
          <cell r="I18609"/>
        </row>
        <row r="18610">
          <cell r="I18610"/>
        </row>
        <row r="18611">
          <cell r="I18611"/>
        </row>
        <row r="18612">
          <cell r="I18612"/>
        </row>
        <row r="18613">
          <cell r="I18613"/>
        </row>
        <row r="18614">
          <cell r="I18614"/>
        </row>
        <row r="18615">
          <cell r="I18615"/>
        </row>
        <row r="18616">
          <cell r="I18616"/>
        </row>
        <row r="18617">
          <cell r="I18617"/>
        </row>
        <row r="18618">
          <cell r="I18618"/>
        </row>
        <row r="18619">
          <cell r="I18619"/>
        </row>
        <row r="18620">
          <cell r="I18620"/>
        </row>
        <row r="18621">
          <cell r="I18621"/>
        </row>
        <row r="18622">
          <cell r="I18622"/>
        </row>
        <row r="18623">
          <cell r="I18623"/>
        </row>
        <row r="18624">
          <cell r="I18624"/>
        </row>
        <row r="18625">
          <cell r="I18625"/>
        </row>
        <row r="18626">
          <cell r="I18626"/>
        </row>
        <row r="18627">
          <cell r="I18627"/>
        </row>
        <row r="18628">
          <cell r="I18628"/>
        </row>
        <row r="18629">
          <cell r="I18629"/>
        </row>
        <row r="18630">
          <cell r="I18630"/>
        </row>
        <row r="18631">
          <cell r="I18631"/>
        </row>
        <row r="18632">
          <cell r="I18632"/>
        </row>
        <row r="18633">
          <cell r="I18633"/>
        </row>
        <row r="18634">
          <cell r="I18634"/>
        </row>
        <row r="18635">
          <cell r="I18635"/>
        </row>
        <row r="18636">
          <cell r="I18636"/>
        </row>
        <row r="18637">
          <cell r="I18637"/>
        </row>
        <row r="18638">
          <cell r="I18638"/>
        </row>
        <row r="18639">
          <cell r="I18639"/>
        </row>
        <row r="18640">
          <cell r="I18640"/>
        </row>
        <row r="18641">
          <cell r="I18641"/>
        </row>
        <row r="18642">
          <cell r="I18642"/>
        </row>
        <row r="18643">
          <cell r="I18643"/>
        </row>
        <row r="18644">
          <cell r="I18644"/>
        </row>
        <row r="18645">
          <cell r="I18645"/>
        </row>
        <row r="18646">
          <cell r="I18646"/>
        </row>
        <row r="18647">
          <cell r="I18647"/>
        </row>
        <row r="18648">
          <cell r="I18648"/>
        </row>
        <row r="18649">
          <cell r="I18649"/>
        </row>
        <row r="18650">
          <cell r="I18650"/>
        </row>
        <row r="18651">
          <cell r="I18651"/>
        </row>
        <row r="18652">
          <cell r="I18652"/>
        </row>
        <row r="18653">
          <cell r="I18653"/>
        </row>
        <row r="18654">
          <cell r="I18654"/>
        </row>
        <row r="18655">
          <cell r="I18655"/>
        </row>
        <row r="18656">
          <cell r="I18656"/>
        </row>
        <row r="18657">
          <cell r="I18657"/>
        </row>
        <row r="18658">
          <cell r="I18658"/>
        </row>
        <row r="18659">
          <cell r="I18659"/>
        </row>
        <row r="18660">
          <cell r="I18660"/>
        </row>
        <row r="18661">
          <cell r="I18661"/>
        </row>
        <row r="18662">
          <cell r="I18662"/>
        </row>
        <row r="18663">
          <cell r="I18663"/>
        </row>
        <row r="18664">
          <cell r="I18664"/>
        </row>
        <row r="18665">
          <cell r="I18665"/>
        </row>
        <row r="18666">
          <cell r="I18666"/>
        </row>
        <row r="18667">
          <cell r="I18667"/>
        </row>
        <row r="18668">
          <cell r="I18668"/>
        </row>
        <row r="18669">
          <cell r="I18669"/>
        </row>
        <row r="18670">
          <cell r="I18670"/>
        </row>
        <row r="18671">
          <cell r="I18671"/>
        </row>
        <row r="18672">
          <cell r="I18672"/>
        </row>
        <row r="18673">
          <cell r="I18673"/>
        </row>
        <row r="18674">
          <cell r="I18674"/>
        </row>
        <row r="18675">
          <cell r="I18675"/>
        </row>
        <row r="18676">
          <cell r="I18676"/>
        </row>
        <row r="18677">
          <cell r="I18677"/>
        </row>
        <row r="18678">
          <cell r="I18678"/>
        </row>
        <row r="18679">
          <cell r="I18679"/>
        </row>
        <row r="18680">
          <cell r="I18680"/>
        </row>
        <row r="18681">
          <cell r="I18681"/>
        </row>
        <row r="18682">
          <cell r="I18682"/>
        </row>
        <row r="18683">
          <cell r="I18683"/>
        </row>
        <row r="18684">
          <cell r="I18684"/>
        </row>
        <row r="18685">
          <cell r="I18685"/>
        </row>
        <row r="18686">
          <cell r="I18686"/>
        </row>
        <row r="18687">
          <cell r="I18687"/>
        </row>
        <row r="18688">
          <cell r="I18688"/>
        </row>
        <row r="18689">
          <cell r="I18689"/>
        </row>
        <row r="18690">
          <cell r="I18690"/>
        </row>
        <row r="18691">
          <cell r="I18691"/>
        </row>
        <row r="18692">
          <cell r="I18692"/>
        </row>
        <row r="18693">
          <cell r="I18693"/>
        </row>
        <row r="18694">
          <cell r="I18694"/>
        </row>
        <row r="18695">
          <cell r="I18695"/>
        </row>
        <row r="18696">
          <cell r="I18696"/>
        </row>
        <row r="18697">
          <cell r="I18697"/>
        </row>
        <row r="18698">
          <cell r="I18698"/>
        </row>
        <row r="18699">
          <cell r="I18699"/>
        </row>
        <row r="18700">
          <cell r="I18700"/>
        </row>
        <row r="18701">
          <cell r="I18701"/>
        </row>
        <row r="18702">
          <cell r="I18702"/>
        </row>
        <row r="18703">
          <cell r="I18703"/>
        </row>
        <row r="18704">
          <cell r="I18704"/>
        </row>
        <row r="18705">
          <cell r="I18705"/>
        </row>
        <row r="18706">
          <cell r="I18706"/>
        </row>
        <row r="18707">
          <cell r="I18707"/>
        </row>
        <row r="18708">
          <cell r="I18708"/>
        </row>
        <row r="18709">
          <cell r="I18709"/>
        </row>
        <row r="18710">
          <cell r="I18710"/>
        </row>
        <row r="18711">
          <cell r="I18711"/>
        </row>
        <row r="18712">
          <cell r="I18712"/>
        </row>
        <row r="18713">
          <cell r="I18713"/>
        </row>
        <row r="18714">
          <cell r="I18714"/>
        </row>
        <row r="18715">
          <cell r="I18715"/>
        </row>
        <row r="18716">
          <cell r="I18716"/>
        </row>
        <row r="18717">
          <cell r="I18717"/>
        </row>
        <row r="18718">
          <cell r="I18718"/>
        </row>
        <row r="18719">
          <cell r="I18719"/>
        </row>
        <row r="18720">
          <cell r="I18720"/>
        </row>
        <row r="18721">
          <cell r="I18721"/>
        </row>
        <row r="18722">
          <cell r="I18722"/>
        </row>
        <row r="18723">
          <cell r="I18723"/>
        </row>
        <row r="18724">
          <cell r="I18724"/>
        </row>
        <row r="18725">
          <cell r="I18725"/>
        </row>
        <row r="18726">
          <cell r="I18726"/>
        </row>
        <row r="18727">
          <cell r="I18727"/>
        </row>
        <row r="18728">
          <cell r="I18728"/>
        </row>
        <row r="18729">
          <cell r="I18729"/>
        </row>
        <row r="18730">
          <cell r="I18730"/>
        </row>
        <row r="18731">
          <cell r="I18731"/>
        </row>
        <row r="18732">
          <cell r="I18732"/>
        </row>
        <row r="18733">
          <cell r="I18733"/>
        </row>
        <row r="18734">
          <cell r="I18734"/>
        </row>
        <row r="18735">
          <cell r="I18735"/>
        </row>
        <row r="18736">
          <cell r="I18736"/>
        </row>
        <row r="18737">
          <cell r="I18737"/>
        </row>
        <row r="18738">
          <cell r="I18738"/>
        </row>
        <row r="18739">
          <cell r="I18739"/>
        </row>
        <row r="18740">
          <cell r="I18740"/>
        </row>
        <row r="18741">
          <cell r="I18741"/>
        </row>
        <row r="18742">
          <cell r="I18742"/>
        </row>
        <row r="18743">
          <cell r="I18743"/>
        </row>
        <row r="18744">
          <cell r="I18744"/>
        </row>
        <row r="18745">
          <cell r="I18745"/>
        </row>
        <row r="18746">
          <cell r="I18746"/>
        </row>
        <row r="18747">
          <cell r="I18747"/>
        </row>
        <row r="18748">
          <cell r="I18748"/>
        </row>
        <row r="18749">
          <cell r="I18749"/>
        </row>
        <row r="18750">
          <cell r="I18750"/>
        </row>
        <row r="18751">
          <cell r="I18751"/>
        </row>
        <row r="18752">
          <cell r="I18752"/>
        </row>
        <row r="18753">
          <cell r="I18753"/>
        </row>
        <row r="18754">
          <cell r="I18754"/>
        </row>
        <row r="18755">
          <cell r="I18755"/>
        </row>
        <row r="18756">
          <cell r="I18756"/>
        </row>
        <row r="18757">
          <cell r="I18757"/>
        </row>
        <row r="18758">
          <cell r="I18758"/>
        </row>
        <row r="18759">
          <cell r="I18759"/>
        </row>
        <row r="18760">
          <cell r="I18760"/>
        </row>
        <row r="18761">
          <cell r="I18761"/>
        </row>
        <row r="18762">
          <cell r="I18762"/>
        </row>
        <row r="18763">
          <cell r="I18763"/>
        </row>
        <row r="18764">
          <cell r="I18764"/>
        </row>
        <row r="18765">
          <cell r="I18765"/>
        </row>
        <row r="18766">
          <cell r="I18766"/>
        </row>
        <row r="18767">
          <cell r="I18767"/>
        </row>
        <row r="18768">
          <cell r="I18768"/>
        </row>
        <row r="18769">
          <cell r="I18769"/>
        </row>
        <row r="18770">
          <cell r="I18770"/>
        </row>
        <row r="18771">
          <cell r="I18771"/>
        </row>
        <row r="18772">
          <cell r="I18772"/>
        </row>
        <row r="18773">
          <cell r="I18773"/>
        </row>
        <row r="18774">
          <cell r="I18774"/>
        </row>
        <row r="18775">
          <cell r="I18775"/>
        </row>
        <row r="18776">
          <cell r="I18776"/>
        </row>
        <row r="18777">
          <cell r="I18777"/>
        </row>
        <row r="18778">
          <cell r="I18778"/>
        </row>
        <row r="18779">
          <cell r="I18779"/>
        </row>
        <row r="18780">
          <cell r="I18780"/>
        </row>
        <row r="18781">
          <cell r="I18781"/>
        </row>
        <row r="18782">
          <cell r="I18782"/>
        </row>
        <row r="18783">
          <cell r="I18783"/>
        </row>
        <row r="18784">
          <cell r="I18784"/>
        </row>
        <row r="18785">
          <cell r="I18785"/>
        </row>
        <row r="18786">
          <cell r="I18786"/>
        </row>
        <row r="18787">
          <cell r="I18787"/>
        </row>
        <row r="18788">
          <cell r="I18788"/>
        </row>
        <row r="18789">
          <cell r="I18789"/>
        </row>
        <row r="18790">
          <cell r="I18790"/>
        </row>
        <row r="18791">
          <cell r="I18791"/>
        </row>
        <row r="18792">
          <cell r="I18792"/>
        </row>
        <row r="18793">
          <cell r="I18793"/>
        </row>
        <row r="18794">
          <cell r="I18794"/>
        </row>
        <row r="18795">
          <cell r="I18795"/>
        </row>
        <row r="18796">
          <cell r="I18796"/>
        </row>
        <row r="18797">
          <cell r="I18797"/>
        </row>
        <row r="18798">
          <cell r="I18798"/>
        </row>
        <row r="18799">
          <cell r="I18799"/>
        </row>
        <row r="18800">
          <cell r="I18800"/>
        </row>
        <row r="18801">
          <cell r="I18801"/>
        </row>
        <row r="18802">
          <cell r="I18802"/>
        </row>
        <row r="18803">
          <cell r="I18803"/>
        </row>
        <row r="18804">
          <cell r="I18804"/>
        </row>
        <row r="18805">
          <cell r="I18805"/>
        </row>
        <row r="18806">
          <cell r="I18806"/>
        </row>
        <row r="18807">
          <cell r="I18807"/>
        </row>
        <row r="18808">
          <cell r="I18808"/>
        </row>
        <row r="18809">
          <cell r="I18809"/>
        </row>
        <row r="18810">
          <cell r="I18810"/>
        </row>
        <row r="18811">
          <cell r="I18811"/>
        </row>
        <row r="18812">
          <cell r="I18812"/>
        </row>
        <row r="18813">
          <cell r="I18813"/>
        </row>
        <row r="18814">
          <cell r="I18814"/>
        </row>
        <row r="18815">
          <cell r="I18815"/>
        </row>
        <row r="18816">
          <cell r="I18816"/>
        </row>
        <row r="18817">
          <cell r="I18817"/>
        </row>
        <row r="18818">
          <cell r="I18818"/>
        </row>
        <row r="18819">
          <cell r="I18819"/>
        </row>
        <row r="18820">
          <cell r="I18820"/>
        </row>
        <row r="18821">
          <cell r="I18821"/>
        </row>
        <row r="18822">
          <cell r="I18822"/>
        </row>
        <row r="18823">
          <cell r="I18823"/>
        </row>
        <row r="18824">
          <cell r="I18824"/>
        </row>
        <row r="18825">
          <cell r="I18825"/>
        </row>
        <row r="18826">
          <cell r="I18826"/>
        </row>
        <row r="18827">
          <cell r="I18827"/>
        </row>
        <row r="18828">
          <cell r="I18828"/>
        </row>
        <row r="18829">
          <cell r="I18829"/>
        </row>
        <row r="18830">
          <cell r="I18830"/>
        </row>
        <row r="18831">
          <cell r="I18831"/>
        </row>
        <row r="18832">
          <cell r="I18832"/>
        </row>
        <row r="18833">
          <cell r="I18833"/>
        </row>
        <row r="18834">
          <cell r="I18834"/>
        </row>
        <row r="18835">
          <cell r="I18835"/>
        </row>
        <row r="18836">
          <cell r="I18836"/>
        </row>
        <row r="18837">
          <cell r="I18837"/>
        </row>
        <row r="18838">
          <cell r="I18838"/>
        </row>
        <row r="18839">
          <cell r="I18839"/>
        </row>
        <row r="18840">
          <cell r="I18840"/>
        </row>
        <row r="18841">
          <cell r="I18841"/>
        </row>
        <row r="18842">
          <cell r="I18842"/>
        </row>
        <row r="18843">
          <cell r="I18843"/>
        </row>
        <row r="18844">
          <cell r="I18844"/>
        </row>
        <row r="18845">
          <cell r="I18845"/>
        </row>
        <row r="18846">
          <cell r="I18846"/>
        </row>
        <row r="18847">
          <cell r="I18847"/>
        </row>
        <row r="18848">
          <cell r="I18848"/>
        </row>
        <row r="18849">
          <cell r="I18849"/>
        </row>
        <row r="18850">
          <cell r="I18850"/>
        </row>
        <row r="18851">
          <cell r="I18851"/>
        </row>
        <row r="18852">
          <cell r="I18852"/>
        </row>
        <row r="18853">
          <cell r="I18853"/>
        </row>
        <row r="18854">
          <cell r="I18854"/>
        </row>
        <row r="18855">
          <cell r="I18855"/>
        </row>
        <row r="18856">
          <cell r="I18856"/>
        </row>
        <row r="18857">
          <cell r="I18857"/>
        </row>
        <row r="18858">
          <cell r="I18858"/>
        </row>
        <row r="18859">
          <cell r="I18859"/>
        </row>
        <row r="18860">
          <cell r="I18860"/>
        </row>
        <row r="18861">
          <cell r="I18861"/>
        </row>
        <row r="18862">
          <cell r="I18862"/>
        </row>
        <row r="18863">
          <cell r="I18863"/>
        </row>
        <row r="18864">
          <cell r="I18864"/>
        </row>
        <row r="18865">
          <cell r="I18865"/>
        </row>
        <row r="18866">
          <cell r="I18866"/>
        </row>
        <row r="18867">
          <cell r="I18867"/>
        </row>
        <row r="18868">
          <cell r="I18868"/>
        </row>
        <row r="18869">
          <cell r="I18869"/>
        </row>
        <row r="18870">
          <cell r="I18870"/>
        </row>
        <row r="18871">
          <cell r="I18871"/>
        </row>
        <row r="18872">
          <cell r="I18872"/>
        </row>
        <row r="18873">
          <cell r="I18873"/>
        </row>
        <row r="18874">
          <cell r="I18874"/>
        </row>
        <row r="18875">
          <cell r="I18875"/>
        </row>
        <row r="18876">
          <cell r="I18876"/>
        </row>
        <row r="18877">
          <cell r="I18877"/>
        </row>
        <row r="18878">
          <cell r="I18878"/>
        </row>
        <row r="18879">
          <cell r="I18879"/>
        </row>
        <row r="18880">
          <cell r="I18880"/>
        </row>
        <row r="18881">
          <cell r="I18881"/>
        </row>
        <row r="18882">
          <cell r="I18882"/>
        </row>
        <row r="18883">
          <cell r="I18883"/>
        </row>
        <row r="18884">
          <cell r="I18884"/>
        </row>
        <row r="18885">
          <cell r="I18885"/>
        </row>
        <row r="18886">
          <cell r="I18886"/>
        </row>
        <row r="18887">
          <cell r="I18887"/>
        </row>
        <row r="18888">
          <cell r="I18888"/>
        </row>
        <row r="18889">
          <cell r="I18889"/>
        </row>
        <row r="18890">
          <cell r="I18890"/>
        </row>
        <row r="18891">
          <cell r="I18891"/>
        </row>
        <row r="18892">
          <cell r="I18892"/>
        </row>
        <row r="18893">
          <cell r="I18893"/>
        </row>
        <row r="18894">
          <cell r="I18894"/>
        </row>
        <row r="18895">
          <cell r="I18895"/>
        </row>
        <row r="18896">
          <cell r="I18896"/>
        </row>
        <row r="18897">
          <cell r="I18897"/>
        </row>
        <row r="18898">
          <cell r="I18898"/>
        </row>
        <row r="18899">
          <cell r="I18899"/>
        </row>
        <row r="18900">
          <cell r="I18900"/>
        </row>
        <row r="18901">
          <cell r="I18901"/>
        </row>
        <row r="18902">
          <cell r="I18902"/>
        </row>
        <row r="18903">
          <cell r="I18903"/>
        </row>
        <row r="18904">
          <cell r="I18904"/>
        </row>
        <row r="18905">
          <cell r="I18905"/>
        </row>
        <row r="18906">
          <cell r="I18906"/>
        </row>
        <row r="18907">
          <cell r="I18907"/>
        </row>
        <row r="18908">
          <cell r="I18908"/>
        </row>
        <row r="18909">
          <cell r="I18909"/>
        </row>
        <row r="18910">
          <cell r="I18910"/>
        </row>
        <row r="18911">
          <cell r="I18911"/>
        </row>
        <row r="18912">
          <cell r="I18912"/>
        </row>
        <row r="18913">
          <cell r="I18913"/>
        </row>
        <row r="18914">
          <cell r="I18914"/>
        </row>
        <row r="18915">
          <cell r="I18915"/>
        </row>
        <row r="18916">
          <cell r="I18916"/>
        </row>
        <row r="18917">
          <cell r="I18917"/>
        </row>
        <row r="18918">
          <cell r="I18918"/>
        </row>
        <row r="18919">
          <cell r="I18919"/>
        </row>
        <row r="18920">
          <cell r="I18920"/>
        </row>
        <row r="18921">
          <cell r="I18921"/>
        </row>
        <row r="18922">
          <cell r="I18922"/>
        </row>
        <row r="18923">
          <cell r="I18923"/>
        </row>
        <row r="18924">
          <cell r="I18924"/>
        </row>
        <row r="18925">
          <cell r="I18925"/>
        </row>
        <row r="18926">
          <cell r="I18926"/>
        </row>
        <row r="18927">
          <cell r="I18927"/>
        </row>
        <row r="18928">
          <cell r="I18928"/>
        </row>
        <row r="18929">
          <cell r="I18929"/>
        </row>
        <row r="18930">
          <cell r="I18930"/>
        </row>
        <row r="18931">
          <cell r="I18931"/>
        </row>
        <row r="18932">
          <cell r="I18932"/>
        </row>
        <row r="18933">
          <cell r="I18933"/>
        </row>
        <row r="18934">
          <cell r="I18934"/>
        </row>
        <row r="18935">
          <cell r="I18935"/>
        </row>
        <row r="18936">
          <cell r="I18936"/>
        </row>
        <row r="18937">
          <cell r="I18937"/>
        </row>
        <row r="18938">
          <cell r="I18938"/>
        </row>
        <row r="18939">
          <cell r="I18939"/>
        </row>
        <row r="18940">
          <cell r="I18940"/>
        </row>
        <row r="18941">
          <cell r="I18941"/>
        </row>
        <row r="18942">
          <cell r="I18942"/>
        </row>
        <row r="18943">
          <cell r="I18943"/>
        </row>
        <row r="18944">
          <cell r="I18944"/>
        </row>
        <row r="18945">
          <cell r="I18945"/>
        </row>
        <row r="18946">
          <cell r="I18946"/>
        </row>
        <row r="18947">
          <cell r="I18947"/>
        </row>
        <row r="18948">
          <cell r="I18948"/>
        </row>
        <row r="18949">
          <cell r="I18949"/>
        </row>
        <row r="18950">
          <cell r="I18950"/>
        </row>
        <row r="18951">
          <cell r="I18951"/>
        </row>
        <row r="18952">
          <cell r="I18952"/>
        </row>
        <row r="18953">
          <cell r="I18953"/>
        </row>
        <row r="18954">
          <cell r="I18954"/>
        </row>
        <row r="18955">
          <cell r="I18955"/>
        </row>
        <row r="18956">
          <cell r="I18956"/>
        </row>
        <row r="18957">
          <cell r="I18957"/>
        </row>
        <row r="18958">
          <cell r="I18958"/>
        </row>
        <row r="18959">
          <cell r="I18959"/>
        </row>
        <row r="18960">
          <cell r="I18960"/>
        </row>
        <row r="18961">
          <cell r="I18961"/>
        </row>
        <row r="18962">
          <cell r="I18962"/>
        </row>
        <row r="18963">
          <cell r="I18963"/>
        </row>
        <row r="18964">
          <cell r="I18964"/>
        </row>
        <row r="18965">
          <cell r="I18965"/>
        </row>
        <row r="18966">
          <cell r="I18966"/>
        </row>
        <row r="18967">
          <cell r="I18967"/>
        </row>
        <row r="18968">
          <cell r="I18968"/>
        </row>
        <row r="18969">
          <cell r="I18969"/>
        </row>
        <row r="18970">
          <cell r="I18970"/>
        </row>
        <row r="18971">
          <cell r="I18971"/>
        </row>
        <row r="18972">
          <cell r="I18972"/>
        </row>
        <row r="18973">
          <cell r="I18973"/>
        </row>
        <row r="18974">
          <cell r="I18974"/>
        </row>
        <row r="18975">
          <cell r="I18975"/>
        </row>
        <row r="18976">
          <cell r="I18976"/>
        </row>
        <row r="18977">
          <cell r="I18977"/>
        </row>
        <row r="18978">
          <cell r="I18978"/>
        </row>
        <row r="18979">
          <cell r="I18979"/>
        </row>
        <row r="18980">
          <cell r="I18980"/>
        </row>
        <row r="18981">
          <cell r="I18981"/>
        </row>
        <row r="18982">
          <cell r="I18982"/>
        </row>
        <row r="18983">
          <cell r="I18983"/>
        </row>
        <row r="18984">
          <cell r="I18984"/>
        </row>
        <row r="18985">
          <cell r="I18985"/>
        </row>
        <row r="18986">
          <cell r="I18986"/>
        </row>
        <row r="18987">
          <cell r="I18987"/>
        </row>
        <row r="18988">
          <cell r="I18988"/>
        </row>
        <row r="18989">
          <cell r="I18989"/>
        </row>
        <row r="18990">
          <cell r="I18990"/>
        </row>
        <row r="18991">
          <cell r="I18991"/>
        </row>
        <row r="18992">
          <cell r="I18992"/>
        </row>
        <row r="18993">
          <cell r="I18993"/>
        </row>
        <row r="18994">
          <cell r="I18994"/>
        </row>
        <row r="18995">
          <cell r="I18995"/>
        </row>
        <row r="18996">
          <cell r="I18996"/>
        </row>
        <row r="18997">
          <cell r="I18997"/>
        </row>
        <row r="18998">
          <cell r="I18998"/>
        </row>
        <row r="18999">
          <cell r="I18999"/>
        </row>
        <row r="19000">
          <cell r="I19000"/>
        </row>
        <row r="19001">
          <cell r="I19001"/>
        </row>
        <row r="19002">
          <cell r="I19002"/>
        </row>
        <row r="19003">
          <cell r="I19003"/>
        </row>
        <row r="19004">
          <cell r="I19004"/>
        </row>
        <row r="19005">
          <cell r="I19005"/>
        </row>
        <row r="19006">
          <cell r="I19006"/>
        </row>
        <row r="19007">
          <cell r="I19007"/>
        </row>
        <row r="19008">
          <cell r="I19008"/>
        </row>
        <row r="19009">
          <cell r="I19009"/>
        </row>
        <row r="19010">
          <cell r="I19010"/>
        </row>
        <row r="19011">
          <cell r="I19011"/>
        </row>
        <row r="19012">
          <cell r="I19012"/>
        </row>
        <row r="19013">
          <cell r="I19013"/>
        </row>
        <row r="19014">
          <cell r="I19014"/>
        </row>
        <row r="19015">
          <cell r="I19015"/>
        </row>
        <row r="19016">
          <cell r="I19016"/>
        </row>
        <row r="19017">
          <cell r="I19017"/>
        </row>
        <row r="19018">
          <cell r="I19018"/>
        </row>
        <row r="19019">
          <cell r="I19019"/>
        </row>
        <row r="19020">
          <cell r="I19020"/>
        </row>
        <row r="19021">
          <cell r="I19021"/>
        </row>
        <row r="19022">
          <cell r="I19022"/>
        </row>
        <row r="19023">
          <cell r="I19023"/>
        </row>
        <row r="19024">
          <cell r="I19024"/>
        </row>
        <row r="19025">
          <cell r="I19025"/>
        </row>
        <row r="19026">
          <cell r="I19026"/>
        </row>
        <row r="19027">
          <cell r="I19027"/>
        </row>
        <row r="19028">
          <cell r="I19028"/>
        </row>
        <row r="19029">
          <cell r="I19029"/>
        </row>
        <row r="19030">
          <cell r="I19030"/>
        </row>
        <row r="19031">
          <cell r="I19031"/>
        </row>
        <row r="19032">
          <cell r="I19032"/>
        </row>
        <row r="19033">
          <cell r="I19033"/>
        </row>
        <row r="19034">
          <cell r="I19034"/>
        </row>
        <row r="19035">
          <cell r="I19035"/>
        </row>
        <row r="19036">
          <cell r="I19036"/>
        </row>
        <row r="19037">
          <cell r="I19037"/>
        </row>
        <row r="19038">
          <cell r="I19038"/>
        </row>
        <row r="19039">
          <cell r="I19039"/>
        </row>
        <row r="19040">
          <cell r="I19040"/>
        </row>
        <row r="19041">
          <cell r="I19041"/>
        </row>
        <row r="19042">
          <cell r="I19042"/>
        </row>
        <row r="19043">
          <cell r="I19043"/>
        </row>
        <row r="19044">
          <cell r="I19044"/>
        </row>
        <row r="19045">
          <cell r="I19045"/>
        </row>
        <row r="19046">
          <cell r="I19046"/>
        </row>
        <row r="19047">
          <cell r="I19047"/>
        </row>
        <row r="19048">
          <cell r="I19048"/>
        </row>
        <row r="19049">
          <cell r="I19049"/>
        </row>
        <row r="19050">
          <cell r="I19050"/>
        </row>
        <row r="19051">
          <cell r="I19051"/>
        </row>
        <row r="19052">
          <cell r="I19052"/>
        </row>
        <row r="19053">
          <cell r="I19053"/>
        </row>
        <row r="19054">
          <cell r="I19054"/>
        </row>
        <row r="19055">
          <cell r="I19055"/>
        </row>
        <row r="19056">
          <cell r="I19056"/>
        </row>
        <row r="19057">
          <cell r="I19057">
            <v>29</v>
          </cell>
        </row>
        <row r="19058">
          <cell r="I19058">
            <v>29</v>
          </cell>
        </row>
        <row r="19059">
          <cell r="I19059">
            <v>29</v>
          </cell>
        </row>
        <row r="19060">
          <cell r="I19060">
            <v>29</v>
          </cell>
        </row>
        <row r="19061">
          <cell r="I19061">
            <v>29</v>
          </cell>
        </row>
        <row r="19062">
          <cell r="I19062">
            <v>29</v>
          </cell>
        </row>
        <row r="19063">
          <cell r="I19063">
            <v>29</v>
          </cell>
        </row>
        <row r="19064">
          <cell r="I19064">
            <v>29</v>
          </cell>
        </row>
        <row r="19065">
          <cell r="I19065">
            <v>29</v>
          </cell>
        </row>
        <row r="19066">
          <cell r="I19066">
            <v>29</v>
          </cell>
        </row>
        <row r="19067">
          <cell r="I19067">
            <v>29</v>
          </cell>
        </row>
        <row r="19068">
          <cell r="I19068">
            <v>29</v>
          </cell>
        </row>
        <row r="19069">
          <cell r="I19069">
            <v>29</v>
          </cell>
        </row>
        <row r="19070">
          <cell r="I19070">
            <v>29</v>
          </cell>
        </row>
        <row r="19071">
          <cell r="I19071">
            <v>29</v>
          </cell>
        </row>
        <row r="19072">
          <cell r="I19072">
            <v>29</v>
          </cell>
        </row>
        <row r="19073">
          <cell r="I19073">
            <v>29</v>
          </cell>
        </row>
        <row r="19074">
          <cell r="I19074">
            <v>29</v>
          </cell>
        </row>
        <row r="19075">
          <cell r="I19075">
            <v>29</v>
          </cell>
        </row>
        <row r="19076">
          <cell r="I19076">
            <v>29</v>
          </cell>
        </row>
        <row r="19077">
          <cell r="I19077">
            <v>29</v>
          </cell>
        </row>
        <row r="19078">
          <cell r="I19078">
            <v>29</v>
          </cell>
        </row>
        <row r="19079">
          <cell r="I19079">
            <v>29</v>
          </cell>
        </row>
        <row r="19080">
          <cell r="I19080">
            <v>29</v>
          </cell>
        </row>
        <row r="19081">
          <cell r="I19081">
            <v>29</v>
          </cell>
        </row>
        <row r="19082">
          <cell r="I19082">
            <v>29</v>
          </cell>
        </row>
        <row r="19083">
          <cell r="I19083">
            <v>29</v>
          </cell>
        </row>
        <row r="19084">
          <cell r="I19084">
            <v>29</v>
          </cell>
        </row>
        <row r="19085">
          <cell r="I19085">
            <v>29</v>
          </cell>
        </row>
        <row r="19086">
          <cell r="I19086">
            <v>29</v>
          </cell>
        </row>
        <row r="19087">
          <cell r="I19087">
            <v>29</v>
          </cell>
        </row>
        <row r="19088">
          <cell r="I19088">
            <v>29</v>
          </cell>
        </row>
        <row r="19089">
          <cell r="I19089">
            <v>29</v>
          </cell>
        </row>
        <row r="19090">
          <cell r="I19090">
            <v>29</v>
          </cell>
        </row>
        <row r="19091">
          <cell r="I19091">
            <v>29</v>
          </cell>
        </row>
        <row r="19092">
          <cell r="I19092">
            <v>29</v>
          </cell>
        </row>
        <row r="19093">
          <cell r="I19093">
            <v>29</v>
          </cell>
        </row>
        <row r="19094">
          <cell r="I19094">
            <v>29</v>
          </cell>
        </row>
        <row r="19095">
          <cell r="I19095">
            <v>29</v>
          </cell>
        </row>
        <row r="19096">
          <cell r="I19096">
            <v>29</v>
          </cell>
        </row>
        <row r="19097">
          <cell r="I19097">
            <v>29</v>
          </cell>
        </row>
        <row r="19098">
          <cell r="I19098">
            <v>29</v>
          </cell>
        </row>
        <row r="19099">
          <cell r="I19099">
            <v>29</v>
          </cell>
        </row>
        <row r="19100">
          <cell r="I19100">
            <v>29</v>
          </cell>
        </row>
        <row r="19101">
          <cell r="I19101">
            <v>29</v>
          </cell>
        </row>
        <row r="19102">
          <cell r="I19102">
            <v>29</v>
          </cell>
        </row>
        <row r="19103">
          <cell r="I19103">
            <v>29</v>
          </cell>
        </row>
        <row r="19104">
          <cell r="I19104">
            <v>29</v>
          </cell>
        </row>
        <row r="19105">
          <cell r="I19105">
            <v>29</v>
          </cell>
        </row>
        <row r="19106">
          <cell r="I19106">
            <v>29</v>
          </cell>
        </row>
        <row r="19107">
          <cell r="I19107">
            <v>29</v>
          </cell>
        </row>
        <row r="19108">
          <cell r="I19108">
            <v>29</v>
          </cell>
        </row>
        <row r="19109">
          <cell r="I19109">
            <v>29</v>
          </cell>
        </row>
        <row r="19110">
          <cell r="I19110">
            <v>29</v>
          </cell>
        </row>
        <row r="19111">
          <cell r="I19111">
            <v>29</v>
          </cell>
        </row>
        <row r="19112">
          <cell r="I19112">
            <v>29</v>
          </cell>
        </row>
        <row r="19113">
          <cell r="I19113">
            <v>29</v>
          </cell>
        </row>
        <row r="19114">
          <cell r="I19114">
            <v>29</v>
          </cell>
        </row>
        <row r="19115">
          <cell r="I19115">
            <v>29</v>
          </cell>
        </row>
        <row r="19116">
          <cell r="I19116">
            <v>29</v>
          </cell>
        </row>
        <row r="19117">
          <cell r="I19117">
            <v>29</v>
          </cell>
        </row>
        <row r="19118">
          <cell r="I19118">
            <v>29</v>
          </cell>
        </row>
        <row r="19119">
          <cell r="I19119">
            <v>29</v>
          </cell>
        </row>
        <row r="19120">
          <cell r="I19120">
            <v>29</v>
          </cell>
        </row>
        <row r="19121">
          <cell r="I19121">
            <v>29</v>
          </cell>
        </row>
        <row r="19122">
          <cell r="I19122">
            <v>29</v>
          </cell>
        </row>
        <row r="19123">
          <cell r="I19123">
            <v>29</v>
          </cell>
        </row>
        <row r="19124">
          <cell r="I19124">
            <v>29</v>
          </cell>
        </row>
        <row r="19125">
          <cell r="I19125">
            <v>29</v>
          </cell>
        </row>
        <row r="19126">
          <cell r="I19126">
            <v>29</v>
          </cell>
        </row>
        <row r="19127">
          <cell r="I19127">
            <v>29</v>
          </cell>
        </row>
        <row r="19128">
          <cell r="I19128">
            <v>29</v>
          </cell>
        </row>
        <row r="19129">
          <cell r="I19129">
            <v>29</v>
          </cell>
        </row>
        <row r="19130">
          <cell r="I19130">
            <v>29</v>
          </cell>
        </row>
        <row r="19131">
          <cell r="I19131">
            <v>29</v>
          </cell>
        </row>
        <row r="19132">
          <cell r="I19132">
            <v>29</v>
          </cell>
        </row>
        <row r="19133">
          <cell r="I19133">
            <v>29</v>
          </cell>
        </row>
        <row r="19134">
          <cell r="I19134">
            <v>29</v>
          </cell>
        </row>
        <row r="19135">
          <cell r="I19135">
            <v>29</v>
          </cell>
        </row>
        <row r="19136">
          <cell r="I19136">
            <v>29</v>
          </cell>
        </row>
        <row r="19137">
          <cell r="I19137">
            <v>29</v>
          </cell>
        </row>
        <row r="19138">
          <cell r="I19138">
            <v>29</v>
          </cell>
        </row>
        <row r="19139">
          <cell r="I19139">
            <v>29</v>
          </cell>
        </row>
        <row r="19140">
          <cell r="I19140">
            <v>29</v>
          </cell>
        </row>
        <row r="19141">
          <cell r="I19141">
            <v>29</v>
          </cell>
        </row>
        <row r="19142">
          <cell r="I19142">
            <v>29</v>
          </cell>
        </row>
        <row r="19143">
          <cell r="I19143">
            <v>29</v>
          </cell>
        </row>
        <row r="19144">
          <cell r="I19144">
            <v>29</v>
          </cell>
        </row>
        <row r="19145">
          <cell r="I19145">
            <v>29</v>
          </cell>
        </row>
        <row r="19146">
          <cell r="I19146">
            <v>29</v>
          </cell>
        </row>
        <row r="19147">
          <cell r="I19147">
            <v>29</v>
          </cell>
        </row>
        <row r="19148">
          <cell r="I19148">
            <v>29</v>
          </cell>
        </row>
        <row r="19149">
          <cell r="I19149">
            <v>29</v>
          </cell>
        </row>
        <row r="19150">
          <cell r="I19150">
            <v>29</v>
          </cell>
        </row>
        <row r="19151">
          <cell r="I19151">
            <v>29</v>
          </cell>
        </row>
        <row r="19152">
          <cell r="I19152">
            <v>29</v>
          </cell>
        </row>
        <row r="19153">
          <cell r="I19153">
            <v>29</v>
          </cell>
        </row>
        <row r="19154">
          <cell r="I19154">
            <v>29</v>
          </cell>
        </row>
        <row r="19155">
          <cell r="I19155">
            <v>29</v>
          </cell>
        </row>
        <row r="19156">
          <cell r="I19156">
            <v>29</v>
          </cell>
        </row>
        <row r="19157">
          <cell r="I19157">
            <v>28</v>
          </cell>
        </row>
        <row r="19158">
          <cell r="I19158">
            <v>28</v>
          </cell>
        </row>
        <row r="19159">
          <cell r="I19159">
            <v>28</v>
          </cell>
        </row>
        <row r="19160">
          <cell r="I19160">
            <v>28</v>
          </cell>
        </row>
        <row r="19161">
          <cell r="I19161">
            <v>28</v>
          </cell>
        </row>
        <row r="19162">
          <cell r="I19162">
            <v>28</v>
          </cell>
        </row>
        <row r="19163">
          <cell r="I19163">
            <v>28</v>
          </cell>
        </row>
        <row r="19164">
          <cell r="I19164">
            <v>28</v>
          </cell>
        </row>
        <row r="19165">
          <cell r="I19165">
            <v>28</v>
          </cell>
        </row>
        <row r="19166">
          <cell r="I19166">
            <v>28</v>
          </cell>
        </row>
        <row r="19167">
          <cell r="I19167">
            <v>28</v>
          </cell>
        </row>
        <row r="19168">
          <cell r="I19168">
            <v>28</v>
          </cell>
        </row>
        <row r="19169">
          <cell r="I19169">
            <v>28</v>
          </cell>
        </row>
        <row r="19170">
          <cell r="I19170">
            <v>28</v>
          </cell>
        </row>
        <row r="19171">
          <cell r="I19171">
            <v>28</v>
          </cell>
        </row>
        <row r="19172">
          <cell r="I19172">
            <v>28</v>
          </cell>
        </row>
        <row r="19173">
          <cell r="I19173">
            <v>28</v>
          </cell>
        </row>
        <row r="19174">
          <cell r="I19174">
            <v>28</v>
          </cell>
        </row>
        <row r="19175">
          <cell r="I19175">
            <v>28</v>
          </cell>
        </row>
        <row r="19176">
          <cell r="I19176">
            <v>28</v>
          </cell>
        </row>
        <row r="19177">
          <cell r="I19177">
            <v>28</v>
          </cell>
        </row>
        <row r="19178">
          <cell r="I19178">
            <v>28</v>
          </cell>
        </row>
        <row r="19179">
          <cell r="I19179">
            <v>28</v>
          </cell>
        </row>
        <row r="19180">
          <cell r="I19180">
            <v>28</v>
          </cell>
        </row>
        <row r="19181">
          <cell r="I19181">
            <v>28</v>
          </cell>
        </row>
        <row r="19182">
          <cell r="I19182">
            <v>28</v>
          </cell>
        </row>
        <row r="19183">
          <cell r="I19183">
            <v>28</v>
          </cell>
        </row>
        <row r="19184">
          <cell r="I19184">
            <v>28</v>
          </cell>
        </row>
        <row r="19185">
          <cell r="I19185">
            <v>28</v>
          </cell>
        </row>
        <row r="19186">
          <cell r="I19186">
            <v>28</v>
          </cell>
        </row>
        <row r="19187">
          <cell r="I19187">
            <v>28</v>
          </cell>
        </row>
        <row r="19188">
          <cell r="I19188">
            <v>28</v>
          </cell>
        </row>
        <row r="19189">
          <cell r="I19189">
            <v>28</v>
          </cell>
        </row>
        <row r="19190">
          <cell r="I19190">
            <v>28</v>
          </cell>
        </row>
        <row r="19191">
          <cell r="I19191">
            <v>28</v>
          </cell>
        </row>
        <row r="19192">
          <cell r="I19192">
            <v>28</v>
          </cell>
        </row>
        <row r="19193">
          <cell r="I19193">
            <v>28</v>
          </cell>
        </row>
        <row r="19194">
          <cell r="I19194">
            <v>28</v>
          </cell>
        </row>
        <row r="19195">
          <cell r="I19195">
            <v>28</v>
          </cell>
        </row>
        <row r="19196">
          <cell r="I19196">
            <v>28</v>
          </cell>
        </row>
        <row r="19197">
          <cell r="I19197">
            <v>28</v>
          </cell>
        </row>
        <row r="19198">
          <cell r="I19198">
            <v>28</v>
          </cell>
        </row>
        <row r="19199">
          <cell r="I19199">
            <v>28</v>
          </cell>
        </row>
        <row r="19200">
          <cell r="I19200">
            <v>28</v>
          </cell>
        </row>
        <row r="19201">
          <cell r="I19201">
            <v>28</v>
          </cell>
        </row>
        <row r="19202">
          <cell r="I19202">
            <v>28</v>
          </cell>
        </row>
        <row r="19203">
          <cell r="I19203">
            <v>28</v>
          </cell>
        </row>
        <row r="19204">
          <cell r="I19204">
            <v>28</v>
          </cell>
        </row>
        <row r="19205">
          <cell r="I19205">
            <v>28</v>
          </cell>
        </row>
        <row r="19206">
          <cell r="I19206">
            <v>28</v>
          </cell>
        </row>
        <row r="19207">
          <cell r="I19207">
            <v>28</v>
          </cell>
        </row>
        <row r="19208">
          <cell r="I19208">
            <v>28</v>
          </cell>
        </row>
        <row r="19209">
          <cell r="I19209">
            <v>28</v>
          </cell>
        </row>
        <row r="19210">
          <cell r="I19210">
            <v>28</v>
          </cell>
        </row>
        <row r="19211">
          <cell r="I19211">
            <v>28</v>
          </cell>
        </row>
        <row r="19212">
          <cell r="I19212">
            <v>28</v>
          </cell>
        </row>
        <row r="19213">
          <cell r="I19213">
            <v>28</v>
          </cell>
        </row>
        <row r="19214">
          <cell r="I19214">
            <v>28</v>
          </cell>
        </row>
        <row r="19215">
          <cell r="I19215">
            <v>28</v>
          </cell>
        </row>
        <row r="19216">
          <cell r="I19216">
            <v>28</v>
          </cell>
        </row>
        <row r="19217">
          <cell r="I19217">
            <v>28</v>
          </cell>
        </row>
        <row r="19218">
          <cell r="I19218">
            <v>28</v>
          </cell>
        </row>
        <row r="19219">
          <cell r="I19219">
            <v>28</v>
          </cell>
        </row>
        <row r="19220">
          <cell r="I19220">
            <v>28</v>
          </cell>
        </row>
        <row r="19221">
          <cell r="I19221">
            <v>28</v>
          </cell>
        </row>
        <row r="19222">
          <cell r="I19222">
            <v>28</v>
          </cell>
        </row>
        <row r="19223">
          <cell r="I19223">
            <v>28</v>
          </cell>
        </row>
        <row r="19224">
          <cell r="I19224">
            <v>28</v>
          </cell>
        </row>
        <row r="19225">
          <cell r="I19225">
            <v>28</v>
          </cell>
        </row>
        <row r="19226">
          <cell r="I19226">
            <v>28</v>
          </cell>
        </row>
        <row r="19227">
          <cell r="I19227">
            <v>28</v>
          </cell>
        </row>
        <row r="19228">
          <cell r="I19228">
            <v>28</v>
          </cell>
        </row>
        <row r="19229">
          <cell r="I19229">
            <v>28</v>
          </cell>
        </row>
        <row r="19230">
          <cell r="I19230">
            <v>28</v>
          </cell>
        </row>
        <row r="19231">
          <cell r="I19231">
            <v>28</v>
          </cell>
        </row>
        <row r="19232">
          <cell r="I19232">
            <v>28</v>
          </cell>
        </row>
        <row r="19233">
          <cell r="I19233">
            <v>28</v>
          </cell>
        </row>
        <row r="19234">
          <cell r="I19234">
            <v>28</v>
          </cell>
        </row>
        <row r="19235">
          <cell r="I19235">
            <v>28</v>
          </cell>
        </row>
        <row r="19236">
          <cell r="I19236">
            <v>28</v>
          </cell>
        </row>
        <row r="19237">
          <cell r="I19237">
            <v>28</v>
          </cell>
        </row>
        <row r="19238">
          <cell r="I19238">
            <v>28</v>
          </cell>
        </row>
        <row r="19239">
          <cell r="I19239">
            <v>28</v>
          </cell>
        </row>
        <row r="19240">
          <cell r="I19240">
            <v>28</v>
          </cell>
        </row>
        <row r="19241">
          <cell r="I19241">
            <v>28</v>
          </cell>
        </row>
        <row r="19242">
          <cell r="I19242">
            <v>28</v>
          </cell>
        </row>
        <row r="19243">
          <cell r="I19243">
            <v>28</v>
          </cell>
        </row>
        <row r="19244">
          <cell r="I19244">
            <v>28</v>
          </cell>
        </row>
        <row r="19245">
          <cell r="I19245">
            <v>28</v>
          </cell>
        </row>
        <row r="19246">
          <cell r="I19246">
            <v>28</v>
          </cell>
        </row>
        <row r="19247">
          <cell r="I19247">
            <v>28</v>
          </cell>
        </row>
        <row r="19248">
          <cell r="I19248">
            <v>28</v>
          </cell>
        </row>
        <row r="19249">
          <cell r="I19249">
            <v>28</v>
          </cell>
        </row>
        <row r="19250">
          <cell r="I19250">
            <v>28</v>
          </cell>
        </row>
        <row r="19251">
          <cell r="I19251">
            <v>28</v>
          </cell>
        </row>
        <row r="19252">
          <cell r="I19252">
            <v>28</v>
          </cell>
        </row>
        <row r="19253">
          <cell r="I19253">
            <v>28</v>
          </cell>
        </row>
        <row r="19254">
          <cell r="I19254">
            <v>28</v>
          </cell>
        </row>
        <row r="19255">
          <cell r="I19255">
            <v>28</v>
          </cell>
        </row>
        <row r="19256">
          <cell r="I19256">
            <v>28</v>
          </cell>
        </row>
        <row r="19257">
          <cell r="I19257">
            <v>28</v>
          </cell>
        </row>
        <row r="19258">
          <cell r="I19258">
            <v>28</v>
          </cell>
        </row>
        <row r="19259">
          <cell r="I19259">
            <v>28</v>
          </cell>
        </row>
        <row r="19260">
          <cell r="I19260">
            <v>28</v>
          </cell>
        </row>
        <row r="19261">
          <cell r="I19261">
            <v>28</v>
          </cell>
        </row>
        <row r="19262">
          <cell r="I19262">
            <v>28</v>
          </cell>
        </row>
        <row r="19263">
          <cell r="I19263">
            <v>28</v>
          </cell>
        </row>
        <row r="19264">
          <cell r="I19264">
            <v>28</v>
          </cell>
        </row>
        <row r="19265">
          <cell r="I19265">
            <v>28</v>
          </cell>
        </row>
        <row r="19266">
          <cell r="I19266">
            <v>28</v>
          </cell>
        </row>
        <row r="19267">
          <cell r="I19267">
            <v>28</v>
          </cell>
        </row>
        <row r="19268">
          <cell r="I19268">
            <v>28</v>
          </cell>
        </row>
        <row r="19269">
          <cell r="I19269">
            <v>28</v>
          </cell>
        </row>
        <row r="19270">
          <cell r="I19270">
            <v>28</v>
          </cell>
        </row>
        <row r="19271">
          <cell r="I19271">
            <v>28</v>
          </cell>
        </row>
        <row r="19272">
          <cell r="I19272">
            <v>28</v>
          </cell>
        </row>
        <row r="19273">
          <cell r="I19273">
            <v>28</v>
          </cell>
        </row>
        <row r="19274">
          <cell r="I19274">
            <v>28</v>
          </cell>
        </row>
        <row r="19275">
          <cell r="I19275">
            <v>27</v>
          </cell>
        </row>
        <row r="19276">
          <cell r="I19276">
            <v>27</v>
          </cell>
        </row>
        <row r="19277">
          <cell r="I19277">
            <v>27</v>
          </cell>
        </row>
        <row r="19278">
          <cell r="I19278">
            <v>27</v>
          </cell>
        </row>
        <row r="19279">
          <cell r="I19279">
            <v>27</v>
          </cell>
        </row>
        <row r="19280">
          <cell r="I19280">
            <v>27</v>
          </cell>
        </row>
        <row r="19281">
          <cell r="I19281">
            <v>27</v>
          </cell>
        </row>
        <row r="19282">
          <cell r="I19282">
            <v>27</v>
          </cell>
        </row>
        <row r="19283">
          <cell r="I19283">
            <v>27</v>
          </cell>
        </row>
        <row r="19284">
          <cell r="I19284">
            <v>27</v>
          </cell>
        </row>
        <row r="19285">
          <cell r="I19285">
            <v>27</v>
          </cell>
        </row>
        <row r="19286">
          <cell r="I19286">
            <v>27</v>
          </cell>
        </row>
        <row r="19287">
          <cell r="I19287">
            <v>27</v>
          </cell>
        </row>
        <row r="19288">
          <cell r="I19288">
            <v>27</v>
          </cell>
        </row>
        <row r="19289">
          <cell r="I19289">
            <v>27</v>
          </cell>
        </row>
        <row r="19290">
          <cell r="I19290">
            <v>27</v>
          </cell>
        </row>
        <row r="19291">
          <cell r="I19291">
            <v>27</v>
          </cell>
        </row>
        <row r="19292">
          <cell r="I19292">
            <v>27</v>
          </cell>
        </row>
        <row r="19293">
          <cell r="I19293">
            <v>27</v>
          </cell>
        </row>
        <row r="19294">
          <cell r="I19294">
            <v>27</v>
          </cell>
        </row>
        <row r="19295">
          <cell r="I19295">
            <v>27</v>
          </cell>
        </row>
        <row r="19296">
          <cell r="I19296">
            <v>27</v>
          </cell>
        </row>
        <row r="19297">
          <cell r="I19297">
            <v>27</v>
          </cell>
        </row>
        <row r="19298">
          <cell r="I19298">
            <v>27</v>
          </cell>
        </row>
        <row r="19299">
          <cell r="I19299">
            <v>27</v>
          </cell>
        </row>
        <row r="19300">
          <cell r="I19300">
            <v>27</v>
          </cell>
        </row>
        <row r="19301">
          <cell r="I19301">
            <v>27</v>
          </cell>
        </row>
        <row r="19302">
          <cell r="I19302">
            <v>27</v>
          </cell>
        </row>
        <row r="19303">
          <cell r="I19303">
            <v>27</v>
          </cell>
        </row>
        <row r="19304">
          <cell r="I19304">
            <v>27</v>
          </cell>
        </row>
        <row r="19305">
          <cell r="I19305">
            <v>27</v>
          </cell>
        </row>
        <row r="19306">
          <cell r="I19306">
            <v>27</v>
          </cell>
        </row>
        <row r="19307">
          <cell r="I19307">
            <v>27</v>
          </cell>
        </row>
        <row r="19308">
          <cell r="I19308">
            <v>27</v>
          </cell>
        </row>
        <row r="19309">
          <cell r="I19309">
            <v>27</v>
          </cell>
        </row>
        <row r="19310">
          <cell r="I19310">
            <v>27</v>
          </cell>
        </row>
        <row r="19311">
          <cell r="I19311">
            <v>27</v>
          </cell>
        </row>
        <row r="19312">
          <cell r="I19312">
            <v>27</v>
          </cell>
        </row>
        <row r="19313">
          <cell r="I19313">
            <v>27</v>
          </cell>
        </row>
        <row r="19314">
          <cell r="I19314">
            <v>27</v>
          </cell>
        </row>
        <row r="19315">
          <cell r="I19315">
            <v>27</v>
          </cell>
        </row>
        <row r="19316">
          <cell r="I19316">
            <v>27</v>
          </cell>
        </row>
        <row r="19317">
          <cell r="I19317">
            <v>27</v>
          </cell>
        </row>
        <row r="19318">
          <cell r="I19318">
            <v>27</v>
          </cell>
        </row>
        <row r="19319">
          <cell r="I19319">
            <v>27</v>
          </cell>
        </row>
        <row r="19320">
          <cell r="I19320">
            <v>27</v>
          </cell>
        </row>
        <row r="19321">
          <cell r="I19321">
            <v>27</v>
          </cell>
        </row>
        <row r="19322">
          <cell r="I19322">
            <v>27</v>
          </cell>
        </row>
        <row r="19323">
          <cell r="I19323">
            <v>27</v>
          </cell>
        </row>
        <row r="19324">
          <cell r="I19324">
            <v>27</v>
          </cell>
        </row>
        <row r="19325">
          <cell r="I19325">
            <v>27</v>
          </cell>
        </row>
        <row r="19326">
          <cell r="I19326">
            <v>27</v>
          </cell>
        </row>
        <row r="19327">
          <cell r="I19327">
            <v>27</v>
          </cell>
        </row>
        <row r="19328">
          <cell r="I19328">
            <v>27</v>
          </cell>
        </row>
        <row r="19329">
          <cell r="I19329">
            <v>27</v>
          </cell>
        </row>
        <row r="19330">
          <cell r="I19330">
            <v>27</v>
          </cell>
        </row>
        <row r="19331">
          <cell r="I19331">
            <v>27</v>
          </cell>
        </row>
        <row r="19332">
          <cell r="I19332">
            <v>27</v>
          </cell>
        </row>
        <row r="19333">
          <cell r="I19333">
            <v>27</v>
          </cell>
        </row>
        <row r="19334">
          <cell r="I19334">
            <v>27</v>
          </cell>
        </row>
        <row r="19335">
          <cell r="I19335">
            <v>27</v>
          </cell>
        </row>
        <row r="19336">
          <cell r="I19336">
            <v>27</v>
          </cell>
        </row>
        <row r="19337">
          <cell r="I19337">
            <v>27</v>
          </cell>
        </row>
        <row r="19338">
          <cell r="I19338">
            <v>27</v>
          </cell>
        </row>
        <row r="19339">
          <cell r="I19339">
            <v>27</v>
          </cell>
        </row>
        <row r="19340">
          <cell r="I19340">
            <v>27</v>
          </cell>
        </row>
        <row r="19341">
          <cell r="I19341">
            <v>27</v>
          </cell>
        </row>
        <row r="19342">
          <cell r="I19342">
            <v>27</v>
          </cell>
        </row>
        <row r="19343">
          <cell r="I19343">
            <v>27</v>
          </cell>
        </row>
        <row r="19344">
          <cell r="I19344">
            <v>27</v>
          </cell>
        </row>
        <row r="19345">
          <cell r="I19345">
            <v>27</v>
          </cell>
        </row>
        <row r="19346">
          <cell r="I19346">
            <v>27</v>
          </cell>
        </row>
        <row r="19347">
          <cell r="I19347">
            <v>27</v>
          </cell>
        </row>
        <row r="19348">
          <cell r="I19348">
            <v>27</v>
          </cell>
        </row>
        <row r="19349">
          <cell r="I19349">
            <v>27</v>
          </cell>
        </row>
        <row r="19350">
          <cell r="I19350">
            <v>27</v>
          </cell>
        </row>
        <row r="19351">
          <cell r="I19351">
            <v>26</v>
          </cell>
        </row>
        <row r="19352">
          <cell r="I19352">
            <v>26</v>
          </cell>
        </row>
        <row r="19353">
          <cell r="I19353">
            <v>26</v>
          </cell>
        </row>
        <row r="19354">
          <cell r="I19354">
            <v>26</v>
          </cell>
        </row>
        <row r="19355">
          <cell r="I19355">
            <v>26</v>
          </cell>
        </row>
        <row r="19356">
          <cell r="I19356">
            <v>26</v>
          </cell>
        </row>
        <row r="19357">
          <cell r="I19357">
            <v>26</v>
          </cell>
        </row>
        <row r="19358">
          <cell r="I19358">
            <v>26</v>
          </cell>
        </row>
        <row r="19359">
          <cell r="I19359">
            <v>26</v>
          </cell>
        </row>
        <row r="19360">
          <cell r="I19360">
            <v>26</v>
          </cell>
        </row>
        <row r="19361">
          <cell r="I19361">
            <v>26</v>
          </cell>
        </row>
        <row r="19362">
          <cell r="I19362">
            <v>26</v>
          </cell>
        </row>
        <row r="19363">
          <cell r="I19363">
            <v>26</v>
          </cell>
        </row>
        <row r="19364">
          <cell r="I19364">
            <v>26</v>
          </cell>
        </row>
        <row r="19365">
          <cell r="I19365">
            <v>26</v>
          </cell>
        </row>
        <row r="19366">
          <cell r="I19366">
            <v>26</v>
          </cell>
        </row>
        <row r="19367">
          <cell r="I19367">
            <v>26</v>
          </cell>
        </row>
        <row r="19368">
          <cell r="I19368">
            <v>26</v>
          </cell>
        </row>
        <row r="19369">
          <cell r="I19369">
            <v>26</v>
          </cell>
        </row>
        <row r="19370">
          <cell r="I19370">
            <v>26</v>
          </cell>
        </row>
        <row r="19371">
          <cell r="I19371">
            <v>26</v>
          </cell>
        </row>
        <row r="19372">
          <cell r="I19372">
            <v>26</v>
          </cell>
        </row>
        <row r="19373">
          <cell r="I19373">
            <v>26</v>
          </cell>
        </row>
        <row r="19374">
          <cell r="I19374">
            <v>26</v>
          </cell>
        </row>
        <row r="19375">
          <cell r="I19375">
            <v>26</v>
          </cell>
        </row>
        <row r="19376">
          <cell r="I19376">
            <v>26</v>
          </cell>
        </row>
        <row r="19377">
          <cell r="I19377">
            <v>26</v>
          </cell>
        </row>
        <row r="19378">
          <cell r="I19378">
            <v>26</v>
          </cell>
        </row>
        <row r="19379">
          <cell r="I19379">
            <v>26</v>
          </cell>
        </row>
        <row r="19380">
          <cell r="I19380">
            <v>26</v>
          </cell>
        </row>
        <row r="19381">
          <cell r="I19381">
            <v>26</v>
          </cell>
        </row>
        <row r="19382">
          <cell r="I19382">
            <v>26</v>
          </cell>
        </row>
        <row r="19383">
          <cell r="I19383">
            <v>26</v>
          </cell>
        </row>
        <row r="19384">
          <cell r="I19384">
            <v>26</v>
          </cell>
        </row>
        <row r="19385">
          <cell r="I19385">
            <v>26</v>
          </cell>
        </row>
        <row r="19386">
          <cell r="I19386">
            <v>26</v>
          </cell>
        </row>
        <row r="19387">
          <cell r="I19387">
            <v>26</v>
          </cell>
        </row>
        <row r="19388">
          <cell r="I19388">
            <v>26</v>
          </cell>
        </row>
        <row r="19389">
          <cell r="I19389">
            <v>26</v>
          </cell>
        </row>
        <row r="19390">
          <cell r="I19390">
            <v>26</v>
          </cell>
        </row>
        <row r="19391">
          <cell r="I19391">
            <v>26</v>
          </cell>
        </row>
        <row r="19392">
          <cell r="I19392">
            <v>26</v>
          </cell>
        </row>
        <row r="19393">
          <cell r="I19393">
            <v>26</v>
          </cell>
        </row>
        <row r="19394">
          <cell r="I19394">
            <v>26</v>
          </cell>
        </row>
        <row r="19395">
          <cell r="I19395">
            <v>26</v>
          </cell>
        </row>
        <row r="19396">
          <cell r="I19396">
            <v>26</v>
          </cell>
        </row>
        <row r="19397">
          <cell r="I19397">
            <v>26</v>
          </cell>
        </row>
        <row r="19398">
          <cell r="I19398">
            <v>26</v>
          </cell>
        </row>
        <row r="19399">
          <cell r="I19399">
            <v>26</v>
          </cell>
        </row>
        <row r="19400">
          <cell r="I19400">
            <v>26</v>
          </cell>
        </row>
        <row r="19401">
          <cell r="I19401">
            <v>26</v>
          </cell>
        </row>
        <row r="19402">
          <cell r="I19402">
            <v>26</v>
          </cell>
        </row>
        <row r="19403">
          <cell r="I19403">
            <v>26</v>
          </cell>
        </row>
        <row r="19404">
          <cell r="I19404">
            <v>23</v>
          </cell>
        </row>
        <row r="19405">
          <cell r="I19405">
            <v>23</v>
          </cell>
        </row>
        <row r="19406">
          <cell r="I19406">
            <v>23</v>
          </cell>
        </row>
        <row r="19407">
          <cell r="I19407">
            <v>23</v>
          </cell>
        </row>
        <row r="19408">
          <cell r="I19408">
            <v>23</v>
          </cell>
        </row>
        <row r="19409">
          <cell r="I19409">
            <v>23</v>
          </cell>
        </row>
        <row r="19410">
          <cell r="I19410">
            <v>23</v>
          </cell>
        </row>
        <row r="19411">
          <cell r="I19411">
            <v>23</v>
          </cell>
        </row>
        <row r="19412">
          <cell r="I19412">
            <v>23</v>
          </cell>
        </row>
        <row r="19413">
          <cell r="I19413">
            <v>23</v>
          </cell>
        </row>
        <row r="19414">
          <cell r="I19414">
            <v>23</v>
          </cell>
        </row>
        <row r="19415">
          <cell r="I19415">
            <v>23</v>
          </cell>
        </row>
        <row r="19416">
          <cell r="I19416">
            <v>23</v>
          </cell>
        </row>
        <row r="19417">
          <cell r="I19417">
            <v>23</v>
          </cell>
        </row>
        <row r="19418">
          <cell r="I19418">
            <v>23</v>
          </cell>
        </row>
        <row r="19419">
          <cell r="I19419">
            <v>23</v>
          </cell>
        </row>
        <row r="19420">
          <cell r="I19420">
            <v>23</v>
          </cell>
        </row>
        <row r="19421">
          <cell r="I19421">
            <v>23</v>
          </cell>
        </row>
        <row r="19422">
          <cell r="I19422">
            <v>23</v>
          </cell>
        </row>
        <row r="19423">
          <cell r="I19423">
            <v>23</v>
          </cell>
        </row>
        <row r="19424">
          <cell r="I19424">
            <v>23</v>
          </cell>
        </row>
        <row r="19425">
          <cell r="I19425">
            <v>23</v>
          </cell>
        </row>
        <row r="19426">
          <cell r="I19426">
            <v>23</v>
          </cell>
        </row>
        <row r="19427">
          <cell r="I19427">
            <v>23</v>
          </cell>
        </row>
        <row r="19428">
          <cell r="I19428">
            <v>23</v>
          </cell>
        </row>
        <row r="19429">
          <cell r="I19429">
            <v>23</v>
          </cell>
        </row>
        <row r="19430">
          <cell r="I19430">
            <v>23</v>
          </cell>
        </row>
        <row r="19431">
          <cell r="I19431">
            <v>23</v>
          </cell>
        </row>
        <row r="19432">
          <cell r="I19432">
            <v>23</v>
          </cell>
        </row>
        <row r="19433">
          <cell r="I19433">
            <v>23</v>
          </cell>
        </row>
        <row r="19434">
          <cell r="I19434">
            <v>23</v>
          </cell>
        </row>
        <row r="19435">
          <cell r="I19435">
            <v>23</v>
          </cell>
        </row>
        <row r="19436">
          <cell r="I19436">
            <v>23</v>
          </cell>
        </row>
        <row r="19437">
          <cell r="I19437">
            <v>23</v>
          </cell>
        </row>
        <row r="19438">
          <cell r="I19438">
            <v>23</v>
          </cell>
        </row>
        <row r="19439">
          <cell r="I19439">
            <v>23</v>
          </cell>
        </row>
        <row r="19440">
          <cell r="I19440">
            <v>23</v>
          </cell>
        </row>
        <row r="19441">
          <cell r="I19441">
            <v>23</v>
          </cell>
        </row>
        <row r="19442">
          <cell r="I19442">
            <v>23</v>
          </cell>
        </row>
        <row r="19443">
          <cell r="I19443">
            <v>23</v>
          </cell>
        </row>
        <row r="19444">
          <cell r="I19444">
            <v>23</v>
          </cell>
        </row>
        <row r="19445">
          <cell r="I19445">
            <v>23</v>
          </cell>
        </row>
        <row r="19446">
          <cell r="I19446">
            <v>23</v>
          </cell>
        </row>
        <row r="19447">
          <cell r="I19447">
            <v>23</v>
          </cell>
        </row>
        <row r="19448">
          <cell r="I19448">
            <v>23</v>
          </cell>
        </row>
        <row r="19449">
          <cell r="I19449">
            <v>23</v>
          </cell>
        </row>
        <row r="19450">
          <cell r="I19450">
            <v>23</v>
          </cell>
        </row>
        <row r="19451">
          <cell r="I19451">
            <v>23</v>
          </cell>
        </row>
        <row r="19452">
          <cell r="I19452">
            <v>23</v>
          </cell>
        </row>
        <row r="19453">
          <cell r="I19453">
            <v>23</v>
          </cell>
        </row>
        <row r="19454">
          <cell r="I19454">
            <v>23</v>
          </cell>
        </row>
        <row r="19455">
          <cell r="I19455">
            <v>23</v>
          </cell>
        </row>
        <row r="19456">
          <cell r="I19456">
            <v>23</v>
          </cell>
        </row>
        <row r="19457">
          <cell r="I19457">
            <v>23</v>
          </cell>
        </row>
        <row r="19458">
          <cell r="I19458">
            <v>23</v>
          </cell>
        </row>
        <row r="19459">
          <cell r="I19459">
            <v>22</v>
          </cell>
        </row>
        <row r="19460">
          <cell r="I19460">
            <v>22</v>
          </cell>
        </row>
        <row r="19461">
          <cell r="I19461">
            <v>22</v>
          </cell>
        </row>
        <row r="19462">
          <cell r="I19462">
            <v>22</v>
          </cell>
        </row>
        <row r="19463">
          <cell r="I19463">
            <v>22</v>
          </cell>
        </row>
        <row r="19464">
          <cell r="I19464">
            <v>22</v>
          </cell>
        </row>
        <row r="19465">
          <cell r="I19465">
            <v>22</v>
          </cell>
        </row>
        <row r="19466">
          <cell r="I19466">
            <v>22</v>
          </cell>
        </row>
        <row r="19467">
          <cell r="I19467">
            <v>22</v>
          </cell>
        </row>
        <row r="19468">
          <cell r="I19468">
            <v>22</v>
          </cell>
        </row>
        <row r="19469">
          <cell r="I19469">
            <v>22</v>
          </cell>
        </row>
        <row r="19470">
          <cell r="I19470">
            <v>22</v>
          </cell>
        </row>
        <row r="19471">
          <cell r="I19471">
            <v>22</v>
          </cell>
        </row>
        <row r="19472">
          <cell r="I19472">
            <v>22</v>
          </cell>
        </row>
        <row r="19473">
          <cell r="I19473">
            <v>22</v>
          </cell>
        </row>
        <row r="19474">
          <cell r="I19474">
            <v>22</v>
          </cell>
        </row>
        <row r="19475">
          <cell r="I19475">
            <v>22</v>
          </cell>
        </row>
        <row r="19476">
          <cell r="I19476">
            <v>22</v>
          </cell>
        </row>
        <row r="19477">
          <cell r="I19477">
            <v>22</v>
          </cell>
        </row>
        <row r="19478">
          <cell r="I19478">
            <v>22</v>
          </cell>
        </row>
        <row r="19479">
          <cell r="I19479">
            <v>22</v>
          </cell>
        </row>
        <row r="19480">
          <cell r="I19480">
            <v>22</v>
          </cell>
        </row>
        <row r="19481">
          <cell r="I19481">
            <v>22</v>
          </cell>
        </row>
        <row r="19482">
          <cell r="I19482">
            <v>22</v>
          </cell>
        </row>
        <row r="19483">
          <cell r="I19483">
            <v>22</v>
          </cell>
        </row>
        <row r="19484">
          <cell r="I19484">
            <v>22</v>
          </cell>
        </row>
        <row r="19485">
          <cell r="I19485">
            <v>22</v>
          </cell>
        </row>
        <row r="19486">
          <cell r="I19486">
            <v>22</v>
          </cell>
        </row>
        <row r="19487">
          <cell r="I19487">
            <v>22</v>
          </cell>
        </row>
        <row r="19488">
          <cell r="I19488">
            <v>22</v>
          </cell>
        </row>
        <row r="19489">
          <cell r="I19489">
            <v>22</v>
          </cell>
        </row>
        <row r="19490">
          <cell r="I19490">
            <v>22</v>
          </cell>
        </row>
        <row r="19491">
          <cell r="I19491">
            <v>22</v>
          </cell>
        </row>
        <row r="19492">
          <cell r="I19492">
            <v>22</v>
          </cell>
        </row>
        <row r="19493">
          <cell r="I19493">
            <v>22</v>
          </cell>
        </row>
        <row r="19494">
          <cell r="I19494">
            <v>22</v>
          </cell>
        </row>
        <row r="19495">
          <cell r="I19495">
            <v>22</v>
          </cell>
        </row>
        <row r="19496">
          <cell r="I19496">
            <v>22</v>
          </cell>
        </row>
        <row r="19497">
          <cell r="I19497">
            <v>22</v>
          </cell>
        </row>
        <row r="19498">
          <cell r="I19498">
            <v>22</v>
          </cell>
        </row>
        <row r="19499">
          <cell r="I19499">
            <v>22</v>
          </cell>
        </row>
        <row r="19500">
          <cell r="I19500">
            <v>22</v>
          </cell>
        </row>
        <row r="19501">
          <cell r="I19501">
            <v>22</v>
          </cell>
        </row>
        <row r="19502">
          <cell r="I19502">
            <v>22</v>
          </cell>
        </row>
        <row r="19503">
          <cell r="I19503">
            <v>22</v>
          </cell>
        </row>
        <row r="19504">
          <cell r="I19504">
            <v>22</v>
          </cell>
        </row>
        <row r="19505">
          <cell r="I19505">
            <v>22</v>
          </cell>
        </row>
        <row r="19506">
          <cell r="I19506">
            <v>22</v>
          </cell>
        </row>
        <row r="19507">
          <cell r="I19507">
            <v>22</v>
          </cell>
        </row>
        <row r="19508">
          <cell r="I19508">
            <v>22</v>
          </cell>
        </row>
        <row r="19509">
          <cell r="I19509">
            <v>22</v>
          </cell>
        </row>
        <row r="19510">
          <cell r="I19510">
            <v>22</v>
          </cell>
        </row>
        <row r="19511">
          <cell r="I19511">
            <v>22</v>
          </cell>
        </row>
        <row r="19512">
          <cell r="I19512">
            <v>22</v>
          </cell>
        </row>
        <row r="19513">
          <cell r="I19513">
            <v>22</v>
          </cell>
        </row>
        <row r="19514">
          <cell r="I19514">
            <v>22</v>
          </cell>
        </row>
        <row r="19515">
          <cell r="I19515">
            <v>22</v>
          </cell>
        </row>
        <row r="19516">
          <cell r="I19516">
            <v>22</v>
          </cell>
        </row>
        <row r="19517">
          <cell r="I19517">
            <v>22</v>
          </cell>
        </row>
        <row r="19518">
          <cell r="I19518">
            <v>22</v>
          </cell>
        </row>
        <row r="19519">
          <cell r="I19519">
            <v>22</v>
          </cell>
        </row>
        <row r="19520">
          <cell r="I19520">
            <v>22</v>
          </cell>
        </row>
        <row r="19521">
          <cell r="I19521">
            <v>22</v>
          </cell>
        </row>
        <row r="19522">
          <cell r="I19522">
            <v>22</v>
          </cell>
        </row>
        <row r="19523">
          <cell r="I19523">
            <v>22</v>
          </cell>
        </row>
        <row r="19524">
          <cell r="I19524">
            <v>22</v>
          </cell>
        </row>
        <row r="19525">
          <cell r="I19525">
            <v>22</v>
          </cell>
        </row>
        <row r="19526">
          <cell r="I19526">
            <v>22</v>
          </cell>
        </row>
        <row r="19527">
          <cell r="I19527">
            <v>22</v>
          </cell>
        </row>
        <row r="19528">
          <cell r="I19528">
            <v>22</v>
          </cell>
        </row>
        <row r="19529">
          <cell r="I19529">
            <v>21</v>
          </cell>
        </row>
        <row r="19530">
          <cell r="I19530">
            <v>21</v>
          </cell>
        </row>
        <row r="19531">
          <cell r="I19531">
            <v>21</v>
          </cell>
        </row>
        <row r="19532">
          <cell r="I19532">
            <v>21</v>
          </cell>
        </row>
        <row r="19533">
          <cell r="I19533">
            <v>21</v>
          </cell>
        </row>
        <row r="19534">
          <cell r="I19534">
            <v>21</v>
          </cell>
        </row>
        <row r="19535">
          <cell r="I19535">
            <v>21</v>
          </cell>
        </row>
        <row r="19536">
          <cell r="I19536">
            <v>21</v>
          </cell>
        </row>
        <row r="19537">
          <cell r="I19537">
            <v>21</v>
          </cell>
        </row>
        <row r="19538">
          <cell r="I19538">
            <v>21</v>
          </cell>
        </row>
        <row r="19539">
          <cell r="I19539">
            <v>21</v>
          </cell>
        </row>
        <row r="19540">
          <cell r="I19540">
            <v>21</v>
          </cell>
        </row>
        <row r="19541">
          <cell r="I19541">
            <v>21</v>
          </cell>
        </row>
        <row r="19542">
          <cell r="I19542">
            <v>21</v>
          </cell>
        </row>
        <row r="19543">
          <cell r="I19543">
            <v>21</v>
          </cell>
        </row>
        <row r="19544">
          <cell r="I19544">
            <v>21</v>
          </cell>
        </row>
        <row r="19545">
          <cell r="I19545">
            <v>21</v>
          </cell>
        </row>
        <row r="19546">
          <cell r="I19546">
            <v>21</v>
          </cell>
        </row>
        <row r="19547">
          <cell r="I19547">
            <v>21</v>
          </cell>
        </row>
        <row r="19548">
          <cell r="I19548">
            <v>21</v>
          </cell>
        </row>
        <row r="19549">
          <cell r="I19549">
            <v>21</v>
          </cell>
        </row>
        <row r="19550">
          <cell r="I19550">
            <v>21</v>
          </cell>
        </row>
        <row r="19551">
          <cell r="I19551">
            <v>20</v>
          </cell>
        </row>
        <row r="19552">
          <cell r="I19552">
            <v>20</v>
          </cell>
        </row>
        <row r="19553">
          <cell r="I19553">
            <v>20</v>
          </cell>
        </row>
        <row r="19554">
          <cell r="I19554">
            <v>20</v>
          </cell>
        </row>
        <row r="19555">
          <cell r="I19555">
            <v>20</v>
          </cell>
        </row>
        <row r="19556">
          <cell r="I19556">
            <v>20</v>
          </cell>
        </row>
        <row r="19557">
          <cell r="I19557">
            <v>20</v>
          </cell>
        </row>
        <row r="19558">
          <cell r="I19558">
            <v>20</v>
          </cell>
        </row>
        <row r="19559">
          <cell r="I19559">
            <v>20</v>
          </cell>
        </row>
        <row r="19560">
          <cell r="I19560">
            <v>20</v>
          </cell>
        </row>
        <row r="19561">
          <cell r="I19561">
            <v>20</v>
          </cell>
        </row>
        <row r="19562">
          <cell r="I19562">
            <v>20</v>
          </cell>
        </row>
        <row r="19563">
          <cell r="I19563">
            <v>20</v>
          </cell>
        </row>
        <row r="19564">
          <cell r="I19564">
            <v>20</v>
          </cell>
        </row>
        <row r="19565">
          <cell r="I19565">
            <v>20</v>
          </cell>
        </row>
        <row r="19566">
          <cell r="I19566">
            <v>20</v>
          </cell>
        </row>
        <row r="19567">
          <cell r="I19567">
            <v>20</v>
          </cell>
        </row>
        <row r="19568">
          <cell r="I19568">
            <v>20</v>
          </cell>
        </row>
        <row r="19569">
          <cell r="I19569">
            <v>20</v>
          </cell>
        </row>
        <row r="19570">
          <cell r="I19570">
            <v>20</v>
          </cell>
        </row>
        <row r="19571">
          <cell r="I19571">
            <v>20</v>
          </cell>
        </row>
        <row r="19572">
          <cell r="I19572">
            <v>20</v>
          </cell>
        </row>
        <row r="19573">
          <cell r="I19573">
            <v>20</v>
          </cell>
        </row>
        <row r="19574">
          <cell r="I19574">
            <v>19</v>
          </cell>
        </row>
        <row r="19575">
          <cell r="I19575">
            <v>19</v>
          </cell>
        </row>
        <row r="19576">
          <cell r="I19576">
            <v>19</v>
          </cell>
        </row>
        <row r="19577">
          <cell r="I19577">
            <v>19</v>
          </cell>
        </row>
        <row r="19578">
          <cell r="I19578">
            <v>19</v>
          </cell>
        </row>
        <row r="19579">
          <cell r="I19579">
            <v>19</v>
          </cell>
        </row>
        <row r="19580">
          <cell r="I19580">
            <v>19</v>
          </cell>
        </row>
        <row r="19581">
          <cell r="I19581">
            <v>19</v>
          </cell>
        </row>
        <row r="19582">
          <cell r="I19582">
            <v>19</v>
          </cell>
        </row>
        <row r="19583">
          <cell r="I19583">
            <v>19</v>
          </cell>
        </row>
        <row r="19584">
          <cell r="I19584">
            <v>19</v>
          </cell>
        </row>
        <row r="19585">
          <cell r="I19585">
            <v>19</v>
          </cell>
        </row>
        <row r="19586">
          <cell r="I19586">
            <v>19</v>
          </cell>
        </row>
        <row r="19587">
          <cell r="I19587">
            <v>19</v>
          </cell>
        </row>
        <row r="19588">
          <cell r="I19588">
            <v>19</v>
          </cell>
        </row>
        <row r="19589">
          <cell r="I19589">
            <v>19</v>
          </cell>
        </row>
        <row r="19590">
          <cell r="I19590">
            <v>19</v>
          </cell>
        </row>
        <row r="19591">
          <cell r="I19591">
            <v>19</v>
          </cell>
        </row>
        <row r="19592">
          <cell r="I19592">
            <v>19</v>
          </cell>
        </row>
        <row r="19593">
          <cell r="I19593">
            <v>19</v>
          </cell>
        </row>
        <row r="19594">
          <cell r="I19594">
            <v>16</v>
          </cell>
        </row>
        <row r="19595">
          <cell r="I19595">
            <v>16</v>
          </cell>
        </row>
        <row r="19596">
          <cell r="I19596">
            <v>16</v>
          </cell>
        </row>
        <row r="19597">
          <cell r="I19597">
            <v>16</v>
          </cell>
        </row>
        <row r="19598">
          <cell r="I19598">
            <v>16</v>
          </cell>
        </row>
        <row r="19599">
          <cell r="I19599">
            <v>16</v>
          </cell>
        </row>
        <row r="19600">
          <cell r="I19600">
            <v>16</v>
          </cell>
        </row>
        <row r="19601">
          <cell r="I19601">
            <v>16</v>
          </cell>
        </row>
        <row r="19602">
          <cell r="I19602">
            <v>16</v>
          </cell>
        </row>
        <row r="19603">
          <cell r="I19603">
            <v>16</v>
          </cell>
        </row>
        <row r="19604">
          <cell r="I19604">
            <v>16</v>
          </cell>
        </row>
        <row r="19605">
          <cell r="I19605">
            <v>16</v>
          </cell>
        </row>
        <row r="19606">
          <cell r="I19606">
            <v>16</v>
          </cell>
        </row>
        <row r="19607">
          <cell r="I19607">
            <v>16</v>
          </cell>
        </row>
        <row r="19608">
          <cell r="I19608">
            <v>16</v>
          </cell>
        </row>
        <row r="19609">
          <cell r="I19609">
            <v>15</v>
          </cell>
        </row>
        <row r="19610">
          <cell r="I19610">
            <v>15</v>
          </cell>
        </row>
        <row r="19611">
          <cell r="I19611">
            <v>15</v>
          </cell>
        </row>
        <row r="19612">
          <cell r="I19612">
            <v>15</v>
          </cell>
        </row>
        <row r="19613">
          <cell r="I19613">
            <v>15</v>
          </cell>
        </row>
        <row r="19614">
          <cell r="I19614">
            <v>15</v>
          </cell>
        </row>
        <row r="19615">
          <cell r="I19615">
            <v>15</v>
          </cell>
        </row>
        <row r="19616">
          <cell r="I19616">
            <v>15</v>
          </cell>
        </row>
        <row r="19617">
          <cell r="I19617">
            <v>15</v>
          </cell>
        </row>
        <row r="19618">
          <cell r="I19618">
            <v>15</v>
          </cell>
        </row>
        <row r="19619">
          <cell r="I19619">
            <v>15</v>
          </cell>
        </row>
        <row r="19620">
          <cell r="I19620">
            <v>15</v>
          </cell>
        </row>
        <row r="19621">
          <cell r="I19621">
            <v>15</v>
          </cell>
        </row>
        <row r="19622">
          <cell r="I19622">
            <v>15</v>
          </cell>
        </row>
        <row r="19623">
          <cell r="I19623">
            <v>15</v>
          </cell>
        </row>
        <row r="19624">
          <cell r="I19624">
            <v>15</v>
          </cell>
        </row>
        <row r="19625">
          <cell r="I19625">
            <v>15</v>
          </cell>
        </row>
        <row r="19626">
          <cell r="I19626">
            <v>15</v>
          </cell>
        </row>
        <row r="19627">
          <cell r="I19627">
            <v>15</v>
          </cell>
        </row>
        <row r="19628">
          <cell r="I19628">
            <v>15</v>
          </cell>
        </row>
        <row r="19629">
          <cell r="I19629">
            <v>15</v>
          </cell>
        </row>
        <row r="19630">
          <cell r="I19630">
            <v>15</v>
          </cell>
        </row>
        <row r="19631">
          <cell r="I19631">
            <v>15</v>
          </cell>
        </row>
        <row r="19632">
          <cell r="I19632">
            <v>15</v>
          </cell>
        </row>
        <row r="19633">
          <cell r="I19633">
            <v>15</v>
          </cell>
        </row>
        <row r="19634">
          <cell r="I19634">
            <v>15</v>
          </cell>
        </row>
        <row r="19635">
          <cell r="I19635">
            <v>15</v>
          </cell>
        </row>
        <row r="19636">
          <cell r="I19636">
            <v>14</v>
          </cell>
        </row>
        <row r="19637">
          <cell r="I19637">
            <v>14</v>
          </cell>
        </row>
        <row r="19638">
          <cell r="I19638">
            <v>14</v>
          </cell>
        </row>
        <row r="19639">
          <cell r="I19639">
            <v>14</v>
          </cell>
        </row>
        <row r="19640">
          <cell r="I19640">
            <v>14</v>
          </cell>
        </row>
        <row r="19641">
          <cell r="I19641">
            <v>14</v>
          </cell>
        </row>
        <row r="19642">
          <cell r="I19642">
            <v>14</v>
          </cell>
        </row>
        <row r="19643">
          <cell r="I19643">
            <v>14</v>
          </cell>
        </row>
        <row r="19644">
          <cell r="I19644">
            <v>14</v>
          </cell>
        </row>
        <row r="19645">
          <cell r="I19645">
            <v>14</v>
          </cell>
        </row>
        <row r="19646">
          <cell r="I19646">
            <v>14</v>
          </cell>
        </row>
        <row r="19647">
          <cell r="I19647">
            <v>13</v>
          </cell>
        </row>
        <row r="19648">
          <cell r="I19648">
            <v>13</v>
          </cell>
        </row>
        <row r="19649">
          <cell r="I19649">
            <v>13</v>
          </cell>
        </row>
        <row r="19650">
          <cell r="I19650">
            <v>13</v>
          </cell>
        </row>
        <row r="19651">
          <cell r="I19651">
            <v>13</v>
          </cell>
        </row>
        <row r="19652">
          <cell r="I19652">
            <v>13</v>
          </cell>
        </row>
        <row r="19653">
          <cell r="I19653">
            <v>13</v>
          </cell>
        </row>
        <row r="19654">
          <cell r="I19654">
            <v>13</v>
          </cell>
        </row>
        <row r="19655">
          <cell r="I19655">
            <v>13</v>
          </cell>
        </row>
        <row r="19656">
          <cell r="I19656">
            <v>13</v>
          </cell>
        </row>
        <row r="19657">
          <cell r="I19657">
            <v>12</v>
          </cell>
        </row>
        <row r="19658">
          <cell r="I19658">
            <v>12</v>
          </cell>
        </row>
        <row r="19659">
          <cell r="I19659">
            <v>12</v>
          </cell>
        </row>
        <row r="19660">
          <cell r="I19660">
            <v>12</v>
          </cell>
        </row>
        <row r="19661">
          <cell r="I19661">
            <v>12</v>
          </cell>
        </row>
        <row r="19662">
          <cell r="I19662">
            <v>12</v>
          </cell>
        </row>
        <row r="19663">
          <cell r="I19663">
            <v>12</v>
          </cell>
        </row>
        <row r="19664">
          <cell r="I19664">
            <v>9</v>
          </cell>
        </row>
        <row r="19665">
          <cell r="I19665">
            <v>9</v>
          </cell>
        </row>
        <row r="19666">
          <cell r="I19666">
            <v>8</v>
          </cell>
        </row>
        <row r="19667">
          <cell r="I19667">
            <v>8</v>
          </cell>
        </row>
        <row r="19668">
          <cell r="I19668">
            <v>8</v>
          </cell>
        </row>
        <row r="19669">
          <cell r="I19669">
            <v>8</v>
          </cell>
        </row>
        <row r="19670">
          <cell r="I19670">
            <v>8</v>
          </cell>
        </row>
        <row r="19671">
          <cell r="I19671">
            <v>8</v>
          </cell>
        </row>
        <row r="19672">
          <cell r="I19672">
            <v>8</v>
          </cell>
        </row>
        <row r="19673">
          <cell r="I19673">
            <v>8</v>
          </cell>
        </row>
        <row r="19674">
          <cell r="I19674">
            <v>8</v>
          </cell>
        </row>
        <row r="19675">
          <cell r="I19675">
            <v>8</v>
          </cell>
        </row>
        <row r="19676">
          <cell r="I19676">
            <v>8</v>
          </cell>
        </row>
        <row r="19677">
          <cell r="I19677">
            <v>8</v>
          </cell>
        </row>
        <row r="19678">
          <cell r="I19678">
            <v>8</v>
          </cell>
        </row>
        <row r="19679">
          <cell r="I19679">
            <v>8</v>
          </cell>
        </row>
        <row r="19680">
          <cell r="I19680">
            <v>8</v>
          </cell>
        </row>
        <row r="19681">
          <cell r="I19681">
            <v>8</v>
          </cell>
        </row>
        <row r="19682">
          <cell r="I19682">
            <v>8</v>
          </cell>
        </row>
        <row r="19683">
          <cell r="I19683">
            <v>7</v>
          </cell>
        </row>
        <row r="19684">
          <cell r="I19684">
            <v>7</v>
          </cell>
        </row>
        <row r="19685">
          <cell r="I19685">
            <v>7</v>
          </cell>
        </row>
        <row r="19686">
          <cell r="I19686">
            <v>7</v>
          </cell>
        </row>
        <row r="19687">
          <cell r="I19687">
            <v>7</v>
          </cell>
        </row>
        <row r="19688">
          <cell r="I19688">
            <v>7</v>
          </cell>
        </row>
        <row r="19689">
          <cell r="I19689">
            <v>7</v>
          </cell>
        </row>
        <row r="19690">
          <cell r="I19690">
            <v>7</v>
          </cell>
        </row>
        <row r="19691">
          <cell r="I19691">
            <v>7</v>
          </cell>
        </row>
        <row r="19692">
          <cell r="I19692">
            <v>7</v>
          </cell>
        </row>
        <row r="19693">
          <cell r="I19693">
            <v>7</v>
          </cell>
        </row>
        <row r="19694">
          <cell r="I19694">
            <v>7</v>
          </cell>
        </row>
        <row r="19695">
          <cell r="I19695">
            <v>7</v>
          </cell>
        </row>
        <row r="19696">
          <cell r="I19696">
            <v>7</v>
          </cell>
        </row>
        <row r="19697">
          <cell r="I19697">
            <v>7</v>
          </cell>
        </row>
        <row r="19698">
          <cell r="I19698">
            <v>7</v>
          </cell>
        </row>
        <row r="19699">
          <cell r="I19699">
            <v>7</v>
          </cell>
        </row>
        <row r="19700">
          <cell r="I19700">
            <v>7</v>
          </cell>
        </row>
        <row r="19701">
          <cell r="I19701">
            <v>7</v>
          </cell>
        </row>
        <row r="19702">
          <cell r="I19702">
            <v>7</v>
          </cell>
        </row>
        <row r="19703">
          <cell r="I19703">
            <v>7</v>
          </cell>
        </row>
        <row r="19704">
          <cell r="I19704">
            <v>7</v>
          </cell>
        </row>
        <row r="19705">
          <cell r="I19705">
            <v>7</v>
          </cell>
        </row>
        <row r="19706">
          <cell r="I19706">
            <v>7</v>
          </cell>
        </row>
        <row r="19707">
          <cell r="I19707">
            <v>7</v>
          </cell>
        </row>
        <row r="19708">
          <cell r="I19708">
            <v>6</v>
          </cell>
        </row>
        <row r="19709">
          <cell r="I19709">
            <v>6</v>
          </cell>
        </row>
        <row r="19710">
          <cell r="I19710">
            <v>6</v>
          </cell>
        </row>
        <row r="19711">
          <cell r="I19711">
            <v>6</v>
          </cell>
        </row>
        <row r="19712">
          <cell r="I19712">
            <v>6</v>
          </cell>
        </row>
        <row r="19713">
          <cell r="I19713">
            <v>6</v>
          </cell>
        </row>
        <row r="19714">
          <cell r="I19714">
            <v>6</v>
          </cell>
        </row>
        <row r="19715">
          <cell r="I19715">
            <v>6</v>
          </cell>
        </row>
        <row r="19716">
          <cell r="I19716">
            <v>6</v>
          </cell>
        </row>
        <row r="19717">
          <cell r="I19717">
            <v>6</v>
          </cell>
        </row>
        <row r="19718">
          <cell r="I19718">
            <v>6</v>
          </cell>
        </row>
        <row r="19719">
          <cell r="I19719">
            <v>5</v>
          </cell>
        </row>
        <row r="19720">
          <cell r="I19720">
            <v>5</v>
          </cell>
        </row>
        <row r="19721">
          <cell r="I19721">
            <v>5</v>
          </cell>
        </row>
        <row r="19722">
          <cell r="I19722">
            <v>5</v>
          </cell>
        </row>
        <row r="19723">
          <cell r="I19723">
            <v>5</v>
          </cell>
        </row>
        <row r="19724">
          <cell r="I19724">
            <v>5</v>
          </cell>
        </row>
        <row r="19725">
          <cell r="I19725">
            <v>5</v>
          </cell>
        </row>
        <row r="19726">
          <cell r="I19726">
            <v>5</v>
          </cell>
        </row>
        <row r="19727">
          <cell r="I19727">
            <v>5</v>
          </cell>
        </row>
        <row r="19728">
          <cell r="I19728">
            <v>5</v>
          </cell>
        </row>
        <row r="19729">
          <cell r="I19729">
            <v>5</v>
          </cell>
        </row>
        <row r="19730">
          <cell r="I19730">
            <v>5</v>
          </cell>
        </row>
        <row r="19731">
          <cell r="I19731">
            <v>5</v>
          </cell>
        </row>
        <row r="19732">
          <cell r="I19732">
            <v>5</v>
          </cell>
        </row>
        <row r="19733">
          <cell r="I19733">
            <v>5</v>
          </cell>
        </row>
        <row r="19734">
          <cell r="I19734">
            <v>5</v>
          </cell>
        </row>
        <row r="19735">
          <cell r="I19735">
            <v>5</v>
          </cell>
        </row>
        <row r="19736">
          <cell r="I19736">
            <v>5</v>
          </cell>
        </row>
        <row r="19737">
          <cell r="I19737">
            <v>2</v>
          </cell>
        </row>
        <row r="19738">
          <cell r="I19738">
            <v>2</v>
          </cell>
        </row>
        <row r="19739">
          <cell r="I19739">
            <v>2</v>
          </cell>
        </row>
        <row r="19740">
          <cell r="I19740">
            <v>2</v>
          </cell>
        </row>
        <row r="19741">
          <cell r="I19741">
            <v>2</v>
          </cell>
        </row>
        <row r="19742">
          <cell r="I19742">
            <v>2</v>
          </cell>
        </row>
        <row r="19743">
          <cell r="I19743">
            <v>2</v>
          </cell>
        </row>
        <row r="19744">
          <cell r="I19744">
            <v>2</v>
          </cell>
        </row>
        <row r="19745">
          <cell r="I19745">
            <v>2</v>
          </cell>
        </row>
        <row r="19746">
          <cell r="I19746">
            <v>2</v>
          </cell>
        </row>
        <row r="19747">
          <cell r="I19747">
            <v>2</v>
          </cell>
        </row>
        <row r="19748">
          <cell r="I19748">
            <v>2</v>
          </cell>
        </row>
        <row r="19749">
          <cell r="I19749">
            <v>2</v>
          </cell>
        </row>
        <row r="19750">
          <cell r="I19750">
            <v>2</v>
          </cell>
        </row>
        <row r="19751">
          <cell r="I19751">
            <v>1</v>
          </cell>
        </row>
        <row r="19752">
          <cell r="I19752">
            <v>1</v>
          </cell>
        </row>
        <row r="19753">
          <cell r="I19753">
            <v>1</v>
          </cell>
        </row>
        <row r="19754">
          <cell r="I19754">
            <v>1</v>
          </cell>
        </row>
        <row r="19755">
          <cell r="I19755">
            <v>1</v>
          </cell>
        </row>
        <row r="19756">
          <cell r="I19756">
            <v>1</v>
          </cell>
        </row>
        <row r="19757">
          <cell r="I19757">
            <v>1</v>
          </cell>
        </row>
        <row r="19758">
          <cell r="I19758">
            <v>1</v>
          </cell>
        </row>
        <row r="19759">
          <cell r="I19759">
            <v>1</v>
          </cell>
        </row>
        <row r="19760">
          <cell r="I19760">
            <v>1</v>
          </cell>
        </row>
        <row r="19761">
          <cell r="I19761">
            <v>1</v>
          </cell>
        </row>
        <row r="19762">
          <cell r="I19762">
            <v>1</v>
          </cell>
        </row>
        <row r="19763">
          <cell r="I19763">
            <v>1</v>
          </cell>
        </row>
        <row r="19764">
          <cell r="I19764">
            <v>1</v>
          </cell>
        </row>
        <row r="19765">
          <cell r="I19765">
            <v>1</v>
          </cell>
        </row>
        <row r="19766">
          <cell r="I19766">
            <v>1</v>
          </cell>
        </row>
        <row r="19767">
          <cell r="I19767">
            <v>1</v>
          </cell>
        </row>
        <row r="19768">
          <cell r="I19768">
            <v>1</v>
          </cell>
        </row>
        <row r="19769">
          <cell r="I19769">
            <v>0</v>
          </cell>
        </row>
        <row r="19770">
          <cell r="I19770">
            <v>0</v>
          </cell>
        </row>
        <row r="19771">
          <cell r="I19771">
            <v>0</v>
          </cell>
        </row>
        <row r="19772">
          <cell r="I19772">
            <v>0</v>
          </cell>
        </row>
        <row r="19773">
          <cell r="I19773">
            <v>0</v>
          </cell>
        </row>
        <row r="19774">
          <cell r="I19774">
            <v>0</v>
          </cell>
        </row>
        <row r="19775">
          <cell r="I19775">
            <v>0</v>
          </cell>
        </row>
        <row r="19776">
          <cell r="I19776">
            <v>0</v>
          </cell>
        </row>
        <row r="19777">
          <cell r="I19777">
            <v>0</v>
          </cell>
        </row>
        <row r="19778">
          <cell r="I19778">
            <v>0</v>
          </cell>
        </row>
        <row r="19779">
          <cell r="I19779">
            <v>0</v>
          </cell>
        </row>
        <row r="19780">
          <cell r="I19780">
            <v>0</v>
          </cell>
        </row>
        <row r="19781">
          <cell r="I19781">
            <v>0</v>
          </cell>
        </row>
        <row r="19782">
          <cell r="I19782">
            <v>0</v>
          </cell>
        </row>
        <row r="19783">
          <cell r="I19783">
            <v>29</v>
          </cell>
        </row>
        <row r="19784">
          <cell r="I19784">
            <v>29</v>
          </cell>
        </row>
        <row r="19785">
          <cell r="I19785">
            <v>29</v>
          </cell>
        </row>
        <row r="19786">
          <cell r="I19786">
            <v>29</v>
          </cell>
        </row>
        <row r="19787">
          <cell r="I19787">
            <v>29</v>
          </cell>
        </row>
        <row r="19788">
          <cell r="I19788">
            <v>29</v>
          </cell>
        </row>
        <row r="19789">
          <cell r="I19789">
            <v>29</v>
          </cell>
        </row>
        <row r="19790">
          <cell r="I19790">
            <v>29</v>
          </cell>
        </row>
        <row r="19791">
          <cell r="I19791">
            <v>29</v>
          </cell>
        </row>
        <row r="19792">
          <cell r="I19792">
            <v>29</v>
          </cell>
        </row>
        <row r="19793">
          <cell r="I19793">
            <v>29</v>
          </cell>
        </row>
        <row r="19794">
          <cell r="I19794">
            <v>29</v>
          </cell>
        </row>
        <row r="19795">
          <cell r="I19795">
            <v>29</v>
          </cell>
        </row>
        <row r="19796">
          <cell r="I19796">
            <v>29</v>
          </cell>
        </row>
        <row r="19797">
          <cell r="I19797">
            <v>29</v>
          </cell>
        </row>
        <row r="19798">
          <cell r="I19798">
            <v>29</v>
          </cell>
        </row>
        <row r="19799">
          <cell r="I19799">
            <v>29</v>
          </cell>
        </row>
        <row r="19800">
          <cell r="I19800">
            <v>29</v>
          </cell>
        </row>
        <row r="19801">
          <cell r="I19801">
            <v>29</v>
          </cell>
        </row>
        <row r="19802">
          <cell r="I19802">
            <v>29</v>
          </cell>
        </row>
        <row r="19803">
          <cell r="I19803">
            <v>29</v>
          </cell>
        </row>
        <row r="19804">
          <cell r="I19804">
            <v>29</v>
          </cell>
        </row>
        <row r="19805">
          <cell r="I19805">
            <v>29</v>
          </cell>
        </row>
        <row r="19806">
          <cell r="I19806">
            <v>29</v>
          </cell>
        </row>
        <row r="19807">
          <cell r="I19807">
            <v>29</v>
          </cell>
        </row>
        <row r="19808">
          <cell r="I19808">
            <v>29</v>
          </cell>
        </row>
        <row r="19809">
          <cell r="I19809">
            <v>29</v>
          </cell>
        </row>
        <row r="19810">
          <cell r="I19810">
            <v>29</v>
          </cell>
        </row>
        <row r="19811">
          <cell r="I19811">
            <v>29</v>
          </cell>
        </row>
        <row r="19812">
          <cell r="I19812">
            <v>29</v>
          </cell>
        </row>
        <row r="19813">
          <cell r="I19813">
            <v>29</v>
          </cell>
        </row>
        <row r="19814">
          <cell r="I19814">
            <v>29</v>
          </cell>
        </row>
        <row r="19815">
          <cell r="I19815">
            <v>29</v>
          </cell>
        </row>
        <row r="19816">
          <cell r="I19816">
            <v>29</v>
          </cell>
        </row>
        <row r="19817">
          <cell r="I19817">
            <v>29</v>
          </cell>
        </row>
        <row r="19818">
          <cell r="I19818">
            <v>29</v>
          </cell>
        </row>
        <row r="19819">
          <cell r="I19819">
            <v>29</v>
          </cell>
        </row>
        <row r="19820">
          <cell r="I19820">
            <v>29</v>
          </cell>
        </row>
        <row r="19821">
          <cell r="I19821">
            <v>29</v>
          </cell>
        </row>
        <row r="19822">
          <cell r="I19822">
            <v>29</v>
          </cell>
        </row>
        <row r="19823">
          <cell r="I19823">
            <v>29</v>
          </cell>
        </row>
        <row r="19824">
          <cell r="I19824">
            <v>29</v>
          </cell>
        </row>
        <row r="19825">
          <cell r="I19825">
            <v>29</v>
          </cell>
        </row>
        <row r="19826">
          <cell r="I19826">
            <v>29</v>
          </cell>
        </row>
        <row r="19827">
          <cell r="I19827">
            <v>29</v>
          </cell>
        </row>
        <row r="19828">
          <cell r="I19828">
            <v>29</v>
          </cell>
        </row>
        <row r="19829">
          <cell r="I19829">
            <v>29</v>
          </cell>
        </row>
        <row r="19830">
          <cell r="I19830">
            <v>29</v>
          </cell>
        </row>
        <row r="19831">
          <cell r="I19831">
            <v>29</v>
          </cell>
        </row>
        <row r="19832">
          <cell r="I19832">
            <v>29</v>
          </cell>
        </row>
        <row r="19833">
          <cell r="I19833">
            <v>29</v>
          </cell>
        </row>
        <row r="19834">
          <cell r="I19834">
            <v>29</v>
          </cell>
        </row>
        <row r="19835">
          <cell r="I19835">
            <v>29</v>
          </cell>
        </row>
        <row r="19836">
          <cell r="I19836">
            <v>29</v>
          </cell>
        </row>
        <row r="19837">
          <cell r="I19837">
            <v>29</v>
          </cell>
        </row>
        <row r="19838">
          <cell r="I19838">
            <v>29</v>
          </cell>
        </row>
        <row r="19839">
          <cell r="I19839">
            <v>29</v>
          </cell>
        </row>
        <row r="19840">
          <cell r="I19840">
            <v>29</v>
          </cell>
        </row>
        <row r="19841">
          <cell r="I19841">
            <v>29</v>
          </cell>
        </row>
        <row r="19842">
          <cell r="I19842">
            <v>29</v>
          </cell>
        </row>
        <row r="19843">
          <cell r="I19843">
            <v>29</v>
          </cell>
        </row>
        <row r="19844">
          <cell r="I19844">
            <v>29</v>
          </cell>
        </row>
        <row r="19845">
          <cell r="I19845">
            <v>29</v>
          </cell>
        </row>
        <row r="19846">
          <cell r="I19846">
            <v>29</v>
          </cell>
        </row>
        <row r="19847">
          <cell r="I19847">
            <v>29</v>
          </cell>
        </row>
        <row r="19848">
          <cell r="I19848">
            <v>29</v>
          </cell>
        </row>
        <row r="19849">
          <cell r="I19849">
            <v>29</v>
          </cell>
        </row>
        <row r="19850">
          <cell r="I19850">
            <v>29</v>
          </cell>
        </row>
        <row r="19851">
          <cell r="I19851">
            <v>29</v>
          </cell>
        </row>
        <row r="19852">
          <cell r="I19852">
            <v>29</v>
          </cell>
        </row>
        <row r="19853">
          <cell r="I19853">
            <v>29</v>
          </cell>
        </row>
        <row r="19854">
          <cell r="I19854">
            <v>29</v>
          </cell>
        </row>
        <row r="19855">
          <cell r="I19855">
            <v>29</v>
          </cell>
        </row>
        <row r="19856">
          <cell r="I19856">
            <v>29</v>
          </cell>
        </row>
        <row r="19857">
          <cell r="I19857">
            <v>29</v>
          </cell>
        </row>
        <row r="19858">
          <cell r="I19858">
            <v>29</v>
          </cell>
        </row>
        <row r="19859">
          <cell r="I19859">
            <v>29</v>
          </cell>
        </row>
        <row r="19860">
          <cell r="I19860">
            <v>28</v>
          </cell>
        </row>
        <row r="19861">
          <cell r="I19861">
            <v>28</v>
          </cell>
        </row>
        <row r="19862">
          <cell r="I19862">
            <v>28</v>
          </cell>
        </row>
        <row r="19863">
          <cell r="I19863">
            <v>28</v>
          </cell>
        </row>
        <row r="19864">
          <cell r="I19864">
            <v>28</v>
          </cell>
        </row>
        <row r="19865">
          <cell r="I19865">
            <v>28</v>
          </cell>
        </row>
        <row r="19866">
          <cell r="I19866">
            <v>28</v>
          </cell>
        </row>
        <row r="19867">
          <cell r="I19867">
            <v>28</v>
          </cell>
        </row>
        <row r="19868">
          <cell r="I19868">
            <v>28</v>
          </cell>
        </row>
        <row r="19869">
          <cell r="I19869">
            <v>28</v>
          </cell>
        </row>
        <row r="19870">
          <cell r="I19870">
            <v>28</v>
          </cell>
        </row>
        <row r="19871">
          <cell r="I19871">
            <v>28</v>
          </cell>
        </row>
        <row r="19872">
          <cell r="I19872">
            <v>28</v>
          </cell>
        </row>
        <row r="19873">
          <cell r="I19873">
            <v>28</v>
          </cell>
        </row>
        <row r="19874">
          <cell r="I19874">
            <v>28</v>
          </cell>
        </row>
        <row r="19875">
          <cell r="I19875">
            <v>28</v>
          </cell>
        </row>
        <row r="19876">
          <cell r="I19876">
            <v>28</v>
          </cell>
        </row>
        <row r="19877">
          <cell r="I19877">
            <v>28</v>
          </cell>
        </row>
        <row r="19878">
          <cell r="I19878">
            <v>28</v>
          </cell>
        </row>
        <row r="19879">
          <cell r="I19879">
            <v>28</v>
          </cell>
        </row>
        <row r="19880">
          <cell r="I19880">
            <v>28</v>
          </cell>
        </row>
        <row r="19881">
          <cell r="I19881">
            <v>28</v>
          </cell>
        </row>
        <row r="19882">
          <cell r="I19882">
            <v>28</v>
          </cell>
        </row>
        <row r="19883">
          <cell r="I19883">
            <v>28</v>
          </cell>
        </row>
        <row r="19884">
          <cell r="I19884">
            <v>28</v>
          </cell>
        </row>
        <row r="19885">
          <cell r="I19885">
            <v>28</v>
          </cell>
        </row>
        <row r="19886">
          <cell r="I19886">
            <v>28</v>
          </cell>
        </row>
        <row r="19887">
          <cell r="I19887">
            <v>28</v>
          </cell>
        </row>
        <row r="19888">
          <cell r="I19888">
            <v>28</v>
          </cell>
        </row>
        <row r="19889">
          <cell r="I19889">
            <v>28</v>
          </cell>
        </row>
        <row r="19890">
          <cell r="I19890">
            <v>28</v>
          </cell>
        </row>
        <row r="19891">
          <cell r="I19891">
            <v>28</v>
          </cell>
        </row>
        <row r="19892">
          <cell r="I19892">
            <v>28</v>
          </cell>
        </row>
        <row r="19893">
          <cell r="I19893">
            <v>28</v>
          </cell>
        </row>
        <row r="19894">
          <cell r="I19894">
            <v>28</v>
          </cell>
        </row>
        <row r="19895">
          <cell r="I19895">
            <v>28</v>
          </cell>
        </row>
        <row r="19896">
          <cell r="I19896">
            <v>28</v>
          </cell>
        </row>
        <row r="19897">
          <cell r="I19897">
            <v>28</v>
          </cell>
        </row>
        <row r="19898">
          <cell r="I19898">
            <v>28</v>
          </cell>
        </row>
        <row r="19899">
          <cell r="I19899">
            <v>28</v>
          </cell>
        </row>
        <row r="19900">
          <cell r="I19900">
            <v>28</v>
          </cell>
        </row>
        <row r="19901">
          <cell r="I19901">
            <v>28</v>
          </cell>
        </row>
        <row r="19902">
          <cell r="I19902">
            <v>28</v>
          </cell>
        </row>
        <row r="19903">
          <cell r="I19903">
            <v>28</v>
          </cell>
        </row>
        <row r="19904">
          <cell r="I19904">
            <v>28</v>
          </cell>
        </row>
        <row r="19905">
          <cell r="I19905">
            <v>28</v>
          </cell>
        </row>
        <row r="19906">
          <cell r="I19906">
            <v>28</v>
          </cell>
        </row>
        <row r="19907">
          <cell r="I19907">
            <v>28</v>
          </cell>
        </row>
        <row r="19908">
          <cell r="I19908">
            <v>28</v>
          </cell>
        </row>
        <row r="19909">
          <cell r="I19909">
            <v>28</v>
          </cell>
        </row>
        <row r="19910">
          <cell r="I19910">
            <v>28</v>
          </cell>
        </row>
        <row r="19911">
          <cell r="I19911">
            <v>28</v>
          </cell>
        </row>
        <row r="19912">
          <cell r="I19912">
            <v>28</v>
          </cell>
        </row>
        <row r="19913">
          <cell r="I19913">
            <v>28</v>
          </cell>
        </row>
        <row r="19914">
          <cell r="I19914">
            <v>28</v>
          </cell>
        </row>
        <row r="19915">
          <cell r="I19915">
            <v>28</v>
          </cell>
        </row>
        <row r="19916">
          <cell r="I19916">
            <v>28</v>
          </cell>
        </row>
        <row r="19917">
          <cell r="I19917">
            <v>28</v>
          </cell>
        </row>
        <row r="19918">
          <cell r="I19918">
            <v>28</v>
          </cell>
        </row>
        <row r="19919">
          <cell r="I19919">
            <v>28</v>
          </cell>
        </row>
        <row r="19920">
          <cell r="I19920">
            <v>28</v>
          </cell>
        </row>
        <row r="19921">
          <cell r="I19921">
            <v>28</v>
          </cell>
        </row>
        <row r="19922">
          <cell r="I19922">
            <v>28</v>
          </cell>
        </row>
        <row r="19923">
          <cell r="I19923">
            <v>28</v>
          </cell>
        </row>
        <row r="19924">
          <cell r="I19924">
            <v>28</v>
          </cell>
        </row>
        <row r="19925">
          <cell r="I19925">
            <v>28</v>
          </cell>
        </row>
        <row r="19926">
          <cell r="I19926">
            <v>28</v>
          </cell>
        </row>
        <row r="19927">
          <cell r="I19927">
            <v>28</v>
          </cell>
        </row>
        <row r="19928">
          <cell r="I19928">
            <v>28</v>
          </cell>
        </row>
        <row r="19929">
          <cell r="I19929">
            <v>28</v>
          </cell>
        </row>
        <row r="19930">
          <cell r="I19930">
            <v>28</v>
          </cell>
        </row>
        <row r="19931">
          <cell r="I19931">
            <v>28</v>
          </cell>
        </row>
        <row r="19932">
          <cell r="I19932">
            <v>28</v>
          </cell>
        </row>
        <row r="19933">
          <cell r="I19933">
            <v>28</v>
          </cell>
        </row>
        <row r="19934">
          <cell r="I19934">
            <v>28</v>
          </cell>
        </row>
        <row r="19935">
          <cell r="I19935">
            <v>28</v>
          </cell>
        </row>
        <row r="19936">
          <cell r="I19936">
            <v>28</v>
          </cell>
        </row>
        <row r="19937">
          <cell r="I19937">
            <v>28</v>
          </cell>
        </row>
        <row r="19938">
          <cell r="I19938">
            <v>28</v>
          </cell>
        </row>
        <row r="19939">
          <cell r="I19939">
            <v>28</v>
          </cell>
        </row>
        <row r="19940">
          <cell r="I19940">
            <v>28</v>
          </cell>
        </row>
        <row r="19941">
          <cell r="I19941">
            <v>28</v>
          </cell>
        </row>
        <row r="19942">
          <cell r="I19942">
            <v>28</v>
          </cell>
        </row>
        <row r="19943">
          <cell r="I19943">
            <v>28</v>
          </cell>
        </row>
        <row r="19944">
          <cell r="I19944">
            <v>28</v>
          </cell>
        </row>
        <row r="19945">
          <cell r="I19945">
            <v>28</v>
          </cell>
        </row>
        <row r="19946">
          <cell r="I19946">
            <v>28</v>
          </cell>
        </row>
        <row r="19947">
          <cell r="I19947">
            <v>28</v>
          </cell>
        </row>
        <row r="19948">
          <cell r="I19948">
            <v>28</v>
          </cell>
        </row>
        <row r="19949">
          <cell r="I19949">
            <v>28</v>
          </cell>
        </row>
        <row r="19950">
          <cell r="I19950">
            <v>28</v>
          </cell>
        </row>
        <row r="19951">
          <cell r="I19951">
            <v>28</v>
          </cell>
        </row>
        <row r="19952">
          <cell r="I19952">
            <v>28</v>
          </cell>
        </row>
        <row r="19953">
          <cell r="I19953">
            <v>28</v>
          </cell>
        </row>
        <row r="19954">
          <cell r="I19954">
            <v>28</v>
          </cell>
        </row>
        <row r="19955">
          <cell r="I19955">
            <v>28</v>
          </cell>
        </row>
        <row r="19956">
          <cell r="I19956">
            <v>28</v>
          </cell>
        </row>
        <row r="19957">
          <cell r="I19957">
            <v>28</v>
          </cell>
        </row>
        <row r="19958">
          <cell r="I19958">
            <v>28</v>
          </cell>
        </row>
        <row r="19959">
          <cell r="I19959">
            <v>28</v>
          </cell>
        </row>
        <row r="19960">
          <cell r="I19960">
            <v>28</v>
          </cell>
        </row>
        <row r="19961">
          <cell r="I19961">
            <v>28</v>
          </cell>
        </row>
        <row r="19962">
          <cell r="I19962">
            <v>28</v>
          </cell>
        </row>
        <row r="19963">
          <cell r="I19963">
            <v>28</v>
          </cell>
        </row>
        <row r="19964">
          <cell r="I19964">
            <v>28</v>
          </cell>
        </row>
        <row r="19965">
          <cell r="I19965">
            <v>28</v>
          </cell>
        </row>
        <row r="19966">
          <cell r="I19966">
            <v>28</v>
          </cell>
        </row>
        <row r="19967">
          <cell r="I19967">
            <v>28</v>
          </cell>
        </row>
        <row r="19968">
          <cell r="I19968">
            <v>28</v>
          </cell>
        </row>
        <row r="19969">
          <cell r="I19969">
            <v>28</v>
          </cell>
        </row>
        <row r="19970">
          <cell r="I19970">
            <v>28</v>
          </cell>
        </row>
        <row r="19971">
          <cell r="I19971">
            <v>28</v>
          </cell>
        </row>
        <row r="19972">
          <cell r="I19972">
            <v>28</v>
          </cell>
        </row>
        <row r="19973">
          <cell r="I19973">
            <v>28</v>
          </cell>
        </row>
        <row r="19974">
          <cell r="I19974">
            <v>28</v>
          </cell>
        </row>
        <row r="19975">
          <cell r="I19975">
            <v>27</v>
          </cell>
        </row>
        <row r="19976">
          <cell r="I19976">
            <v>27</v>
          </cell>
        </row>
        <row r="19977">
          <cell r="I19977">
            <v>27</v>
          </cell>
        </row>
        <row r="19978">
          <cell r="I19978">
            <v>27</v>
          </cell>
        </row>
        <row r="19979">
          <cell r="I19979">
            <v>27</v>
          </cell>
        </row>
        <row r="19980">
          <cell r="I19980">
            <v>27</v>
          </cell>
        </row>
        <row r="19981">
          <cell r="I19981">
            <v>27</v>
          </cell>
        </row>
        <row r="19982">
          <cell r="I19982">
            <v>27</v>
          </cell>
        </row>
        <row r="19983">
          <cell r="I19983">
            <v>27</v>
          </cell>
        </row>
        <row r="19984">
          <cell r="I19984">
            <v>27</v>
          </cell>
        </row>
        <row r="19985">
          <cell r="I19985">
            <v>27</v>
          </cell>
        </row>
        <row r="19986">
          <cell r="I19986">
            <v>27</v>
          </cell>
        </row>
        <row r="19987">
          <cell r="I19987">
            <v>27</v>
          </cell>
        </row>
        <row r="19988">
          <cell r="I19988">
            <v>27</v>
          </cell>
        </row>
        <row r="19989">
          <cell r="I19989">
            <v>27</v>
          </cell>
        </row>
        <row r="19990">
          <cell r="I19990">
            <v>27</v>
          </cell>
        </row>
        <row r="19991">
          <cell r="I19991">
            <v>27</v>
          </cell>
        </row>
        <row r="19992">
          <cell r="I19992">
            <v>27</v>
          </cell>
        </row>
        <row r="19993">
          <cell r="I19993">
            <v>27</v>
          </cell>
        </row>
        <row r="19994">
          <cell r="I19994">
            <v>27</v>
          </cell>
        </row>
        <row r="19995">
          <cell r="I19995">
            <v>27</v>
          </cell>
        </row>
        <row r="19996">
          <cell r="I19996">
            <v>27</v>
          </cell>
        </row>
        <row r="19997">
          <cell r="I19997">
            <v>27</v>
          </cell>
        </row>
        <row r="19998">
          <cell r="I19998">
            <v>27</v>
          </cell>
        </row>
        <row r="19999">
          <cell r="I19999">
            <v>27</v>
          </cell>
        </row>
        <row r="20000">
          <cell r="I20000">
            <v>27</v>
          </cell>
        </row>
        <row r="20001">
          <cell r="I20001">
            <v>27</v>
          </cell>
        </row>
        <row r="20002">
          <cell r="I20002">
            <v>27</v>
          </cell>
        </row>
        <row r="20003">
          <cell r="I20003">
            <v>27</v>
          </cell>
        </row>
        <row r="20004">
          <cell r="I20004">
            <v>27</v>
          </cell>
        </row>
        <row r="20005">
          <cell r="I20005">
            <v>27</v>
          </cell>
        </row>
        <row r="20006">
          <cell r="I20006">
            <v>27</v>
          </cell>
        </row>
        <row r="20007">
          <cell r="I20007">
            <v>27</v>
          </cell>
        </row>
        <row r="20008">
          <cell r="I20008">
            <v>27</v>
          </cell>
        </row>
        <row r="20009">
          <cell r="I20009">
            <v>27</v>
          </cell>
        </row>
        <row r="20010">
          <cell r="I20010">
            <v>27</v>
          </cell>
        </row>
        <row r="20011">
          <cell r="I20011">
            <v>27</v>
          </cell>
        </row>
        <row r="20012">
          <cell r="I20012">
            <v>27</v>
          </cell>
        </row>
        <row r="20013">
          <cell r="I20013">
            <v>27</v>
          </cell>
        </row>
        <row r="20014">
          <cell r="I20014">
            <v>27</v>
          </cell>
        </row>
        <row r="20015">
          <cell r="I20015">
            <v>27</v>
          </cell>
        </row>
        <row r="20016">
          <cell r="I20016">
            <v>27</v>
          </cell>
        </row>
        <row r="20017">
          <cell r="I20017">
            <v>27</v>
          </cell>
        </row>
        <row r="20018">
          <cell r="I20018">
            <v>27</v>
          </cell>
        </row>
        <row r="20019">
          <cell r="I20019">
            <v>27</v>
          </cell>
        </row>
        <row r="20020">
          <cell r="I20020">
            <v>27</v>
          </cell>
        </row>
        <row r="20021">
          <cell r="I20021">
            <v>27</v>
          </cell>
        </row>
        <row r="20022">
          <cell r="I20022">
            <v>27</v>
          </cell>
        </row>
        <row r="20023">
          <cell r="I20023">
            <v>27</v>
          </cell>
        </row>
        <row r="20024">
          <cell r="I20024">
            <v>27</v>
          </cell>
        </row>
        <row r="20025">
          <cell r="I20025">
            <v>27</v>
          </cell>
        </row>
        <row r="20026">
          <cell r="I20026">
            <v>27</v>
          </cell>
        </row>
        <row r="20027">
          <cell r="I20027">
            <v>27</v>
          </cell>
        </row>
        <row r="20028">
          <cell r="I20028">
            <v>27</v>
          </cell>
        </row>
        <row r="20029">
          <cell r="I20029">
            <v>27</v>
          </cell>
        </row>
        <row r="20030">
          <cell r="I20030">
            <v>27</v>
          </cell>
        </row>
        <row r="20031">
          <cell r="I20031">
            <v>27</v>
          </cell>
        </row>
        <row r="20032">
          <cell r="I20032">
            <v>27</v>
          </cell>
        </row>
        <row r="20033">
          <cell r="I20033">
            <v>27</v>
          </cell>
        </row>
        <row r="20034">
          <cell r="I20034">
            <v>27</v>
          </cell>
        </row>
        <row r="20035">
          <cell r="I20035">
            <v>27</v>
          </cell>
        </row>
        <row r="20036">
          <cell r="I20036">
            <v>27</v>
          </cell>
        </row>
        <row r="20037">
          <cell r="I20037">
            <v>27</v>
          </cell>
        </row>
        <row r="20038">
          <cell r="I20038">
            <v>27</v>
          </cell>
        </row>
        <row r="20039">
          <cell r="I20039">
            <v>27</v>
          </cell>
        </row>
        <row r="20040">
          <cell r="I20040">
            <v>27</v>
          </cell>
        </row>
        <row r="20041">
          <cell r="I20041">
            <v>27</v>
          </cell>
        </row>
        <row r="20042">
          <cell r="I20042">
            <v>24</v>
          </cell>
        </row>
        <row r="20043">
          <cell r="I20043">
            <v>24</v>
          </cell>
        </row>
        <row r="20044">
          <cell r="I20044">
            <v>24</v>
          </cell>
        </row>
        <row r="20045">
          <cell r="I20045">
            <v>24</v>
          </cell>
        </row>
        <row r="20046">
          <cell r="I20046">
            <v>24</v>
          </cell>
        </row>
        <row r="20047">
          <cell r="I20047">
            <v>24</v>
          </cell>
        </row>
        <row r="20048">
          <cell r="I20048">
            <v>24</v>
          </cell>
        </row>
        <row r="20049">
          <cell r="I20049">
            <v>24</v>
          </cell>
        </row>
        <row r="20050">
          <cell r="I20050">
            <v>24</v>
          </cell>
        </row>
        <row r="20051">
          <cell r="I20051">
            <v>24</v>
          </cell>
        </row>
        <row r="20052">
          <cell r="I20052">
            <v>24</v>
          </cell>
        </row>
        <row r="20053">
          <cell r="I20053">
            <v>24</v>
          </cell>
        </row>
        <row r="20054">
          <cell r="I20054">
            <v>24</v>
          </cell>
        </row>
        <row r="20055">
          <cell r="I20055">
            <v>24</v>
          </cell>
        </row>
        <row r="20056">
          <cell r="I20056">
            <v>24</v>
          </cell>
        </row>
        <row r="20057">
          <cell r="I20057">
            <v>24</v>
          </cell>
        </row>
        <row r="20058">
          <cell r="I20058">
            <v>24</v>
          </cell>
        </row>
        <row r="20059">
          <cell r="I20059">
            <v>24</v>
          </cell>
        </row>
        <row r="20060">
          <cell r="I20060">
            <v>24</v>
          </cell>
        </row>
        <row r="20061">
          <cell r="I20061">
            <v>24</v>
          </cell>
        </row>
        <row r="20062">
          <cell r="I20062">
            <v>24</v>
          </cell>
        </row>
        <row r="20063">
          <cell r="I20063">
            <v>24</v>
          </cell>
        </row>
        <row r="20064">
          <cell r="I20064">
            <v>24</v>
          </cell>
        </row>
        <row r="20065">
          <cell r="I20065">
            <v>24</v>
          </cell>
        </row>
        <row r="20066">
          <cell r="I20066">
            <v>24</v>
          </cell>
        </row>
        <row r="20067">
          <cell r="I20067">
            <v>24</v>
          </cell>
        </row>
        <row r="20068">
          <cell r="I20068">
            <v>24</v>
          </cell>
        </row>
        <row r="20069">
          <cell r="I20069">
            <v>24</v>
          </cell>
        </row>
        <row r="20070">
          <cell r="I20070">
            <v>24</v>
          </cell>
        </row>
        <row r="20071">
          <cell r="I20071">
            <v>24</v>
          </cell>
        </row>
        <row r="20072">
          <cell r="I20072">
            <v>24</v>
          </cell>
        </row>
        <row r="20073">
          <cell r="I20073">
            <v>24</v>
          </cell>
        </row>
        <row r="20074">
          <cell r="I20074">
            <v>24</v>
          </cell>
        </row>
        <row r="20075">
          <cell r="I20075">
            <v>24</v>
          </cell>
        </row>
        <row r="20076">
          <cell r="I20076">
            <v>24</v>
          </cell>
        </row>
        <row r="20077">
          <cell r="I20077">
            <v>24</v>
          </cell>
        </row>
        <row r="20078">
          <cell r="I20078">
            <v>24</v>
          </cell>
        </row>
        <row r="20079">
          <cell r="I20079">
            <v>24</v>
          </cell>
        </row>
        <row r="20080">
          <cell r="I20080">
            <v>24</v>
          </cell>
        </row>
        <row r="20081">
          <cell r="I20081">
            <v>24</v>
          </cell>
        </row>
        <row r="20082">
          <cell r="I20082">
            <v>24</v>
          </cell>
        </row>
        <row r="20083">
          <cell r="I20083">
            <v>24</v>
          </cell>
        </row>
        <row r="20084">
          <cell r="I20084">
            <v>24</v>
          </cell>
        </row>
        <row r="20085">
          <cell r="I20085">
            <v>24</v>
          </cell>
        </row>
        <row r="20086">
          <cell r="I20086">
            <v>24</v>
          </cell>
        </row>
        <row r="20087">
          <cell r="I20087">
            <v>24</v>
          </cell>
        </row>
        <row r="20088">
          <cell r="I20088">
            <v>24</v>
          </cell>
        </row>
        <row r="20089">
          <cell r="I20089">
            <v>24</v>
          </cell>
        </row>
        <row r="20090">
          <cell r="I20090">
            <v>24</v>
          </cell>
        </row>
        <row r="20091">
          <cell r="I20091">
            <v>24</v>
          </cell>
        </row>
        <row r="20092">
          <cell r="I20092">
            <v>24</v>
          </cell>
        </row>
        <row r="20093">
          <cell r="I20093">
            <v>24</v>
          </cell>
        </row>
        <row r="20094">
          <cell r="I20094">
            <v>24</v>
          </cell>
        </row>
        <row r="20095">
          <cell r="I20095">
            <v>24</v>
          </cell>
        </row>
        <row r="20096">
          <cell r="I20096">
            <v>24</v>
          </cell>
        </row>
        <row r="20097">
          <cell r="I20097">
            <v>24</v>
          </cell>
        </row>
        <row r="20098">
          <cell r="I20098">
            <v>24</v>
          </cell>
        </row>
        <row r="20099">
          <cell r="I20099">
            <v>24</v>
          </cell>
        </row>
        <row r="20100">
          <cell r="I20100">
            <v>24</v>
          </cell>
        </row>
        <row r="20101">
          <cell r="I20101">
            <v>24</v>
          </cell>
        </row>
        <row r="20102">
          <cell r="I20102">
            <v>24</v>
          </cell>
        </row>
        <row r="20103">
          <cell r="I20103">
            <v>24</v>
          </cell>
        </row>
        <row r="20104">
          <cell r="I20104">
            <v>24</v>
          </cell>
        </row>
        <row r="20105">
          <cell r="I20105">
            <v>24</v>
          </cell>
        </row>
        <row r="20106">
          <cell r="I20106">
            <v>24</v>
          </cell>
        </row>
        <row r="20107">
          <cell r="I20107">
            <v>24</v>
          </cell>
        </row>
        <row r="20108">
          <cell r="I20108">
            <v>24</v>
          </cell>
        </row>
        <row r="20109">
          <cell r="I20109">
            <v>24</v>
          </cell>
        </row>
        <row r="20110">
          <cell r="I20110">
            <v>24</v>
          </cell>
        </row>
        <row r="20111">
          <cell r="I20111">
            <v>24</v>
          </cell>
        </row>
        <row r="20112">
          <cell r="I20112">
            <v>24</v>
          </cell>
        </row>
        <row r="20113">
          <cell r="I20113">
            <v>24</v>
          </cell>
        </row>
        <row r="20114">
          <cell r="I20114">
            <v>24</v>
          </cell>
        </row>
        <row r="20115">
          <cell r="I20115">
            <v>23</v>
          </cell>
        </row>
        <row r="20116">
          <cell r="I20116">
            <v>23</v>
          </cell>
        </row>
        <row r="20117">
          <cell r="I20117">
            <v>23</v>
          </cell>
        </row>
        <row r="20118">
          <cell r="I20118">
            <v>23</v>
          </cell>
        </row>
        <row r="20119">
          <cell r="I20119">
            <v>23</v>
          </cell>
        </row>
        <row r="20120">
          <cell r="I20120">
            <v>23</v>
          </cell>
        </row>
        <row r="20121">
          <cell r="I20121">
            <v>23</v>
          </cell>
        </row>
        <row r="20122">
          <cell r="I20122">
            <v>23</v>
          </cell>
        </row>
        <row r="20123">
          <cell r="I20123">
            <v>23</v>
          </cell>
        </row>
        <row r="20124">
          <cell r="I20124">
            <v>23</v>
          </cell>
        </row>
        <row r="20125">
          <cell r="I20125">
            <v>23</v>
          </cell>
        </row>
        <row r="20126">
          <cell r="I20126">
            <v>23</v>
          </cell>
        </row>
        <row r="20127">
          <cell r="I20127">
            <v>23</v>
          </cell>
        </row>
        <row r="20128">
          <cell r="I20128">
            <v>23</v>
          </cell>
        </row>
        <row r="20129">
          <cell r="I20129">
            <v>23</v>
          </cell>
        </row>
        <row r="20130">
          <cell r="I20130">
            <v>23</v>
          </cell>
        </row>
        <row r="20131">
          <cell r="I20131">
            <v>23</v>
          </cell>
        </row>
        <row r="20132">
          <cell r="I20132">
            <v>23</v>
          </cell>
        </row>
        <row r="20133">
          <cell r="I20133">
            <v>23</v>
          </cell>
        </row>
        <row r="20134">
          <cell r="I20134">
            <v>23</v>
          </cell>
        </row>
        <row r="20135">
          <cell r="I20135">
            <v>23</v>
          </cell>
        </row>
        <row r="20136">
          <cell r="I20136">
            <v>23</v>
          </cell>
        </row>
        <row r="20137">
          <cell r="I20137">
            <v>23</v>
          </cell>
        </row>
        <row r="20138">
          <cell r="I20138">
            <v>23</v>
          </cell>
        </row>
        <row r="20139">
          <cell r="I20139">
            <v>23</v>
          </cell>
        </row>
        <row r="20140">
          <cell r="I20140">
            <v>23</v>
          </cell>
        </row>
        <row r="20141">
          <cell r="I20141">
            <v>23</v>
          </cell>
        </row>
        <row r="20142">
          <cell r="I20142">
            <v>23</v>
          </cell>
        </row>
        <row r="20143">
          <cell r="I20143">
            <v>23</v>
          </cell>
        </row>
        <row r="20144">
          <cell r="I20144">
            <v>23</v>
          </cell>
        </row>
        <row r="20145">
          <cell r="I20145">
            <v>23</v>
          </cell>
        </row>
        <row r="20146">
          <cell r="I20146">
            <v>23</v>
          </cell>
        </row>
        <row r="20147">
          <cell r="I20147">
            <v>23</v>
          </cell>
        </row>
        <row r="20148">
          <cell r="I20148">
            <v>23</v>
          </cell>
        </row>
        <row r="20149">
          <cell r="I20149">
            <v>23</v>
          </cell>
        </row>
        <row r="20150">
          <cell r="I20150">
            <v>23</v>
          </cell>
        </row>
        <row r="20151">
          <cell r="I20151">
            <v>23</v>
          </cell>
        </row>
        <row r="20152">
          <cell r="I20152">
            <v>23</v>
          </cell>
        </row>
        <row r="20153">
          <cell r="I20153">
            <v>23</v>
          </cell>
        </row>
        <row r="20154">
          <cell r="I20154">
            <v>23</v>
          </cell>
        </row>
        <row r="20155">
          <cell r="I20155">
            <v>23</v>
          </cell>
        </row>
        <row r="20156">
          <cell r="I20156">
            <v>23</v>
          </cell>
        </row>
        <row r="20157">
          <cell r="I20157">
            <v>23</v>
          </cell>
        </row>
        <row r="20158">
          <cell r="I20158">
            <v>23</v>
          </cell>
        </row>
        <row r="20159">
          <cell r="I20159">
            <v>23</v>
          </cell>
        </row>
        <row r="20160">
          <cell r="I20160">
            <v>23</v>
          </cell>
        </row>
        <row r="20161">
          <cell r="I20161">
            <v>23</v>
          </cell>
        </row>
        <row r="20162">
          <cell r="I20162">
            <v>23</v>
          </cell>
        </row>
        <row r="20163">
          <cell r="I20163">
            <v>23</v>
          </cell>
        </row>
        <row r="20164">
          <cell r="I20164">
            <v>23</v>
          </cell>
        </row>
        <row r="20165">
          <cell r="I20165">
            <v>23</v>
          </cell>
        </row>
        <row r="20166">
          <cell r="I20166">
            <v>23</v>
          </cell>
        </row>
        <row r="20167">
          <cell r="I20167">
            <v>23</v>
          </cell>
        </row>
        <row r="20168">
          <cell r="I20168">
            <v>23</v>
          </cell>
        </row>
        <row r="20169">
          <cell r="I20169">
            <v>23</v>
          </cell>
        </row>
        <row r="20170">
          <cell r="I20170">
            <v>23</v>
          </cell>
        </row>
        <row r="20171">
          <cell r="I20171">
            <v>23</v>
          </cell>
        </row>
        <row r="20172">
          <cell r="I20172">
            <v>23</v>
          </cell>
        </row>
        <row r="20173">
          <cell r="I20173">
            <v>23</v>
          </cell>
        </row>
        <row r="20174">
          <cell r="I20174">
            <v>23</v>
          </cell>
        </row>
        <row r="20175">
          <cell r="I20175">
            <v>23</v>
          </cell>
        </row>
        <row r="20176">
          <cell r="I20176">
            <v>23</v>
          </cell>
        </row>
        <row r="20177">
          <cell r="I20177">
            <v>23</v>
          </cell>
        </row>
        <row r="20178">
          <cell r="I20178">
            <v>23</v>
          </cell>
        </row>
        <row r="20179">
          <cell r="I20179">
            <v>23</v>
          </cell>
        </row>
        <row r="20180">
          <cell r="I20180">
            <v>23</v>
          </cell>
        </row>
        <row r="20181">
          <cell r="I20181">
            <v>23</v>
          </cell>
        </row>
        <row r="20182">
          <cell r="I20182">
            <v>23</v>
          </cell>
        </row>
        <row r="20183">
          <cell r="I20183">
            <v>23</v>
          </cell>
        </row>
        <row r="20184">
          <cell r="I20184">
            <v>23</v>
          </cell>
        </row>
        <row r="20185">
          <cell r="I20185">
            <v>23</v>
          </cell>
        </row>
        <row r="20186">
          <cell r="I20186">
            <v>23</v>
          </cell>
        </row>
        <row r="20187">
          <cell r="I20187">
            <v>23</v>
          </cell>
        </row>
        <row r="20188">
          <cell r="I20188">
            <v>23</v>
          </cell>
        </row>
        <row r="20189">
          <cell r="I20189">
            <v>23</v>
          </cell>
        </row>
        <row r="20190">
          <cell r="I20190">
            <v>23</v>
          </cell>
        </row>
        <row r="20191">
          <cell r="I20191">
            <v>23</v>
          </cell>
        </row>
        <row r="20192">
          <cell r="I20192">
            <v>23</v>
          </cell>
        </row>
        <row r="20193">
          <cell r="I20193">
            <v>23</v>
          </cell>
        </row>
        <row r="20194">
          <cell r="I20194">
            <v>23</v>
          </cell>
        </row>
        <row r="20195">
          <cell r="I20195">
            <v>23</v>
          </cell>
        </row>
        <row r="20196">
          <cell r="I20196">
            <v>23</v>
          </cell>
        </row>
        <row r="20197">
          <cell r="I20197">
            <v>23</v>
          </cell>
        </row>
        <row r="20198">
          <cell r="I20198">
            <v>23</v>
          </cell>
        </row>
        <row r="20199">
          <cell r="I20199">
            <v>23</v>
          </cell>
        </row>
        <row r="20200">
          <cell r="I20200">
            <v>23</v>
          </cell>
        </row>
        <row r="20201">
          <cell r="I20201">
            <v>23</v>
          </cell>
        </row>
        <row r="20202">
          <cell r="I20202">
            <v>23</v>
          </cell>
        </row>
        <row r="20203">
          <cell r="I20203">
            <v>23</v>
          </cell>
        </row>
        <row r="20204">
          <cell r="I20204">
            <v>23</v>
          </cell>
        </row>
        <row r="20205">
          <cell r="I20205">
            <v>22</v>
          </cell>
        </row>
        <row r="20206">
          <cell r="I20206">
            <v>22</v>
          </cell>
        </row>
        <row r="20207">
          <cell r="I20207">
            <v>22</v>
          </cell>
        </row>
        <row r="20208">
          <cell r="I20208">
            <v>22</v>
          </cell>
        </row>
        <row r="20209">
          <cell r="I20209">
            <v>22</v>
          </cell>
        </row>
        <row r="20210">
          <cell r="I20210">
            <v>22</v>
          </cell>
        </row>
        <row r="20211">
          <cell r="I20211">
            <v>22</v>
          </cell>
        </row>
        <row r="20212">
          <cell r="I20212">
            <v>22</v>
          </cell>
        </row>
        <row r="20213">
          <cell r="I20213">
            <v>22</v>
          </cell>
        </row>
        <row r="20214">
          <cell r="I20214">
            <v>22</v>
          </cell>
        </row>
        <row r="20215">
          <cell r="I20215">
            <v>22</v>
          </cell>
        </row>
        <row r="20216">
          <cell r="I20216">
            <v>22</v>
          </cell>
        </row>
        <row r="20217">
          <cell r="I20217">
            <v>22</v>
          </cell>
        </row>
        <row r="20218">
          <cell r="I20218">
            <v>22</v>
          </cell>
        </row>
        <row r="20219">
          <cell r="I20219">
            <v>22</v>
          </cell>
        </row>
        <row r="20220">
          <cell r="I20220">
            <v>22</v>
          </cell>
        </row>
        <row r="20221">
          <cell r="I20221">
            <v>22</v>
          </cell>
        </row>
        <row r="20222">
          <cell r="I20222">
            <v>22</v>
          </cell>
        </row>
        <row r="20223">
          <cell r="I20223">
            <v>22</v>
          </cell>
        </row>
        <row r="20224">
          <cell r="I20224">
            <v>22</v>
          </cell>
        </row>
        <row r="20225">
          <cell r="I20225">
            <v>22</v>
          </cell>
        </row>
        <row r="20226">
          <cell r="I20226">
            <v>22</v>
          </cell>
        </row>
        <row r="20227">
          <cell r="I20227">
            <v>21</v>
          </cell>
        </row>
        <row r="20228">
          <cell r="I20228">
            <v>21</v>
          </cell>
        </row>
        <row r="20229">
          <cell r="I20229">
            <v>21</v>
          </cell>
        </row>
        <row r="20230">
          <cell r="I20230">
            <v>21</v>
          </cell>
        </row>
        <row r="20231">
          <cell r="I20231">
            <v>21</v>
          </cell>
        </row>
        <row r="20232">
          <cell r="I20232">
            <v>21</v>
          </cell>
        </row>
        <row r="20233">
          <cell r="I20233">
            <v>21</v>
          </cell>
        </row>
        <row r="20234">
          <cell r="I20234">
            <v>21</v>
          </cell>
        </row>
        <row r="20235">
          <cell r="I20235">
            <v>21</v>
          </cell>
        </row>
        <row r="20236">
          <cell r="I20236">
            <v>21</v>
          </cell>
        </row>
        <row r="20237">
          <cell r="I20237">
            <v>21</v>
          </cell>
        </row>
        <row r="20238">
          <cell r="I20238">
            <v>21</v>
          </cell>
        </row>
        <row r="20239">
          <cell r="I20239">
            <v>21</v>
          </cell>
        </row>
        <row r="20240">
          <cell r="I20240">
            <v>21</v>
          </cell>
        </row>
        <row r="20241">
          <cell r="I20241">
            <v>21</v>
          </cell>
        </row>
        <row r="20242">
          <cell r="I20242">
            <v>21</v>
          </cell>
        </row>
        <row r="20243">
          <cell r="I20243">
            <v>21</v>
          </cell>
        </row>
        <row r="20244">
          <cell r="I20244">
            <v>21</v>
          </cell>
        </row>
        <row r="20245">
          <cell r="I20245">
            <v>21</v>
          </cell>
        </row>
        <row r="20246">
          <cell r="I20246">
            <v>21</v>
          </cell>
        </row>
        <row r="20247">
          <cell r="I20247">
            <v>21</v>
          </cell>
        </row>
        <row r="20248">
          <cell r="I20248">
            <v>21</v>
          </cell>
        </row>
        <row r="20249">
          <cell r="I20249">
            <v>20</v>
          </cell>
        </row>
        <row r="20250">
          <cell r="I20250">
            <v>20</v>
          </cell>
        </row>
        <row r="20251">
          <cell r="I20251">
            <v>20</v>
          </cell>
        </row>
        <row r="20252">
          <cell r="I20252">
            <v>20</v>
          </cell>
        </row>
        <row r="20253">
          <cell r="I20253">
            <v>20</v>
          </cell>
        </row>
        <row r="20254">
          <cell r="I20254">
            <v>20</v>
          </cell>
        </row>
        <row r="20255">
          <cell r="I20255">
            <v>20</v>
          </cell>
        </row>
        <row r="20256">
          <cell r="I20256">
            <v>20</v>
          </cell>
        </row>
        <row r="20257">
          <cell r="I20257">
            <v>20</v>
          </cell>
        </row>
        <row r="20258">
          <cell r="I20258">
            <v>20</v>
          </cell>
        </row>
        <row r="20259">
          <cell r="I20259">
            <v>20</v>
          </cell>
        </row>
        <row r="20260">
          <cell r="I20260">
            <v>20</v>
          </cell>
        </row>
        <row r="20261">
          <cell r="I20261">
            <v>20</v>
          </cell>
        </row>
        <row r="20262">
          <cell r="I20262">
            <v>20</v>
          </cell>
        </row>
        <row r="20263">
          <cell r="I20263">
            <v>20</v>
          </cell>
        </row>
        <row r="20264">
          <cell r="I20264">
            <v>20</v>
          </cell>
        </row>
        <row r="20265">
          <cell r="I20265">
            <v>20</v>
          </cell>
        </row>
        <row r="20266">
          <cell r="I20266">
            <v>20</v>
          </cell>
        </row>
        <row r="20267">
          <cell r="I20267">
            <v>20</v>
          </cell>
        </row>
        <row r="20268">
          <cell r="I20268">
            <v>20</v>
          </cell>
        </row>
        <row r="20269">
          <cell r="I20269">
            <v>20</v>
          </cell>
        </row>
        <row r="20270">
          <cell r="I20270">
            <v>20</v>
          </cell>
        </row>
        <row r="20271">
          <cell r="I20271">
            <v>20</v>
          </cell>
        </row>
        <row r="20272">
          <cell r="I20272">
            <v>20</v>
          </cell>
        </row>
        <row r="20273">
          <cell r="I20273">
            <v>20</v>
          </cell>
        </row>
        <row r="20274">
          <cell r="I20274">
            <v>17</v>
          </cell>
        </row>
        <row r="20275">
          <cell r="I20275">
            <v>17</v>
          </cell>
        </row>
        <row r="20276">
          <cell r="I20276">
            <v>17</v>
          </cell>
        </row>
        <row r="20277">
          <cell r="I20277">
            <v>17</v>
          </cell>
        </row>
        <row r="20278">
          <cell r="I20278">
            <v>17</v>
          </cell>
        </row>
        <row r="20279">
          <cell r="I20279">
            <v>17</v>
          </cell>
        </row>
        <row r="20280">
          <cell r="I20280">
            <v>17</v>
          </cell>
        </row>
        <row r="20281">
          <cell r="I20281">
            <v>17</v>
          </cell>
        </row>
        <row r="20282">
          <cell r="I20282">
            <v>17</v>
          </cell>
        </row>
        <row r="20283">
          <cell r="I20283">
            <v>17</v>
          </cell>
        </row>
        <row r="20284">
          <cell r="I20284">
            <v>17</v>
          </cell>
        </row>
        <row r="20285">
          <cell r="I20285">
            <v>16</v>
          </cell>
        </row>
        <row r="20286">
          <cell r="I20286">
            <v>16</v>
          </cell>
        </row>
        <row r="20287">
          <cell r="I20287">
            <v>16</v>
          </cell>
        </row>
        <row r="20288">
          <cell r="I20288">
            <v>16</v>
          </cell>
        </row>
        <row r="20289">
          <cell r="I20289">
            <v>16</v>
          </cell>
        </row>
        <row r="20290">
          <cell r="I20290">
            <v>16</v>
          </cell>
        </row>
        <row r="20291">
          <cell r="I20291">
            <v>16</v>
          </cell>
        </row>
        <row r="20292">
          <cell r="I20292">
            <v>16</v>
          </cell>
        </row>
        <row r="20293">
          <cell r="I20293">
            <v>16</v>
          </cell>
        </row>
        <row r="20294">
          <cell r="I20294">
            <v>16</v>
          </cell>
        </row>
        <row r="20295">
          <cell r="I20295">
            <v>16</v>
          </cell>
        </row>
        <row r="20296">
          <cell r="I20296">
            <v>16</v>
          </cell>
        </row>
        <row r="20297">
          <cell r="I20297">
            <v>16</v>
          </cell>
        </row>
        <row r="20298">
          <cell r="I20298">
            <v>16</v>
          </cell>
        </row>
        <row r="20299">
          <cell r="I20299">
            <v>16</v>
          </cell>
        </row>
        <row r="20300">
          <cell r="I20300">
            <v>16</v>
          </cell>
        </row>
        <row r="20301">
          <cell r="I20301">
            <v>16</v>
          </cell>
        </row>
        <row r="20302">
          <cell r="I20302">
            <v>16</v>
          </cell>
        </row>
        <row r="20303">
          <cell r="I20303">
            <v>16</v>
          </cell>
        </row>
        <row r="20304">
          <cell r="I20304">
            <v>16</v>
          </cell>
        </row>
        <row r="20305">
          <cell r="I20305">
            <v>16</v>
          </cell>
        </row>
        <row r="20306">
          <cell r="I20306">
            <v>16</v>
          </cell>
        </row>
        <row r="20307">
          <cell r="I20307">
            <v>16</v>
          </cell>
        </row>
        <row r="20308">
          <cell r="I20308">
            <v>16</v>
          </cell>
        </row>
        <row r="20309">
          <cell r="I20309">
            <v>16</v>
          </cell>
        </row>
        <row r="20310">
          <cell r="I20310">
            <v>16</v>
          </cell>
        </row>
        <row r="20311">
          <cell r="I20311">
            <v>15</v>
          </cell>
        </row>
        <row r="20312">
          <cell r="I20312">
            <v>15</v>
          </cell>
        </row>
        <row r="20313">
          <cell r="I20313">
            <v>15</v>
          </cell>
        </row>
        <row r="20314">
          <cell r="I20314">
            <v>15</v>
          </cell>
        </row>
        <row r="20315">
          <cell r="I20315">
            <v>15</v>
          </cell>
        </row>
        <row r="20316">
          <cell r="I20316">
            <v>15</v>
          </cell>
        </row>
        <row r="20317">
          <cell r="I20317">
            <v>15</v>
          </cell>
        </row>
        <row r="20318">
          <cell r="I20318">
            <v>15</v>
          </cell>
        </row>
        <row r="20319">
          <cell r="I20319">
            <v>15</v>
          </cell>
        </row>
        <row r="20320">
          <cell r="I20320">
            <v>15</v>
          </cell>
        </row>
        <row r="20321">
          <cell r="I20321">
            <v>15</v>
          </cell>
        </row>
        <row r="20322">
          <cell r="I20322">
            <v>15</v>
          </cell>
        </row>
        <row r="20323">
          <cell r="I20323">
            <v>15</v>
          </cell>
        </row>
        <row r="20324">
          <cell r="I20324">
            <v>14</v>
          </cell>
        </row>
        <row r="20325">
          <cell r="I20325">
            <v>14</v>
          </cell>
        </row>
        <row r="20326">
          <cell r="I20326">
            <v>14</v>
          </cell>
        </row>
        <row r="20327">
          <cell r="I20327">
            <v>14</v>
          </cell>
        </row>
        <row r="20328">
          <cell r="I20328">
            <v>14</v>
          </cell>
        </row>
        <row r="20329">
          <cell r="I20329">
            <v>14</v>
          </cell>
        </row>
        <row r="20330">
          <cell r="I20330">
            <v>14</v>
          </cell>
        </row>
        <row r="20331">
          <cell r="I20331">
            <v>14</v>
          </cell>
        </row>
        <row r="20332">
          <cell r="I20332">
            <v>14</v>
          </cell>
        </row>
        <row r="20333">
          <cell r="I20333">
            <v>14</v>
          </cell>
        </row>
        <row r="20334">
          <cell r="I20334">
            <v>14</v>
          </cell>
        </row>
        <row r="20335">
          <cell r="I20335">
            <v>14</v>
          </cell>
        </row>
        <row r="20336">
          <cell r="I20336">
            <v>14</v>
          </cell>
        </row>
        <row r="20337">
          <cell r="I20337">
            <v>14</v>
          </cell>
        </row>
        <row r="20338">
          <cell r="I20338">
            <v>14</v>
          </cell>
        </row>
        <row r="20339">
          <cell r="I20339">
            <v>14</v>
          </cell>
        </row>
        <row r="20340">
          <cell r="I20340">
            <v>14</v>
          </cell>
        </row>
        <row r="20341">
          <cell r="I20341">
            <v>14</v>
          </cell>
        </row>
        <row r="20342">
          <cell r="I20342">
            <v>14</v>
          </cell>
        </row>
        <row r="20343">
          <cell r="I20343">
            <v>13</v>
          </cell>
        </row>
        <row r="20344">
          <cell r="I20344">
            <v>13</v>
          </cell>
        </row>
        <row r="20345">
          <cell r="I20345">
            <v>13</v>
          </cell>
        </row>
        <row r="20346">
          <cell r="I20346">
            <v>13</v>
          </cell>
        </row>
        <row r="20347">
          <cell r="I20347">
            <v>13</v>
          </cell>
        </row>
        <row r="20348">
          <cell r="I20348">
            <v>13</v>
          </cell>
        </row>
        <row r="20349">
          <cell r="I20349">
            <v>13</v>
          </cell>
        </row>
        <row r="20350">
          <cell r="I20350">
            <v>13</v>
          </cell>
        </row>
        <row r="20351">
          <cell r="I20351">
            <v>13</v>
          </cell>
        </row>
        <row r="20352">
          <cell r="I20352">
            <v>9</v>
          </cell>
        </row>
        <row r="20353">
          <cell r="I20353">
            <v>9</v>
          </cell>
        </row>
        <row r="20354">
          <cell r="I20354">
            <v>9</v>
          </cell>
        </row>
        <row r="20355">
          <cell r="I20355">
            <v>9</v>
          </cell>
        </row>
        <row r="20356">
          <cell r="I20356">
            <v>9</v>
          </cell>
        </row>
        <row r="20357">
          <cell r="I20357">
            <v>9</v>
          </cell>
        </row>
        <row r="20358">
          <cell r="I20358">
            <v>9</v>
          </cell>
        </row>
        <row r="20359">
          <cell r="I20359">
            <v>9</v>
          </cell>
        </row>
        <row r="20360">
          <cell r="I20360">
            <v>9</v>
          </cell>
        </row>
        <row r="20361">
          <cell r="I20361">
            <v>9</v>
          </cell>
        </row>
        <row r="20362">
          <cell r="I20362">
            <v>8</v>
          </cell>
        </row>
        <row r="20363">
          <cell r="I20363">
            <v>8</v>
          </cell>
        </row>
        <row r="20364">
          <cell r="I20364">
            <v>8</v>
          </cell>
        </row>
        <row r="20365">
          <cell r="I20365">
            <v>8</v>
          </cell>
        </row>
        <row r="20366">
          <cell r="I20366">
            <v>8</v>
          </cell>
        </row>
        <row r="20367">
          <cell r="I20367">
            <v>8</v>
          </cell>
        </row>
        <row r="20368">
          <cell r="I20368">
            <v>8</v>
          </cell>
        </row>
        <row r="20369">
          <cell r="I20369">
            <v>8</v>
          </cell>
        </row>
        <row r="20370">
          <cell r="I20370">
            <v>8</v>
          </cell>
        </row>
        <row r="20371">
          <cell r="I20371">
            <v>8</v>
          </cell>
        </row>
        <row r="20372">
          <cell r="I20372">
            <v>8</v>
          </cell>
        </row>
        <row r="20373">
          <cell r="I20373">
            <v>8</v>
          </cell>
        </row>
        <row r="20374">
          <cell r="I20374">
            <v>8</v>
          </cell>
        </row>
        <row r="20375">
          <cell r="I20375">
            <v>7</v>
          </cell>
        </row>
        <row r="20376">
          <cell r="I20376">
            <v>7</v>
          </cell>
        </row>
        <row r="20377">
          <cell r="I20377">
            <v>7</v>
          </cell>
        </row>
        <row r="20378">
          <cell r="I20378">
            <v>7</v>
          </cell>
        </row>
        <row r="20379">
          <cell r="I20379">
            <v>7</v>
          </cell>
        </row>
        <row r="20380">
          <cell r="I20380">
            <v>7</v>
          </cell>
        </row>
        <row r="20381">
          <cell r="I20381">
            <v>7</v>
          </cell>
        </row>
        <row r="20382">
          <cell r="I20382">
            <v>6</v>
          </cell>
        </row>
        <row r="20383">
          <cell r="I20383">
            <v>6</v>
          </cell>
        </row>
        <row r="20384">
          <cell r="I20384">
            <v>6</v>
          </cell>
        </row>
        <row r="20385">
          <cell r="I20385">
            <v>6</v>
          </cell>
        </row>
        <row r="20386">
          <cell r="I20386">
            <v>6</v>
          </cell>
        </row>
        <row r="20387">
          <cell r="I20387">
            <v>6</v>
          </cell>
        </row>
        <row r="20388">
          <cell r="I20388">
            <v>6</v>
          </cell>
        </row>
        <row r="20389">
          <cell r="I20389">
            <v>6</v>
          </cell>
        </row>
        <row r="20390">
          <cell r="I20390">
            <v>6</v>
          </cell>
        </row>
        <row r="20391">
          <cell r="I20391">
            <v>6</v>
          </cell>
        </row>
        <row r="20392">
          <cell r="I20392">
            <v>6</v>
          </cell>
        </row>
        <row r="20393">
          <cell r="I20393">
            <v>6</v>
          </cell>
        </row>
        <row r="20394">
          <cell r="I20394">
            <v>6</v>
          </cell>
        </row>
        <row r="20395">
          <cell r="I20395">
            <v>6</v>
          </cell>
        </row>
        <row r="20396">
          <cell r="I20396">
            <v>6</v>
          </cell>
        </row>
        <row r="20397">
          <cell r="I20397">
            <v>3</v>
          </cell>
        </row>
        <row r="20398">
          <cell r="I20398">
            <v>3</v>
          </cell>
        </row>
        <row r="20399">
          <cell r="I20399">
            <v>3</v>
          </cell>
        </row>
        <row r="20400">
          <cell r="I20400">
            <v>3</v>
          </cell>
        </row>
        <row r="20401">
          <cell r="I20401">
            <v>3</v>
          </cell>
        </row>
        <row r="20402">
          <cell r="I20402">
            <v>3</v>
          </cell>
        </row>
        <row r="20403">
          <cell r="I20403">
            <v>3</v>
          </cell>
        </row>
        <row r="20404">
          <cell r="I20404">
            <v>3</v>
          </cell>
        </row>
        <row r="20405">
          <cell r="I20405">
            <v>3</v>
          </cell>
        </row>
        <row r="20406">
          <cell r="I20406">
            <v>3</v>
          </cell>
        </row>
        <row r="20407">
          <cell r="I20407">
            <v>3</v>
          </cell>
        </row>
        <row r="20408">
          <cell r="I20408">
            <v>3</v>
          </cell>
        </row>
        <row r="20409">
          <cell r="I20409">
            <v>3</v>
          </cell>
        </row>
        <row r="20410">
          <cell r="I20410">
            <v>3</v>
          </cell>
        </row>
        <row r="20411">
          <cell r="I20411">
            <v>3</v>
          </cell>
        </row>
        <row r="20412">
          <cell r="I20412">
            <v>3</v>
          </cell>
        </row>
        <row r="20413">
          <cell r="I20413">
            <v>2</v>
          </cell>
        </row>
        <row r="20414">
          <cell r="I20414">
            <v>2</v>
          </cell>
        </row>
        <row r="20415">
          <cell r="I20415">
            <v>2</v>
          </cell>
        </row>
        <row r="20416">
          <cell r="I20416">
            <v>2</v>
          </cell>
        </row>
        <row r="20417">
          <cell r="I20417">
            <v>2</v>
          </cell>
        </row>
        <row r="20418">
          <cell r="I20418">
            <v>2</v>
          </cell>
        </row>
        <row r="20419">
          <cell r="I20419">
            <v>2</v>
          </cell>
        </row>
        <row r="20420">
          <cell r="I20420">
            <v>2</v>
          </cell>
        </row>
        <row r="20421">
          <cell r="I20421">
            <v>2</v>
          </cell>
        </row>
        <row r="20422">
          <cell r="I20422">
            <v>2</v>
          </cell>
        </row>
        <row r="20423">
          <cell r="I20423">
            <v>2</v>
          </cell>
        </row>
        <row r="20424">
          <cell r="I20424">
            <v>2</v>
          </cell>
        </row>
        <row r="20425">
          <cell r="I20425">
            <v>2</v>
          </cell>
        </row>
        <row r="20426">
          <cell r="I20426">
            <v>2</v>
          </cell>
        </row>
        <row r="20427">
          <cell r="I20427">
            <v>2</v>
          </cell>
        </row>
        <row r="20428">
          <cell r="I20428">
            <v>2</v>
          </cell>
        </row>
        <row r="20429">
          <cell r="I20429">
            <v>2</v>
          </cell>
        </row>
        <row r="20430">
          <cell r="I20430">
            <v>2</v>
          </cell>
        </row>
        <row r="20431">
          <cell r="I20431">
            <v>2</v>
          </cell>
        </row>
        <row r="20432">
          <cell r="I20432">
            <v>2</v>
          </cell>
        </row>
        <row r="20433">
          <cell r="I20433">
            <v>2</v>
          </cell>
        </row>
        <row r="20434">
          <cell r="I20434">
            <v>2</v>
          </cell>
        </row>
        <row r="20435">
          <cell r="I20435">
            <v>2</v>
          </cell>
        </row>
        <row r="20436">
          <cell r="I20436">
            <v>2</v>
          </cell>
        </row>
        <row r="20437">
          <cell r="I20437">
            <v>2</v>
          </cell>
        </row>
        <row r="20438">
          <cell r="I20438">
            <v>2</v>
          </cell>
        </row>
        <row r="20439">
          <cell r="I20439">
            <v>2</v>
          </cell>
        </row>
        <row r="20440">
          <cell r="I20440">
            <v>2</v>
          </cell>
        </row>
        <row r="20441">
          <cell r="I20441">
            <v>2</v>
          </cell>
        </row>
        <row r="20442">
          <cell r="I20442">
            <v>2</v>
          </cell>
        </row>
        <row r="20443">
          <cell r="I20443">
            <v>2</v>
          </cell>
        </row>
        <row r="20444">
          <cell r="I20444">
            <v>1</v>
          </cell>
        </row>
        <row r="20445">
          <cell r="I20445">
            <v>1</v>
          </cell>
        </row>
        <row r="20446">
          <cell r="I20446">
            <v>1</v>
          </cell>
        </row>
        <row r="20447">
          <cell r="I20447">
            <v>1</v>
          </cell>
        </row>
        <row r="20448">
          <cell r="I20448">
            <v>1</v>
          </cell>
        </row>
        <row r="20449">
          <cell r="I20449">
            <v>1</v>
          </cell>
        </row>
        <row r="20450">
          <cell r="I20450">
            <v>1</v>
          </cell>
        </row>
        <row r="20451">
          <cell r="I20451">
            <v>1</v>
          </cell>
        </row>
        <row r="20452">
          <cell r="I20452">
            <v>1</v>
          </cell>
        </row>
        <row r="20453">
          <cell r="I20453">
            <v>1</v>
          </cell>
        </row>
        <row r="20454">
          <cell r="I20454">
            <v>1</v>
          </cell>
        </row>
        <row r="20455">
          <cell r="I20455">
            <v>1</v>
          </cell>
        </row>
        <row r="20456">
          <cell r="I20456">
            <v>1</v>
          </cell>
        </row>
        <row r="20457">
          <cell r="I20457">
            <v>1</v>
          </cell>
        </row>
        <row r="20458">
          <cell r="I20458">
            <v>1</v>
          </cell>
        </row>
        <row r="20459">
          <cell r="I20459">
            <v>1</v>
          </cell>
        </row>
        <row r="20460">
          <cell r="I20460">
            <v>1</v>
          </cell>
        </row>
        <row r="20461">
          <cell r="I20461">
            <v>1</v>
          </cell>
        </row>
        <row r="20462">
          <cell r="I20462">
            <v>1</v>
          </cell>
        </row>
        <row r="20463">
          <cell r="I20463">
            <v>1</v>
          </cell>
        </row>
        <row r="20464">
          <cell r="I20464">
            <v>1</v>
          </cell>
        </row>
        <row r="20465">
          <cell r="I20465">
            <v>1</v>
          </cell>
        </row>
        <row r="20466">
          <cell r="I20466">
            <v>1</v>
          </cell>
        </row>
        <row r="20467">
          <cell r="I20467">
            <v>1</v>
          </cell>
        </row>
        <row r="20468">
          <cell r="I20468">
            <v>1</v>
          </cell>
        </row>
        <row r="20469">
          <cell r="I20469">
            <v>1</v>
          </cell>
        </row>
        <row r="20470">
          <cell r="I20470">
            <v>1</v>
          </cell>
        </row>
        <row r="20471">
          <cell r="I20471">
            <v>1</v>
          </cell>
        </row>
        <row r="20472">
          <cell r="I20472">
            <v>1</v>
          </cell>
        </row>
        <row r="20473">
          <cell r="I20473">
            <v>1</v>
          </cell>
        </row>
        <row r="20474">
          <cell r="I20474">
            <v>1</v>
          </cell>
        </row>
        <row r="20475">
          <cell r="I20475">
            <v>1</v>
          </cell>
        </row>
        <row r="20476">
          <cell r="I20476">
            <v>1</v>
          </cell>
        </row>
        <row r="20477">
          <cell r="I20477">
            <v>1</v>
          </cell>
        </row>
        <row r="20478">
          <cell r="I20478">
            <v>0</v>
          </cell>
        </row>
        <row r="20479">
          <cell r="I20479">
            <v>0</v>
          </cell>
        </row>
        <row r="20480">
          <cell r="I20480">
            <v>0</v>
          </cell>
        </row>
        <row r="20481">
          <cell r="I20481">
            <v>0</v>
          </cell>
        </row>
        <row r="20482">
          <cell r="I20482">
            <v>0</v>
          </cell>
        </row>
        <row r="20483">
          <cell r="I20483">
            <v>0</v>
          </cell>
        </row>
        <row r="20484">
          <cell r="I20484">
            <v>0</v>
          </cell>
        </row>
        <row r="20485">
          <cell r="I20485">
            <v>0</v>
          </cell>
        </row>
        <row r="20486">
          <cell r="I20486">
            <v>0</v>
          </cell>
        </row>
        <row r="20487">
          <cell r="I20487">
            <v>0</v>
          </cell>
        </row>
        <row r="20488">
          <cell r="I20488">
            <v>0</v>
          </cell>
        </row>
        <row r="20489">
          <cell r="I20489">
            <v>0</v>
          </cell>
        </row>
        <row r="20490">
          <cell r="I20490">
            <v>0</v>
          </cell>
        </row>
        <row r="20491">
          <cell r="I20491">
            <v>0</v>
          </cell>
        </row>
        <row r="20492">
          <cell r="I20492">
            <v>29</v>
          </cell>
        </row>
        <row r="20493">
          <cell r="I20493">
            <v>29</v>
          </cell>
        </row>
        <row r="20494">
          <cell r="I20494">
            <v>29</v>
          </cell>
        </row>
        <row r="20495">
          <cell r="I20495">
            <v>29</v>
          </cell>
        </row>
        <row r="20496">
          <cell r="I20496">
            <v>29</v>
          </cell>
        </row>
        <row r="20497">
          <cell r="I20497">
            <v>29</v>
          </cell>
        </row>
        <row r="20498">
          <cell r="I20498">
            <v>29</v>
          </cell>
        </row>
        <row r="20499">
          <cell r="I20499">
            <v>29</v>
          </cell>
        </row>
        <row r="20500">
          <cell r="I20500">
            <v>29</v>
          </cell>
        </row>
        <row r="20501">
          <cell r="I20501">
            <v>29</v>
          </cell>
        </row>
        <row r="20502">
          <cell r="I20502">
            <v>29</v>
          </cell>
        </row>
        <row r="20503">
          <cell r="I20503">
            <v>29</v>
          </cell>
        </row>
        <row r="20504">
          <cell r="I20504">
            <v>29</v>
          </cell>
        </row>
        <row r="20505">
          <cell r="I20505">
            <v>29</v>
          </cell>
        </row>
        <row r="20506">
          <cell r="I20506">
            <v>29</v>
          </cell>
        </row>
        <row r="20507">
          <cell r="I20507">
            <v>29</v>
          </cell>
        </row>
        <row r="20508">
          <cell r="I20508">
            <v>29</v>
          </cell>
        </row>
        <row r="20509">
          <cell r="I20509">
            <v>29</v>
          </cell>
        </row>
        <row r="20510">
          <cell r="I20510">
            <v>29</v>
          </cell>
        </row>
        <row r="20511">
          <cell r="I20511">
            <v>29</v>
          </cell>
        </row>
        <row r="20512">
          <cell r="I20512">
            <v>29</v>
          </cell>
        </row>
        <row r="20513">
          <cell r="I20513">
            <v>29</v>
          </cell>
        </row>
        <row r="20514">
          <cell r="I20514">
            <v>29</v>
          </cell>
        </row>
        <row r="20515">
          <cell r="I20515">
            <v>29</v>
          </cell>
        </row>
        <row r="20516">
          <cell r="I20516">
            <v>29</v>
          </cell>
        </row>
        <row r="20517">
          <cell r="I20517">
            <v>29</v>
          </cell>
        </row>
        <row r="20518">
          <cell r="I20518">
            <v>29</v>
          </cell>
        </row>
        <row r="20519">
          <cell r="I20519">
            <v>29</v>
          </cell>
        </row>
        <row r="20520">
          <cell r="I20520">
            <v>29</v>
          </cell>
        </row>
        <row r="20521">
          <cell r="I20521">
            <v>29</v>
          </cell>
        </row>
        <row r="20522">
          <cell r="I20522">
            <v>29</v>
          </cell>
        </row>
        <row r="20523">
          <cell r="I20523">
            <v>29</v>
          </cell>
        </row>
        <row r="20524">
          <cell r="I20524">
            <v>29</v>
          </cell>
        </row>
        <row r="20525">
          <cell r="I20525">
            <v>29</v>
          </cell>
        </row>
        <row r="20526">
          <cell r="I20526">
            <v>29</v>
          </cell>
        </row>
        <row r="20527">
          <cell r="I20527">
            <v>29</v>
          </cell>
        </row>
        <row r="20528">
          <cell r="I20528">
            <v>29</v>
          </cell>
        </row>
        <row r="20529">
          <cell r="I20529">
            <v>29</v>
          </cell>
        </row>
        <row r="20530">
          <cell r="I20530">
            <v>29</v>
          </cell>
        </row>
        <row r="20531">
          <cell r="I20531">
            <v>29</v>
          </cell>
        </row>
        <row r="20532">
          <cell r="I20532">
            <v>29</v>
          </cell>
        </row>
        <row r="20533">
          <cell r="I20533">
            <v>29</v>
          </cell>
        </row>
        <row r="20534">
          <cell r="I20534">
            <v>29</v>
          </cell>
        </row>
        <row r="20535">
          <cell r="I20535">
            <v>29</v>
          </cell>
        </row>
        <row r="20536">
          <cell r="I20536">
            <v>29</v>
          </cell>
        </row>
        <row r="20537">
          <cell r="I20537">
            <v>29</v>
          </cell>
        </row>
        <row r="20538">
          <cell r="I20538">
            <v>29</v>
          </cell>
        </row>
        <row r="20539">
          <cell r="I20539">
            <v>29</v>
          </cell>
        </row>
        <row r="20540">
          <cell r="I20540">
            <v>29</v>
          </cell>
        </row>
        <row r="20541">
          <cell r="I20541">
            <v>29</v>
          </cell>
        </row>
        <row r="20542">
          <cell r="I20542">
            <v>29</v>
          </cell>
        </row>
        <row r="20543">
          <cell r="I20543">
            <v>29</v>
          </cell>
        </row>
        <row r="20544">
          <cell r="I20544">
            <v>29</v>
          </cell>
        </row>
        <row r="20545">
          <cell r="I20545">
            <v>29</v>
          </cell>
        </row>
        <row r="20546">
          <cell r="I20546">
            <v>29</v>
          </cell>
        </row>
        <row r="20547">
          <cell r="I20547">
            <v>29</v>
          </cell>
        </row>
        <row r="20548">
          <cell r="I20548">
            <v>29</v>
          </cell>
        </row>
        <row r="20549">
          <cell r="I20549">
            <v>29</v>
          </cell>
        </row>
        <row r="20550">
          <cell r="I20550">
            <v>29</v>
          </cell>
        </row>
        <row r="20551">
          <cell r="I20551">
            <v>29</v>
          </cell>
        </row>
        <row r="20552">
          <cell r="I20552">
            <v>29</v>
          </cell>
        </row>
        <row r="20553">
          <cell r="I20553">
            <v>29</v>
          </cell>
        </row>
        <row r="20554">
          <cell r="I20554">
            <v>29</v>
          </cell>
        </row>
        <row r="20555">
          <cell r="I20555">
            <v>29</v>
          </cell>
        </row>
        <row r="20556">
          <cell r="I20556">
            <v>29</v>
          </cell>
        </row>
        <row r="20557">
          <cell r="I20557">
            <v>29</v>
          </cell>
        </row>
        <row r="20558">
          <cell r="I20558">
            <v>29</v>
          </cell>
        </row>
        <row r="20559">
          <cell r="I20559">
            <v>29</v>
          </cell>
        </row>
        <row r="20560">
          <cell r="I20560">
            <v>29</v>
          </cell>
        </row>
        <row r="20561">
          <cell r="I20561">
            <v>29</v>
          </cell>
        </row>
        <row r="20562">
          <cell r="I20562">
            <v>29</v>
          </cell>
        </row>
        <row r="20563">
          <cell r="I20563">
            <v>29</v>
          </cell>
        </row>
        <row r="20564">
          <cell r="I20564">
            <v>29</v>
          </cell>
        </row>
        <row r="20565">
          <cell r="I20565">
            <v>29</v>
          </cell>
        </row>
        <row r="20566">
          <cell r="I20566">
            <v>29</v>
          </cell>
        </row>
        <row r="20567">
          <cell r="I20567">
            <v>29</v>
          </cell>
        </row>
        <row r="20568">
          <cell r="I20568">
            <v>29</v>
          </cell>
        </row>
        <row r="20569">
          <cell r="I20569">
            <v>29</v>
          </cell>
        </row>
        <row r="20570">
          <cell r="I20570">
            <v>29</v>
          </cell>
        </row>
        <row r="20571">
          <cell r="I20571">
            <v>29</v>
          </cell>
        </row>
        <row r="20572">
          <cell r="I20572">
            <v>29</v>
          </cell>
        </row>
        <row r="20573">
          <cell r="I20573">
            <v>29</v>
          </cell>
        </row>
        <row r="20574">
          <cell r="I20574">
            <v>29</v>
          </cell>
        </row>
        <row r="20575">
          <cell r="I20575">
            <v>29</v>
          </cell>
        </row>
        <row r="20576">
          <cell r="I20576">
            <v>29</v>
          </cell>
        </row>
        <row r="20577">
          <cell r="I20577">
            <v>29</v>
          </cell>
        </row>
        <row r="20578">
          <cell r="I20578">
            <v>29</v>
          </cell>
        </row>
        <row r="20579">
          <cell r="I20579">
            <v>29</v>
          </cell>
        </row>
        <row r="20580">
          <cell r="I20580">
            <v>29</v>
          </cell>
        </row>
        <row r="20581">
          <cell r="I20581">
            <v>29</v>
          </cell>
        </row>
        <row r="20582">
          <cell r="I20582">
            <v>29</v>
          </cell>
        </row>
        <row r="20583">
          <cell r="I20583">
            <v>29</v>
          </cell>
        </row>
        <row r="20584">
          <cell r="I20584">
            <v>29</v>
          </cell>
        </row>
        <row r="20585">
          <cell r="I20585">
            <v>29</v>
          </cell>
        </row>
        <row r="20586">
          <cell r="I20586">
            <v>29</v>
          </cell>
        </row>
        <row r="20587">
          <cell r="I20587">
            <v>29</v>
          </cell>
        </row>
        <row r="20588">
          <cell r="I20588">
            <v>29</v>
          </cell>
        </row>
        <row r="20589">
          <cell r="I20589">
            <v>29</v>
          </cell>
        </row>
        <row r="20590">
          <cell r="I20590">
            <v>29</v>
          </cell>
        </row>
        <row r="20591">
          <cell r="I20591">
            <v>29</v>
          </cell>
        </row>
        <row r="20592">
          <cell r="I20592">
            <v>29</v>
          </cell>
        </row>
        <row r="20593">
          <cell r="I20593">
            <v>29</v>
          </cell>
        </row>
        <row r="20594">
          <cell r="I20594">
            <v>29</v>
          </cell>
        </row>
        <row r="20595">
          <cell r="I20595">
            <v>29</v>
          </cell>
        </row>
        <row r="20596">
          <cell r="I20596">
            <v>29</v>
          </cell>
        </row>
        <row r="20597">
          <cell r="I20597">
            <v>29</v>
          </cell>
        </row>
        <row r="20598">
          <cell r="I20598">
            <v>29</v>
          </cell>
        </row>
        <row r="20599">
          <cell r="I20599">
            <v>29</v>
          </cell>
        </row>
        <row r="20600">
          <cell r="I20600">
            <v>29</v>
          </cell>
        </row>
        <row r="20601">
          <cell r="I20601">
            <v>29</v>
          </cell>
        </row>
        <row r="20602">
          <cell r="I20602">
            <v>28</v>
          </cell>
        </row>
        <row r="20603">
          <cell r="I20603">
            <v>28</v>
          </cell>
        </row>
        <row r="20604">
          <cell r="I20604">
            <v>28</v>
          </cell>
        </row>
        <row r="20605">
          <cell r="I20605">
            <v>28</v>
          </cell>
        </row>
        <row r="20606">
          <cell r="I20606">
            <v>28</v>
          </cell>
        </row>
        <row r="20607">
          <cell r="I20607">
            <v>28</v>
          </cell>
        </row>
        <row r="20608">
          <cell r="I20608">
            <v>28</v>
          </cell>
        </row>
        <row r="20609">
          <cell r="I20609">
            <v>28</v>
          </cell>
        </row>
        <row r="20610">
          <cell r="I20610">
            <v>28</v>
          </cell>
        </row>
        <row r="20611">
          <cell r="I20611">
            <v>28</v>
          </cell>
        </row>
        <row r="20612">
          <cell r="I20612">
            <v>28</v>
          </cell>
        </row>
        <row r="20613">
          <cell r="I20613">
            <v>28</v>
          </cell>
        </row>
        <row r="20614">
          <cell r="I20614">
            <v>28</v>
          </cell>
        </row>
        <row r="20615">
          <cell r="I20615">
            <v>28</v>
          </cell>
        </row>
        <row r="20616">
          <cell r="I20616">
            <v>28</v>
          </cell>
        </row>
        <row r="20617">
          <cell r="I20617">
            <v>28</v>
          </cell>
        </row>
        <row r="20618">
          <cell r="I20618">
            <v>28</v>
          </cell>
        </row>
        <row r="20619">
          <cell r="I20619">
            <v>28</v>
          </cell>
        </row>
        <row r="20620">
          <cell r="I20620">
            <v>28</v>
          </cell>
        </row>
        <row r="20621">
          <cell r="I20621">
            <v>28</v>
          </cell>
        </row>
        <row r="20622">
          <cell r="I20622">
            <v>28</v>
          </cell>
        </row>
        <row r="20623">
          <cell r="I20623">
            <v>28</v>
          </cell>
        </row>
        <row r="20624">
          <cell r="I20624">
            <v>28</v>
          </cell>
        </row>
        <row r="20625">
          <cell r="I20625">
            <v>28</v>
          </cell>
        </row>
        <row r="20626">
          <cell r="I20626">
            <v>28</v>
          </cell>
        </row>
        <row r="20627">
          <cell r="I20627">
            <v>28</v>
          </cell>
        </row>
        <row r="20628">
          <cell r="I20628">
            <v>28</v>
          </cell>
        </row>
        <row r="20629">
          <cell r="I20629">
            <v>28</v>
          </cell>
        </row>
        <row r="20630">
          <cell r="I20630">
            <v>28</v>
          </cell>
        </row>
        <row r="20631">
          <cell r="I20631">
            <v>28</v>
          </cell>
        </row>
        <row r="20632">
          <cell r="I20632">
            <v>28</v>
          </cell>
        </row>
        <row r="20633">
          <cell r="I20633">
            <v>28</v>
          </cell>
        </row>
        <row r="20634">
          <cell r="I20634">
            <v>28</v>
          </cell>
        </row>
        <row r="20635">
          <cell r="I20635">
            <v>28</v>
          </cell>
        </row>
        <row r="20636">
          <cell r="I20636">
            <v>28</v>
          </cell>
        </row>
        <row r="20637">
          <cell r="I20637">
            <v>28</v>
          </cell>
        </row>
        <row r="20638">
          <cell r="I20638">
            <v>28</v>
          </cell>
        </row>
        <row r="20639">
          <cell r="I20639">
            <v>28</v>
          </cell>
        </row>
        <row r="20640">
          <cell r="I20640">
            <v>28</v>
          </cell>
        </row>
        <row r="20641">
          <cell r="I20641">
            <v>28</v>
          </cell>
        </row>
        <row r="20642">
          <cell r="I20642">
            <v>28</v>
          </cell>
        </row>
        <row r="20643">
          <cell r="I20643">
            <v>28</v>
          </cell>
        </row>
        <row r="20644">
          <cell r="I20644">
            <v>28</v>
          </cell>
        </row>
        <row r="20645">
          <cell r="I20645">
            <v>28</v>
          </cell>
        </row>
        <row r="20646">
          <cell r="I20646">
            <v>28</v>
          </cell>
        </row>
        <row r="20647">
          <cell r="I20647">
            <v>28</v>
          </cell>
        </row>
        <row r="20648">
          <cell r="I20648">
            <v>28</v>
          </cell>
        </row>
        <row r="20649">
          <cell r="I20649">
            <v>28</v>
          </cell>
        </row>
        <row r="20650">
          <cell r="I20650">
            <v>28</v>
          </cell>
        </row>
        <row r="20651">
          <cell r="I20651">
            <v>28</v>
          </cell>
        </row>
        <row r="20652">
          <cell r="I20652">
            <v>28</v>
          </cell>
        </row>
        <row r="20653">
          <cell r="I20653">
            <v>28</v>
          </cell>
        </row>
        <row r="20654">
          <cell r="I20654">
            <v>28</v>
          </cell>
        </row>
        <row r="20655">
          <cell r="I20655">
            <v>28</v>
          </cell>
        </row>
        <row r="20656">
          <cell r="I20656">
            <v>28</v>
          </cell>
        </row>
        <row r="20657">
          <cell r="I20657">
            <v>28</v>
          </cell>
        </row>
        <row r="20658">
          <cell r="I20658">
            <v>28</v>
          </cell>
        </row>
        <row r="20659">
          <cell r="I20659">
            <v>28</v>
          </cell>
        </row>
        <row r="20660">
          <cell r="I20660">
            <v>28</v>
          </cell>
        </row>
        <row r="20661">
          <cell r="I20661">
            <v>28</v>
          </cell>
        </row>
        <row r="20662">
          <cell r="I20662">
            <v>28</v>
          </cell>
        </row>
        <row r="20663">
          <cell r="I20663">
            <v>28</v>
          </cell>
        </row>
        <row r="20664">
          <cell r="I20664">
            <v>28</v>
          </cell>
        </row>
        <row r="20665">
          <cell r="I20665">
            <v>28</v>
          </cell>
        </row>
        <row r="20666">
          <cell r="I20666">
            <v>28</v>
          </cell>
        </row>
        <row r="20667">
          <cell r="I20667">
            <v>28</v>
          </cell>
        </row>
        <row r="20668">
          <cell r="I20668">
            <v>28</v>
          </cell>
        </row>
        <row r="20669">
          <cell r="I20669">
            <v>28</v>
          </cell>
        </row>
        <row r="20670">
          <cell r="I20670">
            <v>28</v>
          </cell>
        </row>
        <row r="20671">
          <cell r="I20671">
            <v>28</v>
          </cell>
        </row>
        <row r="20672">
          <cell r="I20672">
            <v>28</v>
          </cell>
        </row>
        <row r="20673">
          <cell r="I20673">
            <v>28</v>
          </cell>
        </row>
        <row r="20674">
          <cell r="I20674">
            <v>28</v>
          </cell>
        </row>
        <row r="20675">
          <cell r="I20675">
            <v>28</v>
          </cell>
        </row>
        <row r="20676">
          <cell r="I20676">
            <v>28</v>
          </cell>
        </row>
        <row r="20677">
          <cell r="I20677">
            <v>28</v>
          </cell>
        </row>
        <row r="20678">
          <cell r="I20678">
            <v>28</v>
          </cell>
        </row>
        <row r="20679">
          <cell r="I20679">
            <v>28</v>
          </cell>
        </row>
        <row r="20680">
          <cell r="I20680">
            <v>28</v>
          </cell>
        </row>
        <row r="20681">
          <cell r="I20681">
            <v>28</v>
          </cell>
        </row>
        <row r="20682">
          <cell r="I20682">
            <v>28</v>
          </cell>
        </row>
        <row r="20683">
          <cell r="I20683">
            <v>28</v>
          </cell>
        </row>
        <row r="20684">
          <cell r="I20684">
            <v>28</v>
          </cell>
        </row>
        <row r="20685">
          <cell r="I20685">
            <v>28</v>
          </cell>
        </row>
        <row r="20686">
          <cell r="I20686">
            <v>28</v>
          </cell>
        </row>
        <row r="20687">
          <cell r="I20687">
            <v>28</v>
          </cell>
        </row>
        <row r="20688">
          <cell r="I20688">
            <v>28</v>
          </cell>
        </row>
        <row r="20689">
          <cell r="I20689">
            <v>28</v>
          </cell>
        </row>
        <row r="20690">
          <cell r="I20690">
            <v>28</v>
          </cell>
        </row>
        <row r="20691">
          <cell r="I20691">
            <v>28</v>
          </cell>
        </row>
        <row r="20692">
          <cell r="I20692">
            <v>28</v>
          </cell>
        </row>
        <row r="20693">
          <cell r="I20693">
            <v>28</v>
          </cell>
        </row>
        <row r="20694">
          <cell r="I20694">
            <v>28</v>
          </cell>
        </row>
        <row r="20695">
          <cell r="I20695">
            <v>28</v>
          </cell>
        </row>
        <row r="20696">
          <cell r="I20696">
            <v>28</v>
          </cell>
        </row>
        <row r="20697">
          <cell r="I20697">
            <v>28</v>
          </cell>
        </row>
        <row r="20698">
          <cell r="I20698">
            <v>28</v>
          </cell>
        </row>
        <row r="20699">
          <cell r="I20699">
            <v>28</v>
          </cell>
        </row>
        <row r="20700">
          <cell r="I20700">
            <v>28</v>
          </cell>
        </row>
        <row r="20701">
          <cell r="I20701">
            <v>28</v>
          </cell>
        </row>
        <row r="20702">
          <cell r="I20702">
            <v>28</v>
          </cell>
        </row>
        <row r="20703">
          <cell r="I20703">
            <v>28</v>
          </cell>
        </row>
        <row r="20704">
          <cell r="I20704">
            <v>28</v>
          </cell>
        </row>
        <row r="20705">
          <cell r="I20705">
            <v>28</v>
          </cell>
        </row>
        <row r="20706">
          <cell r="I20706">
            <v>28</v>
          </cell>
        </row>
        <row r="20707">
          <cell r="I20707">
            <v>28</v>
          </cell>
        </row>
        <row r="20708">
          <cell r="I20708">
            <v>28</v>
          </cell>
        </row>
        <row r="20709">
          <cell r="I20709">
            <v>28</v>
          </cell>
        </row>
        <row r="20710">
          <cell r="I20710">
            <v>28</v>
          </cell>
        </row>
        <row r="20711">
          <cell r="I20711">
            <v>28</v>
          </cell>
        </row>
        <row r="20712">
          <cell r="I20712">
            <v>28</v>
          </cell>
        </row>
        <row r="20713">
          <cell r="I20713">
            <v>28</v>
          </cell>
        </row>
        <row r="20714">
          <cell r="I20714">
            <v>28</v>
          </cell>
        </row>
        <row r="20715">
          <cell r="I20715">
            <v>28</v>
          </cell>
        </row>
        <row r="20716">
          <cell r="I20716">
            <v>28</v>
          </cell>
        </row>
        <row r="20717">
          <cell r="I20717">
            <v>28</v>
          </cell>
        </row>
        <row r="20718">
          <cell r="I20718">
            <v>28</v>
          </cell>
        </row>
        <row r="20719">
          <cell r="I20719">
            <v>28</v>
          </cell>
        </row>
        <row r="20720">
          <cell r="I20720">
            <v>28</v>
          </cell>
        </row>
        <row r="20721">
          <cell r="I20721">
            <v>28</v>
          </cell>
        </row>
        <row r="20722">
          <cell r="I20722">
            <v>28</v>
          </cell>
        </row>
        <row r="20723">
          <cell r="I20723">
            <v>28</v>
          </cell>
        </row>
        <row r="20724">
          <cell r="I20724">
            <v>28</v>
          </cell>
        </row>
        <row r="20725">
          <cell r="I20725">
            <v>28</v>
          </cell>
        </row>
        <row r="20726">
          <cell r="I20726">
            <v>25</v>
          </cell>
        </row>
        <row r="20727">
          <cell r="I20727">
            <v>25</v>
          </cell>
        </row>
        <row r="20728">
          <cell r="I20728">
            <v>25</v>
          </cell>
        </row>
        <row r="20729">
          <cell r="I20729">
            <v>25</v>
          </cell>
        </row>
        <row r="20730">
          <cell r="I20730">
            <v>25</v>
          </cell>
        </row>
        <row r="20731">
          <cell r="I20731">
            <v>25</v>
          </cell>
        </row>
        <row r="20732">
          <cell r="I20732">
            <v>25</v>
          </cell>
        </row>
        <row r="20733">
          <cell r="I20733">
            <v>25</v>
          </cell>
        </row>
        <row r="20734">
          <cell r="I20734">
            <v>25</v>
          </cell>
        </row>
        <row r="20735">
          <cell r="I20735">
            <v>25</v>
          </cell>
        </row>
        <row r="20736">
          <cell r="I20736">
            <v>25</v>
          </cell>
        </row>
        <row r="20737">
          <cell r="I20737">
            <v>25</v>
          </cell>
        </row>
        <row r="20738">
          <cell r="I20738">
            <v>25</v>
          </cell>
        </row>
        <row r="20739">
          <cell r="I20739">
            <v>25</v>
          </cell>
        </row>
        <row r="20740">
          <cell r="I20740">
            <v>25</v>
          </cell>
        </row>
        <row r="20741">
          <cell r="I20741">
            <v>25</v>
          </cell>
        </row>
        <row r="20742">
          <cell r="I20742">
            <v>25</v>
          </cell>
        </row>
        <row r="20743">
          <cell r="I20743">
            <v>25</v>
          </cell>
        </row>
        <row r="20744">
          <cell r="I20744">
            <v>25</v>
          </cell>
        </row>
        <row r="20745">
          <cell r="I20745">
            <v>25</v>
          </cell>
        </row>
        <row r="20746">
          <cell r="I20746">
            <v>25</v>
          </cell>
        </row>
        <row r="20747">
          <cell r="I20747">
            <v>25</v>
          </cell>
        </row>
        <row r="20748">
          <cell r="I20748">
            <v>25</v>
          </cell>
        </row>
        <row r="20749">
          <cell r="I20749">
            <v>25</v>
          </cell>
        </row>
        <row r="20750">
          <cell r="I20750">
            <v>25</v>
          </cell>
        </row>
        <row r="20751">
          <cell r="I20751">
            <v>25</v>
          </cell>
        </row>
        <row r="20752">
          <cell r="I20752">
            <v>25</v>
          </cell>
        </row>
        <row r="20753">
          <cell r="I20753">
            <v>25</v>
          </cell>
        </row>
        <row r="20754">
          <cell r="I20754">
            <v>25</v>
          </cell>
        </row>
        <row r="20755">
          <cell r="I20755">
            <v>25</v>
          </cell>
        </row>
        <row r="20756">
          <cell r="I20756">
            <v>25</v>
          </cell>
        </row>
        <row r="20757">
          <cell r="I20757">
            <v>25</v>
          </cell>
        </row>
        <row r="20758">
          <cell r="I20758">
            <v>25</v>
          </cell>
        </row>
        <row r="20759">
          <cell r="I20759">
            <v>25</v>
          </cell>
        </row>
        <row r="20760">
          <cell r="I20760">
            <v>25</v>
          </cell>
        </row>
        <row r="20761">
          <cell r="I20761">
            <v>25</v>
          </cell>
        </row>
        <row r="20762">
          <cell r="I20762">
            <v>25</v>
          </cell>
        </row>
        <row r="20763">
          <cell r="I20763">
            <v>25</v>
          </cell>
        </row>
        <row r="20764">
          <cell r="I20764">
            <v>25</v>
          </cell>
        </row>
        <row r="20765">
          <cell r="I20765">
            <v>25</v>
          </cell>
        </row>
        <row r="20766">
          <cell r="I20766">
            <v>25</v>
          </cell>
        </row>
        <row r="20767">
          <cell r="I20767">
            <v>25</v>
          </cell>
        </row>
        <row r="20768">
          <cell r="I20768">
            <v>25</v>
          </cell>
        </row>
        <row r="20769">
          <cell r="I20769">
            <v>25</v>
          </cell>
        </row>
        <row r="20770">
          <cell r="I20770">
            <v>25</v>
          </cell>
        </row>
        <row r="20771">
          <cell r="I20771">
            <v>25</v>
          </cell>
        </row>
        <row r="20772">
          <cell r="I20772">
            <v>25</v>
          </cell>
        </row>
        <row r="20773">
          <cell r="I20773">
            <v>25</v>
          </cell>
        </row>
        <row r="20774">
          <cell r="I20774">
            <v>25</v>
          </cell>
        </row>
        <row r="20775">
          <cell r="I20775">
            <v>25</v>
          </cell>
        </row>
        <row r="20776">
          <cell r="I20776">
            <v>25</v>
          </cell>
        </row>
        <row r="20777">
          <cell r="I20777">
            <v>25</v>
          </cell>
        </row>
        <row r="20778">
          <cell r="I20778">
            <v>25</v>
          </cell>
        </row>
        <row r="20779">
          <cell r="I20779">
            <v>25</v>
          </cell>
        </row>
        <row r="20780">
          <cell r="I20780">
            <v>25</v>
          </cell>
        </row>
        <row r="20781">
          <cell r="I20781">
            <v>25</v>
          </cell>
        </row>
        <row r="20782">
          <cell r="I20782">
            <v>25</v>
          </cell>
        </row>
        <row r="20783">
          <cell r="I20783">
            <v>25</v>
          </cell>
        </row>
        <row r="20784">
          <cell r="I20784">
            <v>25</v>
          </cell>
        </row>
        <row r="20785">
          <cell r="I20785">
            <v>25</v>
          </cell>
        </row>
        <row r="20786">
          <cell r="I20786">
            <v>25</v>
          </cell>
        </row>
        <row r="20787">
          <cell r="I20787">
            <v>24</v>
          </cell>
        </row>
        <row r="20788">
          <cell r="I20788">
            <v>24</v>
          </cell>
        </row>
        <row r="20789">
          <cell r="I20789">
            <v>24</v>
          </cell>
        </row>
        <row r="20790">
          <cell r="I20790">
            <v>24</v>
          </cell>
        </row>
        <row r="20791">
          <cell r="I20791">
            <v>24</v>
          </cell>
        </row>
        <row r="20792">
          <cell r="I20792">
            <v>24</v>
          </cell>
        </row>
        <row r="20793">
          <cell r="I20793">
            <v>24</v>
          </cell>
        </row>
        <row r="20794">
          <cell r="I20794">
            <v>24</v>
          </cell>
        </row>
        <row r="20795">
          <cell r="I20795">
            <v>24</v>
          </cell>
        </row>
        <row r="20796">
          <cell r="I20796">
            <v>24</v>
          </cell>
        </row>
        <row r="20797">
          <cell r="I20797">
            <v>24</v>
          </cell>
        </row>
        <row r="20798">
          <cell r="I20798">
            <v>24</v>
          </cell>
        </row>
        <row r="20799">
          <cell r="I20799">
            <v>24</v>
          </cell>
        </row>
        <row r="20800">
          <cell r="I20800">
            <v>24</v>
          </cell>
        </row>
        <row r="20801">
          <cell r="I20801">
            <v>24</v>
          </cell>
        </row>
        <row r="20802">
          <cell r="I20802">
            <v>24</v>
          </cell>
        </row>
        <row r="20803">
          <cell r="I20803">
            <v>24</v>
          </cell>
        </row>
        <row r="20804">
          <cell r="I20804">
            <v>24</v>
          </cell>
        </row>
        <row r="20805">
          <cell r="I20805">
            <v>24</v>
          </cell>
        </row>
        <row r="20806">
          <cell r="I20806">
            <v>24</v>
          </cell>
        </row>
        <row r="20807">
          <cell r="I20807">
            <v>24</v>
          </cell>
        </row>
        <row r="20808">
          <cell r="I20808">
            <v>24</v>
          </cell>
        </row>
        <row r="20809">
          <cell r="I20809">
            <v>24</v>
          </cell>
        </row>
        <row r="20810">
          <cell r="I20810">
            <v>24</v>
          </cell>
        </row>
        <row r="20811">
          <cell r="I20811">
            <v>24</v>
          </cell>
        </row>
        <row r="20812">
          <cell r="I20812">
            <v>24</v>
          </cell>
        </row>
        <row r="20813">
          <cell r="I20813">
            <v>24</v>
          </cell>
        </row>
        <row r="20814">
          <cell r="I20814">
            <v>24</v>
          </cell>
        </row>
        <row r="20815">
          <cell r="I20815">
            <v>24</v>
          </cell>
        </row>
        <row r="20816">
          <cell r="I20816">
            <v>24</v>
          </cell>
        </row>
        <row r="20817">
          <cell r="I20817">
            <v>24</v>
          </cell>
        </row>
        <row r="20818">
          <cell r="I20818">
            <v>24</v>
          </cell>
        </row>
        <row r="20819">
          <cell r="I20819">
            <v>24</v>
          </cell>
        </row>
        <row r="20820">
          <cell r="I20820">
            <v>24</v>
          </cell>
        </row>
        <row r="20821">
          <cell r="I20821">
            <v>24</v>
          </cell>
        </row>
        <row r="20822">
          <cell r="I20822">
            <v>24</v>
          </cell>
        </row>
        <row r="20823">
          <cell r="I20823">
            <v>24</v>
          </cell>
        </row>
        <row r="20824">
          <cell r="I20824">
            <v>24</v>
          </cell>
        </row>
        <row r="20825">
          <cell r="I20825">
            <v>24</v>
          </cell>
        </row>
        <row r="20826">
          <cell r="I20826">
            <v>24</v>
          </cell>
        </row>
        <row r="20827">
          <cell r="I20827">
            <v>24</v>
          </cell>
        </row>
        <row r="20828">
          <cell r="I20828">
            <v>24</v>
          </cell>
        </row>
        <row r="20829">
          <cell r="I20829">
            <v>24</v>
          </cell>
        </row>
        <row r="20830">
          <cell r="I20830">
            <v>24</v>
          </cell>
        </row>
        <row r="20831">
          <cell r="I20831">
            <v>24</v>
          </cell>
        </row>
        <row r="20832">
          <cell r="I20832">
            <v>24</v>
          </cell>
        </row>
        <row r="20833">
          <cell r="I20833">
            <v>24</v>
          </cell>
        </row>
        <row r="20834">
          <cell r="I20834">
            <v>24</v>
          </cell>
        </row>
        <row r="20835">
          <cell r="I20835">
            <v>24</v>
          </cell>
        </row>
        <row r="20836">
          <cell r="I20836">
            <v>24</v>
          </cell>
        </row>
        <row r="20837">
          <cell r="I20837">
            <v>24</v>
          </cell>
        </row>
        <row r="20838">
          <cell r="I20838">
            <v>24</v>
          </cell>
        </row>
        <row r="20839">
          <cell r="I20839">
            <v>24</v>
          </cell>
        </row>
        <row r="20840">
          <cell r="I20840">
            <v>24</v>
          </cell>
        </row>
        <row r="20841">
          <cell r="I20841">
            <v>24</v>
          </cell>
        </row>
        <row r="20842">
          <cell r="I20842">
            <v>24</v>
          </cell>
        </row>
        <row r="20843">
          <cell r="I20843">
            <v>24</v>
          </cell>
        </row>
        <row r="20844">
          <cell r="I20844">
            <v>24</v>
          </cell>
        </row>
        <row r="20845">
          <cell r="I20845">
            <v>24</v>
          </cell>
        </row>
        <row r="20846">
          <cell r="I20846">
            <v>24</v>
          </cell>
        </row>
        <row r="20847">
          <cell r="I20847">
            <v>24</v>
          </cell>
        </row>
        <row r="20848">
          <cell r="I20848">
            <v>24</v>
          </cell>
        </row>
        <row r="20849">
          <cell r="I20849">
            <v>24</v>
          </cell>
        </row>
        <row r="20850">
          <cell r="I20850">
            <v>24</v>
          </cell>
        </row>
        <row r="20851">
          <cell r="I20851">
            <v>24</v>
          </cell>
        </row>
        <row r="20852">
          <cell r="I20852">
            <v>24</v>
          </cell>
        </row>
        <row r="20853">
          <cell r="I20853">
            <v>24</v>
          </cell>
        </row>
        <row r="20854">
          <cell r="I20854">
            <v>24</v>
          </cell>
        </row>
        <row r="20855">
          <cell r="I20855">
            <v>24</v>
          </cell>
        </row>
        <row r="20856">
          <cell r="I20856">
            <v>24</v>
          </cell>
        </row>
        <row r="20857">
          <cell r="I20857">
            <v>24</v>
          </cell>
        </row>
        <row r="20858">
          <cell r="I20858">
            <v>24</v>
          </cell>
        </row>
        <row r="20859">
          <cell r="I20859">
            <v>24</v>
          </cell>
        </row>
        <row r="20860">
          <cell r="I20860">
            <v>24</v>
          </cell>
        </row>
        <row r="20861">
          <cell r="I20861">
            <v>24</v>
          </cell>
        </row>
        <row r="20862">
          <cell r="I20862">
            <v>24</v>
          </cell>
        </row>
        <row r="20863">
          <cell r="I20863">
            <v>24</v>
          </cell>
        </row>
        <row r="20864">
          <cell r="I20864">
            <v>24</v>
          </cell>
        </row>
        <row r="20865">
          <cell r="I20865">
            <v>24</v>
          </cell>
        </row>
        <row r="20866">
          <cell r="I20866">
            <v>24</v>
          </cell>
        </row>
        <row r="20867">
          <cell r="I20867">
            <v>24</v>
          </cell>
        </row>
        <row r="20868">
          <cell r="I20868">
            <v>24</v>
          </cell>
        </row>
        <row r="20869">
          <cell r="I20869">
            <v>24</v>
          </cell>
        </row>
        <row r="20870">
          <cell r="I20870">
            <v>24</v>
          </cell>
        </row>
        <row r="20871">
          <cell r="I20871">
            <v>24</v>
          </cell>
        </row>
        <row r="20872">
          <cell r="I20872">
            <v>23</v>
          </cell>
        </row>
        <row r="20873">
          <cell r="I20873">
            <v>23</v>
          </cell>
        </row>
        <row r="20874">
          <cell r="I20874">
            <v>23</v>
          </cell>
        </row>
        <row r="20875">
          <cell r="I20875">
            <v>23</v>
          </cell>
        </row>
        <row r="20876">
          <cell r="I20876">
            <v>23</v>
          </cell>
        </row>
        <row r="20877">
          <cell r="I20877">
            <v>23</v>
          </cell>
        </row>
        <row r="20878">
          <cell r="I20878">
            <v>23</v>
          </cell>
        </row>
        <row r="20879">
          <cell r="I20879">
            <v>23</v>
          </cell>
        </row>
        <row r="20880">
          <cell r="I20880">
            <v>23</v>
          </cell>
        </row>
        <row r="20881">
          <cell r="I20881">
            <v>23</v>
          </cell>
        </row>
        <row r="20882">
          <cell r="I20882">
            <v>23</v>
          </cell>
        </row>
        <row r="20883">
          <cell r="I20883">
            <v>23</v>
          </cell>
        </row>
        <row r="20884">
          <cell r="I20884">
            <v>23</v>
          </cell>
        </row>
        <row r="20885">
          <cell r="I20885">
            <v>23</v>
          </cell>
        </row>
        <row r="20886">
          <cell r="I20886">
            <v>23</v>
          </cell>
        </row>
        <row r="20887">
          <cell r="I20887">
            <v>23</v>
          </cell>
        </row>
        <row r="20888">
          <cell r="I20888">
            <v>23</v>
          </cell>
        </row>
        <row r="20889">
          <cell r="I20889">
            <v>23</v>
          </cell>
        </row>
        <row r="20890">
          <cell r="I20890">
            <v>23</v>
          </cell>
        </row>
        <row r="20891">
          <cell r="I20891">
            <v>23</v>
          </cell>
        </row>
        <row r="20892">
          <cell r="I20892">
            <v>23</v>
          </cell>
        </row>
        <row r="20893">
          <cell r="I20893">
            <v>23</v>
          </cell>
        </row>
        <row r="20894">
          <cell r="I20894">
            <v>23</v>
          </cell>
        </row>
        <row r="20895">
          <cell r="I20895">
            <v>23</v>
          </cell>
        </row>
        <row r="20896">
          <cell r="I20896">
            <v>23</v>
          </cell>
        </row>
        <row r="20897">
          <cell r="I20897">
            <v>22</v>
          </cell>
        </row>
        <row r="20898">
          <cell r="I20898">
            <v>22</v>
          </cell>
        </row>
        <row r="20899">
          <cell r="I20899">
            <v>22</v>
          </cell>
        </row>
        <row r="20900">
          <cell r="I20900">
            <v>22</v>
          </cell>
        </row>
        <row r="20901">
          <cell r="I20901">
            <v>22</v>
          </cell>
        </row>
        <row r="20902">
          <cell r="I20902">
            <v>22</v>
          </cell>
        </row>
        <row r="20903">
          <cell r="I20903">
            <v>22</v>
          </cell>
        </row>
        <row r="20904">
          <cell r="I20904">
            <v>22</v>
          </cell>
        </row>
        <row r="20905">
          <cell r="I20905">
            <v>22</v>
          </cell>
        </row>
        <row r="20906">
          <cell r="I20906">
            <v>22</v>
          </cell>
        </row>
        <row r="20907">
          <cell r="I20907">
            <v>22</v>
          </cell>
        </row>
        <row r="20908">
          <cell r="I20908">
            <v>22</v>
          </cell>
        </row>
        <row r="20909">
          <cell r="I20909">
            <v>22</v>
          </cell>
        </row>
        <row r="20910">
          <cell r="I20910">
            <v>22</v>
          </cell>
        </row>
        <row r="20911">
          <cell r="I20911">
            <v>22</v>
          </cell>
        </row>
        <row r="20912">
          <cell r="I20912">
            <v>22</v>
          </cell>
        </row>
        <row r="20913">
          <cell r="I20913">
            <v>22</v>
          </cell>
        </row>
        <row r="20914">
          <cell r="I20914">
            <v>22</v>
          </cell>
        </row>
        <row r="20915">
          <cell r="I20915">
            <v>22</v>
          </cell>
        </row>
        <row r="20916">
          <cell r="I20916">
            <v>22</v>
          </cell>
        </row>
        <row r="20917">
          <cell r="I20917">
            <v>22</v>
          </cell>
        </row>
        <row r="20918">
          <cell r="I20918">
            <v>22</v>
          </cell>
        </row>
        <row r="20919">
          <cell r="I20919">
            <v>22</v>
          </cell>
        </row>
        <row r="20920">
          <cell r="I20920">
            <v>21</v>
          </cell>
        </row>
        <row r="20921">
          <cell r="I20921">
            <v>21</v>
          </cell>
        </row>
        <row r="20922">
          <cell r="I20922">
            <v>21</v>
          </cell>
        </row>
        <row r="20923">
          <cell r="I20923">
            <v>21</v>
          </cell>
        </row>
        <row r="20924">
          <cell r="I20924">
            <v>21</v>
          </cell>
        </row>
        <row r="20925">
          <cell r="I20925">
            <v>21</v>
          </cell>
        </row>
        <row r="20926">
          <cell r="I20926">
            <v>21</v>
          </cell>
        </row>
        <row r="20927">
          <cell r="I20927">
            <v>21</v>
          </cell>
        </row>
        <row r="20928">
          <cell r="I20928">
            <v>21</v>
          </cell>
        </row>
        <row r="20929">
          <cell r="I20929">
            <v>21</v>
          </cell>
        </row>
        <row r="20930">
          <cell r="I20930">
            <v>21</v>
          </cell>
        </row>
        <row r="20931">
          <cell r="I20931">
            <v>21</v>
          </cell>
        </row>
        <row r="20932">
          <cell r="I20932">
            <v>21</v>
          </cell>
        </row>
        <row r="20933">
          <cell r="I20933">
            <v>21</v>
          </cell>
        </row>
        <row r="20934">
          <cell r="I20934">
            <v>21</v>
          </cell>
        </row>
        <row r="20935">
          <cell r="I20935">
            <v>21</v>
          </cell>
        </row>
        <row r="20936">
          <cell r="I20936">
            <v>21</v>
          </cell>
        </row>
        <row r="20937">
          <cell r="I20937">
            <v>21</v>
          </cell>
        </row>
        <row r="20938">
          <cell r="I20938">
            <v>21</v>
          </cell>
        </row>
        <row r="20939">
          <cell r="I20939">
            <v>21</v>
          </cell>
        </row>
        <row r="20940">
          <cell r="I20940">
            <v>21</v>
          </cell>
        </row>
        <row r="20941">
          <cell r="I20941">
            <v>21</v>
          </cell>
        </row>
        <row r="20942">
          <cell r="I20942">
            <v>21</v>
          </cell>
        </row>
        <row r="20943">
          <cell r="I20943">
            <v>21</v>
          </cell>
        </row>
        <row r="20944">
          <cell r="I20944">
            <v>21</v>
          </cell>
        </row>
        <row r="20945">
          <cell r="I20945">
            <v>21</v>
          </cell>
        </row>
        <row r="20946">
          <cell r="I20946">
            <v>21</v>
          </cell>
        </row>
        <row r="20947">
          <cell r="I20947">
            <v>21</v>
          </cell>
        </row>
        <row r="20948">
          <cell r="I20948">
            <v>18</v>
          </cell>
        </row>
        <row r="20949">
          <cell r="I20949">
            <v>18</v>
          </cell>
        </row>
        <row r="20950">
          <cell r="I20950">
            <v>18</v>
          </cell>
        </row>
        <row r="20951">
          <cell r="I20951">
            <v>18</v>
          </cell>
        </row>
        <row r="20952">
          <cell r="I20952">
            <v>18</v>
          </cell>
        </row>
        <row r="20953">
          <cell r="I20953">
            <v>18</v>
          </cell>
        </row>
        <row r="20954">
          <cell r="I20954">
            <v>18</v>
          </cell>
        </row>
        <row r="20955">
          <cell r="I20955">
            <v>18</v>
          </cell>
        </row>
        <row r="20956">
          <cell r="I20956">
            <v>18</v>
          </cell>
        </row>
        <row r="20957">
          <cell r="I20957">
            <v>18</v>
          </cell>
        </row>
        <row r="20958">
          <cell r="I20958">
            <v>18</v>
          </cell>
        </row>
        <row r="20959">
          <cell r="I20959">
            <v>18</v>
          </cell>
        </row>
        <row r="20960">
          <cell r="I20960">
            <v>18</v>
          </cell>
        </row>
        <row r="20961">
          <cell r="I20961">
            <v>17</v>
          </cell>
        </row>
        <row r="20962">
          <cell r="I20962">
            <v>17</v>
          </cell>
        </row>
        <row r="20963">
          <cell r="I20963">
            <v>17</v>
          </cell>
        </row>
        <row r="20964">
          <cell r="I20964">
            <v>17</v>
          </cell>
        </row>
        <row r="20965">
          <cell r="I20965">
            <v>17</v>
          </cell>
        </row>
        <row r="20966">
          <cell r="I20966">
            <v>17</v>
          </cell>
        </row>
        <row r="20967">
          <cell r="I20967">
            <v>17</v>
          </cell>
        </row>
        <row r="20968">
          <cell r="I20968">
            <v>17</v>
          </cell>
        </row>
        <row r="20969">
          <cell r="I20969">
            <v>17</v>
          </cell>
        </row>
        <row r="20970">
          <cell r="I20970">
            <v>17</v>
          </cell>
        </row>
        <row r="20971">
          <cell r="I20971">
            <v>17</v>
          </cell>
        </row>
        <row r="20972">
          <cell r="I20972">
            <v>17</v>
          </cell>
        </row>
        <row r="20973">
          <cell r="I20973">
            <v>17</v>
          </cell>
        </row>
        <row r="20974">
          <cell r="I20974">
            <v>17</v>
          </cell>
        </row>
        <row r="20975">
          <cell r="I20975">
            <v>17</v>
          </cell>
        </row>
        <row r="20976">
          <cell r="I20976">
            <v>17</v>
          </cell>
        </row>
        <row r="20977">
          <cell r="I20977">
            <v>17</v>
          </cell>
        </row>
        <row r="20978">
          <cell r="I20978">
            <v>17</v>
          </cell>
        </row>
        <row r="20979">
          <cell r="I20979">
            <v>17</v>
          </cell>
        </row>
        <row r="20980">
          <cell r="I20980">
            <v>17</v>
          </cell>
        </row>
        <row r="20981">
          <cell r="I20981">
            <v>17</v>
          </cell>
        </row>
        <row r="20982">
          <cell r="I20982">
            <v>17</v>
          </cell>
        </row>
        <row r="20983">
          <cell r="I20983">
            <v>17</v>
          </cell>
        </row>
        <row r="20984">
          <cell r="I20984">
            <v>17</v>
          </cell>
        </row>
        <row r="20985">
          <cell r="I20985">
            <v>17</v>
          </cell>
        </row>
        <row r="20986">
          <cell r="I20986">
            <v>17</v>
          </cell>
        </row>
        <row r="20987">
          <cell r="I20987">
            <v>17</v>
          </cell>
        </row>
        <row r="20988">
          <cell r="I20988">
            <v>17</v>
          </cell>
        </row>
        <row r="20989">
          <cell r="I20989">
            <v>17</v>
          </cell>
        </row>
        <row r="20990">
          <cell r="I20990">
            <v>17</v>
          </cell>
        </row>
        <row r="20991">
          <cell r="I20991">
            <v>17</v>
          </cell>
        </row>
        <row r="20992">
          <cell r="I20992">
            <v>17</v>
          </cell>
        </row>
        <row r="20993">
          <cell r="I20993">
            <v>17</v>
          </cell>
        </row>
        <row r="20994">
          <cell r="I20994">
            <v>16</v>
          </cell>
        </row>
        <row r="20995">
          <cell r="I20995">
            <v>16</v>
          </cell>
        </row>
        <row r="20996">
          <cell r="I20996">
            <v>16</v>
          </cell>
        </row>
        <row r="20997">
          <cell r="I20997">
            <v>16</v>
          </cell>
        </row>
        <row r="20998">
          <cell r="I20998">
            <v>16</v>
          </cell>
        </row>
        <row r="20999">
          <cell r="I20999">
            <v>16</v>
          </cell>
        </row>
        <row r="21000">
          <cell r="I21000">
            <v>16</v>
          </cell>
        </row>
        <row r="21001">
          <cell r="I21001">
            <v>16</v>
          </cell>
        </row>
        <row r="21002">
          <cell r="I21002">
            <v>16</v>
          </cell>
        </row>
        <row r="21003">
          <cell r="I21003">
            <v>16</v>
          </cell>
        </row>
        <row r="21004">
          <cell r="I21004">
            <v>16</v>
          </cell>
        </row>
        <row r="21005">
          <cell r="I21005">
            <v>16</v>
          </cell>
        </row>
        <row r="21006">
          <cell r="I21006">
            <v>16</v>
          </cell>
        </row>
        <row r="21007">
          <cell r="I21007">
            <v>16</v>
          </cell>
        </row>
        <row r="21008">
          <cell r="I21008">
            <v>16</v>
          </cell>
        </row>
        <row r="21009">
          <cell r="I21009">
            <v>16</v>
          </cell>
        </row>
        <row r="21010">
          <cell r="I21010">
            <v>16</v>
          </cell>
        </row>
        <row r="21011">
          <cell r="I21011">
            <v>16</v>
          </cell>
        </row>
        <row r="21012">
          <cell r="I21012">
            <v>16</v>
          </cell>
        </row>
        <row r="21013">
          <cell r="I21013">
            <v>15</v>
          </cell>
        </row>
        <row r="21014">
          <cell r="I21014">
            <v>15</v>
          </cell>
        </row>
        <row r="21015">
          <cell r="I21015">
            <v>15</v>
          </cell>
        </row>
        <row r="21016">
          <cell r="I21016">
            <v>15</v>
          </cell>
        </row>
        <row r="21017">
          <cell r="I21017">
            <v>15</v>
          </cell>
        </row>
        <row r="21018">
          <cell r="I21018">
            <v>15</v>
          </cell>
        </row>
        <row r="21019">
          <cell r="I21019">
            <v>15</v>
          </cell>
        </row>
        <row r="21020">
          <cell r="I21020">
            <v>15</v>
          </cell>
        </row>
        <row r="21021">
          <cell r="I21021">
            <v>15</v>
          </cell>
        </row>
        <row r="21022">
          <cell r="I21022">
            <v>15</v>
          </cell>
        </row>
        <row r="21023">
          <cell r="I21023">
            <v>15</v>
          </cell>
        </row>
        <row r="21024">
          <cell r="I21024">
            <v>15</v>
          </cell>
        </row>
        <row r="21025">
          <cell r="I21025">
            <v>15</v>
          </cell>
        </row>
        <row r="21026">
          <cell r="I21026">
            <v>15</v>
          </cell>
        </row>
        <row r="21027">
          <cell r="I21027">
            <v>14</v>
          </cell>
        </row>
        <row r="21028">
          <cell r="I21028">
            <v>14</v>
          </cell>
        </row>
        <row r="21029">
          <cell r="I21029">
            <v>14</v>
          </cell>
        </row>
        <row r="21030">
          <cell r="I21030">
            <v>14</v>
          </cell>
        </row>
        <row r="21031">
          <cell r="I21031">
            <v>14</v>
          </cell>
        </row>
        <row r="21032">
          <cell r="I21032">
            <v>14</v>
          </cell>
        </row>
        <row r="21033">
          <cell r="I21033">
            <v>14</v>
          </cell>
        </row>
        <row r="21034">
          <cell r="I21034">
            <v>14</v>
          </cell>
        </row>
        <row r="21035">
          <cell r="I21035">
            <v>14</v>
          </cell>
        </row>
        <row r="21036">
          <cell r="I21036">
            <v>10</v>
          </cell>
        </row>
        <row r="21037">
          <cell r="I21037">
            <v>10</v>
          </cell>
        </row>
        <row r="21038">
          <cell r="I21038">
            <v>10</v>
          </cell>
        </row>
        <row r="21039">
          <cell r="I21039">
            <v>10</v>
          </cell>
        </row>
        <row r="21040">
          <cell r="I21040">
            <v>10</v>
          </cell>
        </row>
        <row r="21041">
          <cell r="I21041">
            <v>10</v>
          </cell>
        </row>
        <row r="21042">
          <cell r="I21042">
            <v>10</v>
          </cell>
        </row>
        <row r="21043">
          <cell r="I21043">
            <v>10</v>
          </cell>
        </row>
        <row r="21044">
          <cell r="I21044">
            <v>10</v>
          </cell>
        </row>
        <row r="21045">
          <cell r="I21045">
            <v>10</v>
          </cell>
        </row>
        <row r="21046">
          <cell r="I21046">
            <v>10</v>
          </cell>
        </row>
        <row r="21047">
          <cell r="I21047">
            <v>10</v>
          </cell>
        </row>
        <row r="21048">
          <cell r="I21048">
            <v>10</v>
          </cell>
        </row>
        <row r="21049">
          <cell r="I21049">
            <v>10</v>
          </cell>
        </row>
        <row r="21050">
          <cell r="I21050">
            <v>9</v>
          </cell>
        </row>
        <row r="21051">
          <cell r="I21051">
            <v>9</v>
          </cell>
        </row>
        <row r="21052">
          <cell r="I21052">
            <v>9</v>
          </cell>
        </row>
        <row r="21053">
          <cell r="I21053">
            <v>9</v>
          </cell>
        </row>
        <row r="21054">
          <cell r="I21054">
            <v>9</v>
          </cell>
        </row>
        <row r="21055">
          <cell r="I21055">
            <v>9</v>
          </cell>
        </row>
        <row r="21056">
          <cell r="I21056">
            <v>9</v>
          </cell>
        </row>
        <row r="21057">
          <cell r="I21057">
            <v>9</v>
          </cell>
        </row>
        <row r="21058">
          <cell r="I21058">
            <v>9</v>
          </cell>
        </row>
        <row r="21059">
          <cell r="I21059">
            <v>9</v>
          </cell>
        </row>
        <row r="21060">
          <cell r="I21060">
            <v>9</v>
          </cell>
        </row>
        <row r="21061">
          <cell r="I21061">
            <v>9</v>
          </cell>
        </row>
        <row r="21062">
          <cell r="I21062">
            <v>9</v>
          </cell>
        </row>
        <row r="21063">
          <cell r="I21063">
            <v>9</v>
          </cell>
        </row>
        <row r="21064">
          <cell r="I21064">
            <v>9</v>
          </cell>
        </row>
        <row r="21065">
          <cell r="I21065">
            <v>9</v>
          </cell>
        </row>
        <row r="21066">
          <cell r="I21066">
            <v>9</v>
          </cell>
        </row>
        <row r="21067">
          <cell r="I21067">
            <v>9</v>
          </cell>
        </row>
        <row r="21068">
          <cell r="I21068">
            <v>9</v>
          </cell>
        </row>
        <row r="21069">
          <cell r="I21069">
            <v>8</v>
          </cell>
        </row>
        <row r="21070">
          <cell r="I21070">
            <v>8</v>
          </cell>
        </row>
        <row r="21071">
          <cell r="I21071">
            <v>8</v>
          </cell>
        </row>
        <row r="21072">
          <cell r="I21072">
            <v>8</v>
          </cell>
        </row>
        <row r="21073">
          <cell r="I21073">
            <v>8</v>
          </cell>
        </row>
        <row r="21074">
          <cell r="I21074">
            <v>8</v>
          </cell>
        </row>
        <row r="21075">
          <cell r="I21075">
            <v>8</v>
          </cell>
        </row>
        <row r="21076">
          <cell r="I21076">
            <v>8</v>
          </cell>
        </row>
        <row r="21077">
          <cell r="I21077">
            <v>8</v>
          </cell>
        </row>
        <row r="21078">
          <cell r="I21078">
            <v>8</v>
          </cell>
        </row>
        <row r="21079">
          <cell r="I21079">
            <v>8</v>
          </cell>
        </row>
        <row r="21080">
          <cell r="I21080">
            <v>8</v>
          </cell>
        </row>
        <row r="21081">
          <cell r="I21081">
            <v>8</v>
          </cell>
        </row>
        <row r="21082">
          <cell r="I21082">
            <v>7</v>
          </cell>
        </row>
        <row r="21083">
          <cell r="I21083">
            <v>7</v>
          </cell>
        </row>
        <row r="21084">
          <cell r="I21084">
            <v>7</v>
          </cell>
        </row>
        <row r="21085">
          <cell r="I21085">
            <v>7</v>
          </cell>
        </row>
        <row r="21086">
          <cell r="I21086">
            <v>7</v>
          </cell>
        </row>
        <row r="21087">
          <cell r="I21087">
            <v>7</v>
          </cell>
        </row>
        <row r="21088">
          <cell r="I21088">
            <v>7</v>
          </cell>
        </row>
        <row r="21089">
          <cell r="I21089">
            <v>7</v>
          </cell>
        </row>
        <row r="21090">
          <cell r="I21090">
            <v>7</v>
          </cell>
        </row>
        <row r="21091">
          <cell r="I21091">
            <v>7</v>
          </cell>
        </row>
        <row r="21092">
          <cell r="I21092">
            <v>7</v>
          </cell>
        </row>
        <row r="21093">
          <cell r="I21093">
            <v>7</v>
          </cell>
        </row>
        <row r="21094">
          <cell r="I21094">
            <v>7</v>
          </cell>
        </row>
        <row r="21095">
          <cell r="I21095">
            <v>7</v>
          </cell>
        </row>
        <row r="21096">
          <cell r="I21096">
            <v>7</v>
          </cell>
        </row>
        <row r="21097">
          <cell r="I21097">
            <v>7</v>
          </cell>
        </row>
        <row r="21098">
          <cell r="I21098">
            <v>4</v>
          </cell>
        </row>
        <row r="21099">
          <cell r="I21099">
            <v>4</v>
          </cell>
        </row>
        <row r="21100">
          <cell r="I21100">
            <v>4</v>
          </cell>
        </row>
        <row r="21101">
          <cell r="I21101">
            <v>4</v>
          </cell>
        </row>
        <row r="21102">
          <cell r="I21102">
            <v>4</v>
          </cell>
        </row>
        <row r="21103">
          <cell r="I21103">
            <v>4</v>
          </cell>
        </row>
        <row r="21104">
          <cell r="I21104">
            <v>4</v>
          </cell>
        </row>
        <row r="21105">
          <cell r="I21105">
            <v>4</v>
          </cell>
        </row>
        <row r="21106">
          <cell r="I21106">
            <v>4</v>
          </cell>
        </row>
        <row r="21107">
          <cell r="I21107">
            <v>4</v>
          </cell>
        </row>
        <row r="21108">
          <cell r="I21108">
            <v>4</v>
          </cell>
        </row>
        <row r="21109">
          <cell r="I21109">
            <v>4</v>
          </cell>
        </row>
        <row r="21110">
          <cell r="I21110">
            <v>4</v>
          </cell>
        </row>
        <row r="21111">
          <cell r="I21111">
            <v>3</v>
          </cell>
        </row>
        <row r="21112">
          <cell r="I21112">
            <v>3</v>
          </cell>
        </row>
        <row r="21113">
          <cell r="I21113">
            <v>3</v>
          </cell>
        </row>
        <row r="21114">
          <cell r="I21114">
            <v>3</v>
          </cell>
        </row>
        <row r="21115">
          <cell r="I21115">
            <v>3</v>
          </cell>
        </row>
        <row r="21116">
          <cell r="I21116">
            <v>3</v>
          </cell>
        </row>
        <row r="21117">
          <cell r="I21117">
            <v>3</v>
          </cell>
        </row>
        <row r="21118">
          <cell r="I21118">
            <v>3</v>
          </cell>
        </row>
        <row r="21119">
          <cell r="I21119">
            <v>3</v>
          </cell>
        </row>
        <row r="21120">
          <cell r="I21120">
            <v>3</v>
          </cell>
        </row>
        <row r="21121">
          <cell r="I21121">
            <v>3</v>
          </cell>
        </row>
        <row r="21122">
          <cell r="I21122">
            <v>3</v>
          </cell>
        </row>
        <row r="21123">
          <cell r="I21123">
            <v>3</v>
          </cell>
        </row>
        <row r="21124">
          <cell r="I21124">
            <v>3</v>
          </cell>
        </row>
        <row r="21125">
          <cell r="I21125">
            <v>3</v>
          </cell>
        </row>
        <row r="21126">
          <cell r="I21126">
            <v>3</v>
          </cell>
        </row>
        <row r="21127">
          <cell r="I21127">
            <v>3</v>
          </cell>
        </row>
        <row r="21128">
          <cell r="I21128">
            <v>2</v>
          </cell>
        </row>
        <row r="21129">
          <cell r="I21129">
            <v>2</v>
          </cell>
        </row>
        <row r="21130">
          <cell r="I21130">
            <v>2</v>
          </cell>
        </row>
        <row r="21131">
          <cell r="I21131">
            <v>2</v>
          </cell>
        </row>
        <row r="21132">
          <cell r="I21132">
            <v>2</v>
          </cell>
        </row>
        <row r="21133">
          <cell r="I21133">
            <v>2</v>
          </cell>
        </row>
        <row r="21134">
          <cell r="I21134">
            <v>2</v>
          </cell>
        </row>
        <row r="21135">
          <cell r="I21135">
            <v>2</v>
          </cell>
        </row>
        <row r="21136">
          <cell r="I21136">
            <v>2</v>
          </cell>
        </row>
        <row r="21137">
          <cell r="I21137">
            <v>2</v>
          </cell>
        </row>
        <row r="21138">
          <cell r="I21138">
            <v>2</v>
          </cell>
        </row>
        <row r="21139">
          <cell r="I21139">
            <v>2</v>
          </cell>
        </row>
        <row r="21140">
          <cell r="I21140">
            <v>1</v>
          </cell>
        </row>
        <row r="21141">
          <cell r="I21141">
            <v>1</v>
          </cell>
        </row>
        <row r="21142">
          <cell r="I21142">
            <v>1</v>
          </cell>
        </row>
        <row r="21143">
          <cell r="I21143">
            <v>1</v>
          </cell>
        </row>
        <row r="21144">
          <cell r="I21144">
            <v>1</v>
          </cell>
        </row>
        <row r="21145">
          <cell r="I21145">
            <v>1</v>
          </cell>
        </row>
        <row r="21146">
          <cell r="I21146">
            <v>1</v>
          </cell>
        </row>
        <row r="21147">
          <cell r="I21147">
            <v>1</v>
          </cell>
        </row>
        <row r="21148">
          <cell r="I21148">
            <v>1</v>
          </cell>
        </row>
        <row r="21149">
          <cell r="I21149">
            <v>1</v>
          </cell>
        </row>
        <row r="21150">
          <cell r="I21150">
            <v>1</v>
          </cell>
        </row>
        <row r="21151">
          <cell r="I21151">
            <v>1</v>
          </cell>
        </row>
        <row r="21152">
          <cell r="I21152">
            <v>1</v>
          </cell>
        </row>
        <row r="21153">
          <cell r="I21153">
            <v>1</v>
          </cell>
        </row>
        <row r="21154">
          <cell r="I21154">
            <v>1</v>
          </cell>
        </row>
        <row r="21155">
          <cell r="I21155">
            <v>1</v>
          </cell>
        </row>
        <row r="21156">
          <cell r="I21156">
            <v>1</v>
          </cell>
        </row>
        <row r="21157">
          <cell r="I21157">
            <v>1</v>
          </cell>
        </row>
        <row r="21158">
          <cell r="I21158">
            <v>1</v>
          </cell>
        </row>
        <row r="21159">
          <cell r="I21159">
            <v>1</v>
          </cell>
        </row>
        <row r="21160">
          <cell r="I21160">
            <v>1</v>
          </cell>
        </row>
        <row r="21161">
          <cell r="I21161">
            <v>0</v>
          </cell>
        </row>
        <row r="21162">
          <cell r="I21162">
            <v>0</v>
          </cell>
        </row>
        <row r="21163">
          <cell r="I21163">
            <v>0</v>
          </cell>
        </row>
        <row r="21164">
          <cell r="I21164">
            <v>0</v>
          </cell>
        </row>
        <row r="21165">
          <cell r="I21165">
            <v>0</v>
          </cell>
        </row>
        <row r="21166">
          <cell r="I21166">
            <v>0</v>
          </cell>
        </row>
        <row r="21167">
          <cell r="I21167">
            <v>0</v>
          </cell>
        </row>
        <row r="21168">
          <cell r="I21168">
            <v>0</v>
          </cell>
        </row>
        <row r="21169">
          <cell r="I21169">
            <v>0</v>
          </cell>
        </row>
        <row r="21170">
          <cell r="I21170">
            <v>0</v>
          </cell>
        </row>
        <row r="21171">
          <cell r="I21171">
            <v>29</v>
          </cell>
        </row>
        <row r="21172">
          <cell r="I21172">
            <v>29</v>
          </cell>
        </row>
        <row r="21173">
          <cell r="I21173">
            <v>29</v>
          </cell>
        </row>
        <row r="21174">
          <cell r="I21174">
            <v>29</v>
          </cell>
        </row>
        <row r="21175">
          <cell r="I21175">
            <v>29</v>
          </cell>
        </row>
        <row r="21176">
          <cell r="I21176">
            <v>29</v>
          </cell>
        </row>
        <row r="21177">
          <cell r="I21177">
            <v>29</v>
          </cell>
        </row>
        <row r="21178">
          <cell r="I21178">
            <v>29</v>
          </cell>
        </row>
        <row r="21179">
          <cell r="I21179">
            <v>29</v>
          </cell>
        </row>
        <row r="21180">
          <cell r="I21180">
            <v>29</v>
          </cell>
        </row>
        <row r="21181">
          <cell r="I21181">
            <v>29</v>
          </cell>
        </row>
        <row r="21182">
          <cell r="I21182">
            <v>29</v>
          </cell>
        </row>
        <row r="21183">
          <cell r="I21183">
            <v>29</v>
          </cell>
        </row>
        <row r="21184">
          <cell r="I21184">
            <v>29</v>
          </cell>
        </row>
        <row r="21185">
          <cell r="I21185">
            <v>29</v>
          </cell>
        </row>
        <row r="21186">
          <cell r="I21186">
            <v>29</v>
          </cell>
        </row>
        <row r="21187">
          <cell r="I21187">
            <v>29</v>
          </cell>
        </row>
        <row r="21188">
          <cell r="I21188">
            <v>29</v>
          </cell>
        </row>
        <row r="21189">
          <cell r="I21189">
            <v>29</v>
          </cell>
        </row>
        <row r="21190">
          <cell r="I21190">
            <v>29</v>
          </cell>
        </row>
        <row r="21191">
          <cell r="I21191">
            <v>29</v>
          </cell>
        </row>
        <row r="21192">
          <cell r="I21192">
            <v>29</v>
          </cell>
        </row>
        <row r="21193">
          <cell r="I21193">
            <v>29</v>
          </cell>
        </row>
        <row r="21194">
          <cell r="I21194">
            <v>29</v>
          </cell>
        </row>
        <row r="21195">
          <cell r="I21195">
            <v>29</v>
          </cell>
        </row>
        <row r="21196">
          <cell r="I21196">
            <v>29</v>
          </cell>
        </row>
        <row r="21197">
          <cell r="I21197">
            <v>29</v>
          </cell>
        </row>
        <row r="21198">
          <cell r="I21198">
            <v>29</v>
          </cell>
        </row>
        <row r="21199">
          <cell r="I21199">
            <v>29</v>
          </cell>
        </row>
        <row r="21200">
          <cell r="I21200">
            <v>29</v>
          </cell>
        </row>
        <row r="21201">
          <cell r="I21201">
            <v>29</v>
          </cell>
        </row>
        <row r="21202">
          <cell r="I21202">
            <v>29</v>
          </cell>
        </row>
        <row r="21203">
          <cell r="I21203">
            <v>29</v>
          </cell>
        </row>
        <row r="21204">
          <cell r="I21204">
            <v>29</v>
          </cell>
        </row>
        <row r="21205">
          <cell r="I21205">
            <v>29</v>
          </cell>
        </row>
        <row r="21206">
          <cell r="I21206">
            <v>29</v>
          </cell>
        </row>
        <row r="21207">
          <cell r="I21207">
            <v>29</v>
          </cell>
        </row>
        <row r="21208">
          <cell r="I21208">
            <v>29</v>
          </cell>
        </row>
        <row r="21209">
          <cell r="I21209">
            <v>29</v>
          </cell>
        </row>
        <row r="21210">
          <cell r="I21210">
            <v>29</v>
          </cell>
        </row>
        <row r="21211">
          <cell r="I21211">
            <v>29</v>
          </cell>
        </row>
        <row r="21212">
          <cell r="I21212">
            <v>29</v>
          </cell>
        </row>
        <row r="21213">
          <cell r="I21213">
            <v>29</v>
          </cell>
        </row>
        <row r="21214">
          <cell r="I21214">
            <v>29</v>
          </cell>
        </row>
        <row r="21215">
          <cell r="I21215">
            <v>29</v>
          </cell>
        </row>
        <row r="21216">
          <cell r="I21216">
            <v>29</v>
          </cell>
        </row>
        <row r="21217">
          <cell r="I21217">
            <v>29</v>
          </cell>
        </row>
        <row r="21218">
          <cell r="I21218">
            <v>29</v>
          </cell>
        </row>
        <row r="21219">
          <cell r="I21219">
            <v>29</v>
          </cell>
        </row>
        <row r="21220">
          <cell r="I21220">
            <v>29</v>
          </cell>
        </row>
        <row r="21221">
          <cell r="I21221">
            <v>29</v>
          </cell>
        </row>
        <row r="21222">
          <cell r="I21222">
            <v>29</v>
          </cell>
        </row>
        <row r="21223">
          <cell r="I21223">
            <v>29</v>
          </cell>
        </row>
        <row r="21224">
          <cell r="I21224">
            <v>29</v>
          </cell>
        </row>
        <row r="21225">
          <cell r="I21225">
            <v>29</v>
          </cell>
        </row>
        <row r="21226">
          <cell r="I21226">
            <v>29</v>
          </cell>
        </row>
        <row r="21227">
          <cell r="I21227">
            <v>29</v>
          </cell>
        </row>
        <row r="21228">
          <cell r="I21228">
            <v>29</v>
          </cell>
        </row>
        <row r="21229">
          <cell r="I21229">
            <v>29</v>
          </cell>
        </row>
        <row r="21230">
          <cell r="I21230">
            <v>29</v>
          </cell>
        </row>
        <row r="21231">
          <cell r="I21231">
            <v>29</v>
          </cell>
        </row>
        <row r="21232">
          <cell r="I21232">
            <v>29</v>
          </cell>
        </row>
        <row r="21233">
          <cell r="I21233">
            <v>29</v>
          </cell>
        </row>
        <row r="21234">
          <cell r="I21234">
            <v>29</v>
          </cell>
        </row>
        <row r="21235">
          <cell r="I21235">
            <v>29</v>
          </cell>
        </row>
        <row r="21236">
          <cell r="I21236">
            <v>29</v>
          </cell>
        </row>
        <row r="21237">
          <cell r="I21237">
            <v>29</v>
          </cell>
        </row>
        <row r="21238">
          <cell r="I21238">
            <v>29</v>
          </cell>
        </row>
        <row r="21239">
          <cell r="I21239">
            <v>29</v>
          </cell>
        </row>
        <row r="21240">
          <cell r="I21240">
            <v>29</v>
          </cell>
        </row>
        <row r="21241">
          <cell r="I21241">
            <v>29</v>
          </cell>
        </row>
        <row r="21242">
          <cell r="I21242">
            <v>29</v>
          </cell>
        </row>
        <row r="21243">
          <cell r="I21243">
            <v>29</v>
          </cell>
        </row>
        <row r="21244">
          <cell r="I21244">
            <v>29</v>
          </cell>
        </row>
        <row r="21245">
          <cell r="I21245">
            <v>29</v>
          </cell>
        </row>
        <row r="21246">
          <cell r="I21246">
            <v>29</v>
          </cell>
        </row>
        <row r="21247">
          <cell r="I21247">
            <v>29</v>
          </cell>
        </row>
        <row r="21248">
          <cell r="I21248">
            <v>29</v>
          </cell>
        </row>
        <row r="21249">
          <cell r="I21249">
            <v>29</v>
          </cell>
        </row>
        <row r="21250">
          <cell r="I21250">
            <v>29</v>
          </cell>
        </row>
        <row r="21251">
          <cell r="I21251">
            <v>29</v>
          </cell>
        </row>
        <row r="21252">
          <cell r="I21252">
            <v>29</v>
          </cell>
        </row>
        <row r="21253">
          <cell r="I21253">
            <v>29</v>
          </cell>
        </row>
        <row r="21254">
          <cell r="I21254">
            <v>29</v>
          </cell>
        </row>
        <row r="21255">
          <cell r="I21255">
            <v>29</v>
          </cell>
        </row>
        <row r="21256">
          <cell r="I21256">
            <v>26</v>
          </cell>
        </row>
        <row r="21257">
          <cell r="I21257">
            <v>26</v>
          </cell>
        </row>
        <row r="21258">
          <cell r="I21258">
            <v>26</v>
          </cell>
        </row>
        <row r="21259">
          <cell r="I21259">
            <v>26</v>
          </cell>
        </row>
        <row r="21260">
          <cell r="I21260">
            <v>26</v>
          </cell>
        </row>
        <row r="21261">
          <cell r="I21261">
            <v>26</v>
          </cell>
        </row>
        <row r="21262">
          <cell r="I21262">
            <v>26</v>
          </cell>
        </row>
        <row r="21263">
          <cell r="I21263">
            <v>26</v>
          </cell>
        </row>
        <row r="21264">
          <cell r="I21264">
            <v>26</v>
          </cell>
        </row>
        <row r="21265">
          <cell r="I21265">
            <v>26</v>
          </cell>
        </row>
        <row r="21266">
          <cell r="I21266">
            <v>26</v>
          </cell>
        </row>
        <row r="21267">
          <cell r="I21267">
            <v>26</v>
          </cell>
        </row>
        <row r="21268">
          <cell r="I21268">
            <v>26</v>
          </cell>
        </row>
        <row r="21269">
          <cell r="I21269">
            <v>26</v>
          </cell>
        </row>
        <row r="21270">
          <cell r="I21270">
            <v>26</v>
          </cell>
        </row>
        <row r="21271">
          <cell r="I21271">
            <v>26</v>
          </cell>
        </row>
        <row r="21272">
          <cell r="I21272">
            <v>26</v>
          </cell>
        </row>
        <row r="21273">
          <cell r="I21273">
            <v>26</v>
          </cell>
        </row>
        <row r="21274">
          <cell r="I21274">
            <v>26</v>
          </cell>
        </row>
        <row r="21275">
          <cell r="I21275">
            <v>26</v>
          </cell>
        </row>
        <row r="21276">
          <cell r="I21276">
            <v>26</v>
          </cell>
        </row>
        <row r="21277">
          <cell r="I21277">
            <v>26</v>
          </cell>
        </row>
        <row r="21278">
          <cell r="I21278">
            <v>26</v>
          </cell>
        </row>
        <row r="21279">
          <cell r="I21279">
            <v>26</v>
          </cell>
        </row>
        <row r="21280">
          <cell r="I21280">
            <v>26</v>
          </cell>
        </row>
        <row r="21281">
          <cell r="I21281">
            <v>26</v>
          </cell>
        </row>
        <row r="21282">
          <cell r="I21282">
            <v>26</v>
          </cell>
        </row>
        <row r="21283">
          <cell r="I21283">
            <v>26</v>
          </cell>
        </row>
        <row r="21284">
          <cell r="I21284">
            <v>26</v>
          </cell>
        </row>
        <row r="21285">
          <cell r="I21285">
            <v>26</v>
          </cell>
        </row>
        <row r="21286">
          <cell r="I21286">
            <v>26</v>
          </cell>
        </row>
        <row r="21287">
          <cell r="I21287">
            <v>26</v>
          </cell>
        </row>
        <row r="21288">
          <cell r="I21288">
            <v>26</v>
          </cell>
        </row>
        <row r="21289">
          <cell r="I21289">
            <v>26</v>
          </cell>
        </row>
        <row r="21290">
          <cell r="I21290">
            <v>26</v>
          </cell>
        </row>
        <row r="21291">
          <cell r="I21291">
            <v>26</v>
          </cell>
        </row>
        <row r="21292">
          <cell r="I21292">
            <v>26</v>
          </cell>
        </row>
        <row r="21293">
          <cell r="I21293">
            <v>26</v>
          </cell>
        </row>
        <row r="21294">
          <cell r="I21294">
            <v>26</v>
          </cell>
        </row>
        <row r="21295">
          <cell r="I21295">
            <v>26</v>
          </cell>
        </row>
        <row r="21296">
          <cell r="I21296">
            <v>26</v>
          </cell>
        </row>
        <row r="21297">
          <cell r="I21297">
            <v>26</v>
          </cell>
        </row>
        <row r="21298">
          <cell r="I21298">
            <v>26</v>
          </cell>
        </row>
        <row r="21299">
          <cell r="I21299">
            <v>26</v>
          </cell>
        </row>
        <row r="21300">
          <cell r="I21300">
            <v>26</v>
          </cell>
        </row>
        <row r="21301">
          <cell r="I21301">
            <v>26</v>
          </cell>
        </row>
        <row r="21302">
          <cell r="I21302">
            <v>26</v>
          </cell>
        </row>
        <row r="21303">
          <cell r="I21303">
            <v>26</v>
          </cell>
        </row>
        <row r="21304">
          <cell r="I21304">
            <v>26</v>
          </cell>
        </row>
        <row r="21305">
          <cell r="I21305">
            <v>26</v>
          </cell>
        </row>
        <row r="21306">
          <cell r="I21306">
            <v>26</v>
          </cell>
        </row>
        <row r="21307">
          <cell r="I21307">
            <v>26</v>
          </cell>
        </row>
        <row r="21308">
          <cell r="I21308">
            <v>26</v>
          </cell>
        </row>
        <row r="21309">
          <cell r="I21309">
            <v>26</v>
          </cell>
        </row>
        <row r="21310">
          <cell r="I21310">
            <v>26</v>
          </cell>
        </row>
        <row r="21311">
          <cell r="I21311">
            <v>26</v>
          </cell>
        </row>
        <row r="21312">
          <cell r="I21312">
            <v>26</v>
          </cell>
        </row>
        <row r="21313">
          <cell r="I21313">
            <v>26</v>
          </cell>
        </row>
        <row r="21314">
          <cell r="I21314">
            <v>26</v>
          </cell>
        </row>
        <row r="21315">
          <cell r="I21315">
            <v>26</v>
          </cell>
        </row>
        <row r="21316">
          <cell r="I21316">
            <v>26</v>
          </cell>
        </row>
        <row r="21317">
          <cell r="I21317">
            <v>26</v>
          </cell>
        </row>
        <row r="21318">
          <cell r="I21318">
            <v>26</v>
          </cell>
        </row>
        <row r="21319">
          <cell r="I21319">
            <v>26</v>
          </cell>
        </row>
        <row r="21320">
          <cell r="I21320">
            <v>26</v>
          </cell>
        </row>
        <row r="21321">
          <cell r="I21321">
            <v>26</v>
          </cell>
        </row>
        <row r="21322">
          <cell r="I21322">
            <v>26</v>
          </cell>
        </row>
        <row r="21323">
          <cell r="I21323">
            <v>26</v>
          </cell>
        </row>
        <row r="21324">
          <cell r="I21324">
            <v>26</v>
          </cell>
        </row>
        <row r="21325">
          <cell r="I21325">
            <v>26</v>
          </cell>
        </row>
        <row r="21326">
          <cell r="I21326">
            <v>26</v>
          </cell>
        </row>
        <row r="21327">
          <cell r="I21327">
            <v>26</v>
          </cell>
        </row>
        <row r="21328">
          <cell r="I21328">
            <v>26</v>
          </cell>
        </row>
        <row r="21329">
          <cell r="I21329">
            <v>26</v>
          </cell>
        </row>
        <row r="21330">
          <cell r="I21330">
            <v>26</v>
          </cell>
        </row>
        <row r="21331">
          <cell r="I21331">
            <v>26</v>
          </cell>
        </row>
        <row r="21332">
          <cell r="I21332">
            <v>26</v>
          </cell>
        </row>
        <row r="21333">
          <cell r="I21333">
            <v>26</v>
          </cell>
        </row>
        <row r="21334">
          <cell r="I21334">
            <v>26</v>
          </cell>
        </row>
        <row r="21335">
          <cell r="I21335">
            <v>26</v>
          </cell>
        </row>
        <row r="21336">
          <cell r="I21336">
            <v>26</v>
          </cell>
        </row>
        <row r="21337">
          <cell r="I21337">
            <v>26</v>
          </cell>
        </row>
        <row r="21338">
          <cell r="I21338">
            <v>26</v>
          </cell>
        </row>
        <row r="21339">
          <cell r="I21339">
            <v>26</v>
          </cell>
        </row>
        <row r="21340">
          <cell r="I21340">
            <v>26</v>
          </cell>
        </row>
        <row r="21341">
          <cell r="I21341">
            <v>26</v>
          </cell>
        </row>
        <row r="21342">
          <cell r="I21342">
            <v>26</v>
          </cell>
        </row>
        <row r="21343">
          <cell r="I21343">
            <v>26</v>
          </cell>
        </row>
        <row r="21344">
          <cell r="I21344">
            <v>26</v>
          </cell>
        </row>
        <row r="21345">
          <cell r="I21345">
            <v>26</v>
          </cell>
        </row>
        <row r="21346">
          <cell r="I21346">
            <v>26</v>
          </cell>
        </row>
        <row r="21347">
          <cell r="I21347">
            <v>26</v>
          </cell>
        </row>
        <row r="21348">
          <cell r="I21348">
            <v>26</v>
          </cell>
        </row>
        <row r="21349">
          <cell r="I21349">
            <v>26</v>
          </cell>
        </row>
        <row r="21350">
          <cell r="I21350">
            <v>26</v>
          </cell>
        </row>
        <row r="21351">
          <cell r="I21351">
            <v>26</v>
          </cell>
        </row>
        <row r="21352">
          <cell r="I21352">
            <v>26</v>
          </cell>
        </row>
        <row r="21353">
          <cell r="I21353">
            <v>26</v>
          </cell>
        </row>
        <row r="21354">
          <cell r="I21354">
            <v>26</v>
          </cell>
        </row>
        <row r="21355">
          <cell r="I21355">
            <v>26</v>
          </cell>
        </row>
        <row r="21356">
          <cell r="I21356">
            <v>26</v>
          </cell>
        </row>
        <row r="21357">
          <cell r="I21357">
            <v>26</v>
          </cell>
        </row>
        <row r="21358">
          <cell r="I21358">
            <v>26</v>
          </cell>
        </row>
        <row r="21359">
          <cell r="I21359">
            <v>26</v>
          </cell>
        </row>
        <row r="21360">
          <cell r="I21360">
            <v>26</v>
          </cell>
        </row>
        <row r="21361">
          <cell r="I21361">
            <v>26</v>
          </cell>
        </row>
        <row r="21362">
          <cell r="I21362">
            <v>26</v>
          </cell>
        </row>
        <row r="21363">
          <cell r="I21363">
            <v>26</v>
          </cell>
        </row>
        <row r="21364">
          <cell r="I21364">
            <v>26</v>
          </cell>
        </row>
        <row r="21365">
          <cell r="I21365">
            <v>26</v>
          </cell>
        </row>
        <row r="21366">
          <cell r="I21366">
            <v>26</v>
          </cell>
        </row>
        <row r="21367">
          <cell r="I21367">
            <v>26</v>
          </cell>
        </row>
        <row r="21368">
          <cell r="I21368">
            <v>26</v>
          </cell>
        </row>
        <row r="21369">
          <cell r="I21369">
            <v>26</v>
          </cell>
        </row>
        <row r="21370">
          <cell r="I21370">
            <v>26</v>
          </cell>
        </row>
        <row r="21371">
          <cell r="I21371">
            <v>26</v>
          </cell>
        </row>
        <row r="21372">
          <cell r="I21372">
            <v>26</v>
          </cell>
        </row>
        <row r="21373">
          <cell r="I21373">
            <v>26</v>
          </cell>
        </row>
        <row r="21374">
          <cell r="I21374">
            <v>26</v>
          </cell>
        </row>
        <row r="21375">
          <cell r="I21375">
            <v>26</v>
          </cell>
        </row>
        <row r="21376">
          <cell r="I21376">
            <v>26</v>
          </cell>
        </row>
        <row r="21377">
          <cell r="I21377">
            <v>26</v>
          </cell>
        </row>
        <row r="21378">
          <cell r="I21378">
            <v>26</v>
          </cell>
        </row>
        <row r="21379">
          <cell r="I21379">
            <v>26</v>
          </cell>
        </row>
        <row r="21380">
          <cell r="I21380">
            <v>26</v>
          </cell>
        </row>
        <row r="21381">
          <cell r="I21381">
            <v>26</v>
          </cell>
        </row>
        <row r="21382">
          <cell r="I21382">
            <v>26</v>
          </cell>
        </row>
        <row r="21383">
          <cell r="I21383">
            <v>26</v>
          </cell>
        </row>
        <row r="21384">
          <cell r="I21384">
            <v>26</v>
          </cell>
        </row>
        <row r="21385">
          <cell r="I21385">
            <v>25</v>
          </cell>
        </row>
        <row r="21386">
          <cell r="I21386">
            <v>25</v>
          </cell>
        </row>
        <row r="21387">
          <cell r="I21387">
            <v>25</v>
          </cell>
        </row>
        <row r="21388">
          <cell r="I21388">
            <v>25</v>
          </cell>
        </row>
        <row r="21389">
          <cell r="I21389">
            <v>25</v>
          </cell>
        </row>
        <row r="21390">
          <cell r="I21390">
            <v>25</v>
          </cell>
        </row>
        <row r="21391">
          <cell r="I21391">
            <v>25</v>
          </cell>
        </row>
        <row r="21392">
          <cell r="I21392">
            <v>25</v>
          </cell>
        </row>
        <row r="21393">
          <cell r="I21393">
            <v>25</v>
          </cell>
        </row>
        <row r="21394">
          <cell r="I21394">
            <v>25</v>
          </cell>
        </row>
        <row r="21395">
          <cell r="I21395">
            <v>25</v>
          </cell>
        </row>
        <row r="21396">
          <cell r="I21396">
            <v>25</v>
          </cell>
        </row>
        <row r="21397">
          <cell r="I21397">
            <v>25</v>
          </cell>
        </row>
        <row r="21398">
          <cell r="I21398">
            <v>25</v>
          </cell>
        </row>
        <row r="21399">
          <cell r="I21399">
            <v>25</v>
          </cell>
        </row>
        <row r="21400">
          <cell r="I21400">
            <v>25</v>
          </cell>
        </row>
        <row r="21401">
          <cell r="I21401">
            <v>25</v>
          </cell>
        </row>
        <row r="21402">
          <cell r="I21402">
            <v>25</v>
          </cell>
        </row>
        <row r="21403">
          <cell r="I21403">
            <v>25</v>
          </cell>
        </row>
        <row r="21404">
          <cell r="I21404">
            <v>25</v>
          </cell>
        </row>
        <row r="21405">
          <cell r="I21405">
            <v>25</v>
          </cell>
        </row>
        <row r="21406">
          <cell r="I21406">
            <v>25</v>
          </cell>
        </row>
        <row r="21407">
          <cell r="I21407">
            <v>25</v>
          </cell>
        </row>
        <row r="21408">
          <cell r="I21408">
            <v>25</v>
          </cell>
        </row>
        <row r="21409">
          <cell r="I21409">
            <v>25</v>
          </cell>
        </row>
        <row r="21410">
          <cell r="I21410">
            <v>25</v>
          </cell>
        </row>
        <row r="21411">
          <cell r="I21411">
            <v>25</v>
          </cell>
        </row>
        <row r="21412">
          <cell r="I21412">
            <v>25</v>
          </cell>
        </row>
        <row r="21413">
          <cell r="I21413">
            <v>25</v>
          </cell>
        </row>
        <row r="21414">
          <cell r="I21414">
            <v>25</v>
          </cell>
        </row>
        <row r="21415">
          <cell r="I21415">
            <v>25</v>
          </cell>
        </row>
        <row r="21416">
          <cell r="I21416">
            <v>25</v>
          </cell>
        </row>
        <row r="21417">
          <cell r="I21417">
            <v>25</v>
          </cell>
        </row>
        <row r="21418">
          <cell r="I21418">
            <v>25</v>
          </cell>
        </row>
        <row r="21419">
          <cell r="I21419">
            <v>25</v>
          </cell>
        </row>
        <row r="21420">
          <cell r="I21420">
            <v>25</v>
          </cell>
        </row>
        <row r="21421">
          <cell r="I21421">
            <v>25</v>
          </cell>
        </row>
        <row r="21422">
          <cell r="I21422">
            <v>25</v>
          </cell>
        </row>
        <row r="21423">
          <cell r="I21423">
            <v>25</v>
          </cell>
        </row>
        <row r="21424">
          <cell r="I21424">
            <v>25</v>
          </cell>
        </row>
        <row r="21425">
          <cell r="I21425">
            <v>25</v>
          </cell>
        </row>
        <row r="21426">
          <cell r="I21426">
            <v>25</v>
          </cell>
        </row>
        <row r="21427">
          <cell r="I21427">
            <v>25</v>
          </cell>
        </row>
        <row r="21428">
          <cell r="I21428">
            <v>25</v>
          </cell>
        </row>
        <row r="21429">
          <cell r="I21429">
            <v>25</v>
          </cell>
        </row>
        <row r="21430">
          <cell r="I21430">
            <v>25</v>
          </cell>
        </row>
        <row r="21431">
          <cell r="I21431">
            <v>25</v>
          </cell>
        </row>
        <row r="21432">
          <cell r="I21432">
            <v>25</v>
          </cell>
        </row>
        <row r="21433">
          <cell r="I21433">
            <v>25</v>
          </cell>
        </row>
        <row r="21434">
          <cell r="I21434">
            <v>25</v>
          </cell>
        </row>
        <row r="21435">
          <cell r="I21435">
            <v>25</v>
          </cell>
        </row>
        <row r="21436">
          <cell r="I21436">
            <v>25</v>
          </cell>
        </row>
        <row r="21437">
          <cell r="I21437">
            <v>25</v>
          </cell>
        </row>
        <row r="21438">
          <cell r="I21438">
            <v>25</v>
          </cell>
        </row>
        <row r="21439">
          <cell r="I21439">
            <v>25</v>
          </cell>
        </row>
        <row r="21440">
          <cell r="I21440">
            <v>25</v>
          </cell>
        </row>
        <row r="21441">
          <cell r="I21441">
            <v>25</v>
          </cell>
        </row>
        <row r="21442">
          <cell r="I21442">
            <v>25</v>
          </cell>
        </row>
        <row r="21443">
          <cell r="I21443">
            <v>25</v>
          </cell>
        </row>
        <row r="21444">
          <cell r="I21444">
            <v>25</v>
          </cell>
        </row>
        <row r="21445">
          <cell r="I21445">
            <v>25</v>
          </cell>
        </row>
        <row r="21446">
          <cell r="I21446">
            <v>25</v>
          </cell>
        </row>
        <row r="21447">
          <cell r="I21447">
            <v>25</v>
          </cell>
        </row>
        <row r="21448">
          <cell r="I21448">
            <v>25</v>
          </cell>
        </row>
        <row r="21449">
          <cell r="I21449">
            <v>25</v>
          </cell>
        </row>
        <row r="21450">
          <cell r="I21450">
            <v>25</v>
          </cell>
        </row>
        <row r="21451">
          <cell r="I21451">
            <v>25</v>
          </cell>
        </row>
        <row r="21452">
          <cell r="I21452">
            <v>25</v>
          </cell>
        </row>
        <row r="21453">
          <cell r="I21453">
            <v>25</v>
          </cell>
        </row>
        <row r="21454">
          <cell r="I21454">
            <v>25</v>
          </cell>
        </row>
        <row r="21455">
          <cell r="I21455">
            <v>25</v>
          </cell>
        </row>
        <row r="21456">
          <cell r="I21456">
            <v>25</v>
          </cell>
        </row>
        <row r="21457">
          <cell r="I21457">
            <v>25</v>
          </cell>
        </row>
        <row r="21458">
          <cell r="I21458">
            <v>25</v>
          </cell>
        </row>
        <row r="21459">
          <cell r="I21459">
            <v>25</v>
          </cell>
        </row>
        <row r="21460">
          <cell r="I21460">
            <v>25</v>
          </cell>
        </row>
        <row r="21461">
          <cell r="I21461">
            <v>25</v>
          </cell>
        </row>
        <row r="21462">
          <cell r="I21462">
            <v>25</v>
          </cell>
        </row>
        <row r="21463">
          <cell r="I21463">
            <v>25</v>
          </cell>
        </row>
        <row r="21464">
          <cell r="I21464">
            <v>25</v>
          </cell>
        </row>
        <row r="21465">
          <cell r="I21465">
            <v>25</v>
          </cell>
        </row>
        <row r="21466">
          <cell r="I21466">
            <v>25</v>
          </cell>
        </row>
        <row r="21467">
          <cell r="I21467">
            <v>25</v>
          </cell>
        </row>
        <row r="21468">
          <cell r="I21468">
            <v>25</v>
          </cell>
        </row>
        <row r="21469">
          <cell r="I21469">
            <v>25</v>
          </cell>
        </row>
        <row r="21470">
          <cell r="I21470">
            <v>25</v>
          </cell>
        </row>
        <row r="21471">
          <cell r="I21471">
            <v>25</v>
          </cell>
        </row>
        <row r="21472">
          <cell r="I21472">
            <v>25</v>
          </cell>
        </row>
        <row r="21473">
          <cell r="I21473">
            <v>25</v>
          </cell>
        </row>
        <row r="21474">
          <cell r="I21474">
            <v>25</v>
          </cell>
        </row>
        <row r="21475">
          <cell r="I21475">
            <v>25</v>
          </cell>
        </row>
        <row r="21476">
          <cell r="I21476">
            <v>25</v>
          </cell>
        </row>
        <row r="21477">
          <cell r="I21477">
            <v>25</v>
          </cell>
        </row>
        <row r="21478">
          <cell r="I21478">
            <v>25</v>
          </cell>
        </row>
        <row r="21479">
          <cell r="I21479">
            <v>25</v>
          </cell>
        </row>
        <row r="21480">
          <cell r="I21480">
            <v>25</v>
          </cell>
        </row>
        <row r="21481">
          <cell r="I21481">
            <v>25</v>
          </cell>
        </row>
        <row r="21482">
          <cell r="I21482">
            <v>25</v>
          </cell>
        </row>
        <row r="21483">
          <cell r="I21483">
            <v>25</v>
          </cell>
        </row>
        <row r="21484">
          <cell r="I21484">
            <v>25</v>
          </cell>
        </row>
        <row r="21485">
          <cell r="I21485">
            <v>25</v>
          </cell>
        </row>
        <row r="21486">
          <cell r="I21486">
            <v>25</v>
          </cell>
        </row>
        <row r="21487">
          <cell r="I21487">
            <v>25</v>
          </cell>
        </row>
        <row r="21488">
          <cell r="I21488">
            <v>25</v>
          </cell>
        </row>
        <row r="21489">
          <cell r="I21489">
            <v>25</v>
          </cell>
        </row>
        <row r="21490">
          <cell r="I21490">
            <v>25</v>
          </cell>
        </row>
        <row r="21491">
          <cell r="I21491">
            <v>25</v>
          </cell>
        </row>
        <row r="21492">
          <cell r="I21492">
            <v>25</v>
          </cell>
        </row>
        <row r="21493">
          <cell r="I21493">
            <v>25</v>
          </cell>
        </row>
        <row r="21494">
          <cell r="I21494">
            <v>25</v>
          </cell>
        </row>
        <row r="21495">
          <cell r="I21495">
            <v>25</v>
          </cell>
        </row>
        <row r="21496">
          <cell r="I21496">
            <v>25</v>
          </cell>
        </row>
        <row r="21497">
          <cell r="I21497">
            <v>25</v>
          </cell>
        </row>
        <row r="21498">
          <cell r="I21498">
            <v>25</v>
          </cell>
        </row>
        <row r="21499">
          <cell r="I21499">
            <v>25</v>
          </cell>
        </row>
        <row r="21500">
          <cell r="I21500">
            <v>25</v>
          </cell>
        </row>
        <row r="21501">
          <cell r="I21501">
            <v>25</v>
          </cell>
        </row>
        <row r="21502">
          <cell r="I21502">
            <v>25</v>
          </cell>
        </row>
        <row r="21503">
          <cell r="I21503">
            <v>25</v>
          </cell>
        </row>
        <row r="21504">
          <cell r="I21504">
            <v>25</v>
          </cell>
        </row>
        <row r="21505">
          <cell r="I21505">
            <v>25</v>
          </cell>
        </row>
        <row r="21506">
          <cell r="I21506">
            <v>25</v>
          </cell>
        </row>
        <row r="21507">
          <cell r="I21507">
            <v>25</v>
          </cell>
        </row>
        <row r="21508">
          <cell r="I21508">
            <v>25</v>
          </cell>
        </row>
        <row r="21509">
          <cell r="I21509">
            <v>25</v>
          </cell>
        </row>
        <row r="21510">
          <cell r="I21510">
            <v>25</v>
          </cell>
        </row>
        <row r="21511">
          <cell r="I21511">
            <v>24</v>
          </cell>
        </row>
        <row r="21512">
          <cell r="I21512">
            <v>24</v>
          </cell>
        </row>
        <row r="21513">
          <cell r="I21513">
            <v>24</v>
          </cell>
        </row>
        <row r="21514">
          <cell r="I21514">
            <v>24</v>
          </cell>
        </row>
        <row r="21515">
          <cell r="I21515">
            <v>24</v>
          </cell>
        </row>
        <row r="21516">
          <cell r="I21516">
            <v>24</v>
          </cell>
        </row>
        <row r="21517">
          <cell r="I21517">
            <v>24</v>
          </cell>
        </row>
        <row r="21518">
          <cell r="I21518">
            <v>24</v>
          </cell>
        </row>
        <row r="21519">
          <cell r="I21519">
            <v>24</v>
          </cell>
        </row>
        <row r="21520">
          <cell r="I21520">
            <v>24</v>
          </cell>
        </row>
        <row r="21521">
          <cell r="I21521">
            <v>24</v>
          </cell>
        </row>
        <row r="21522">
          <cell r="I21522">
            <v>24</v>
          </cell>
        </row>
        <row r="21523">
          <cell r="I21523">
            <v>24</v>
          </cell>
        </row>
        <row r="21524">
          <cell r="I21524">
            <v>24</v>
          </cell>
        </row>
        <row r="21525">
          <cell r="I21525">
            <v>24</v>
          </cell>
        </row>
        <row r="21526">
          <cell r="I21526">
            <v>24</v>
          </cell>
        </row>
        <row r="21527">
          <cell r="I21527">
            <v>24</v>
          </cell>
        </row>
        <row r="21528">
          <cell r="I21528">
            <v>24</v>
          </cell>
        </row>
        <row r="21529">
          <cell r="I21529">
            <v>24</v>
          </cell>
        </row>
        <row r="21530">
          <cell r="I21530">
            <v>24</v>
          </cell>
        </row>
        <row r="21531">
          <cell r="I21531">
            <v>24</v>
          </cell>
        </row>
        <row r="21532">
          <cell r="I21532">
            <v>24</v>
          </cell>
        </row>
        <row r="21533">
          <cell r="I21533">
            <v>24</v>
          </cell>
        </row>
        <row r="21534">
          <cell r="I21534">
            <v>24</v>
          </cell>
        </row>
        <row r="21535">
          <cell r="I21535">
            <v>24</v>
          </cell>
        </row>
        <row r="21536">
          <cell r="I21536">
            <v>24</v>
          </cell>
        </row>
        <row r="21537">
          <cell r="I21537">
            <v>24</v>
          </cell>
        </row>
        <row r="21538">
          <cell r="I21538">
            <v>24</v>
          </cell>
        </row>
        <row r="21539">
          <cell r="I21539">
            <v>23</v>
          </cell>
        </row>
        <row r="21540">
          <cell r="I21540">
            <v>23</v>
          </cell>
        </row>
        <row r="21541">
          <cell r="I21541">
            <v>23</v>
          </cell>
        </row>
        <row r="21542">
          <cell r="I21542">
            <v>23</v>
          </cell>
        </row>
        <row r="21543">
          <cell r="I21543">
            <v>23</v>
          </cell>
        </row>
        <row r="21544">
          <cell r="I21544">
            <v>23</v>
          </cell>
        </row>
        <row r="21545">
          <cell r="I21545">
            <v>23</v>
          </cell>
        </row>
        <row r="21546">
          <cell r="I21546">
            <v>23</v>
          </cell>
        </row>
        <row r="21547">
          <cell r="I21547">
            <v>23</v>
          </cell>
        </row>
        <row r="21548">
          <cell r="I21548">
            <v>23</v>
          </cell>
        </row>
        <row r="21549">
          <cell r="I21549">
            <v>23</v>
          </cell>
        </row>
        <row r="21550">
          <cell r="I21550">
            <v>23</v>
          </cell>
        </row>
        <row r="21551">
          <cell r="I21551">
            <v>23</v>
          </cell>
        </row>
        <row r="21552">
          <cell r="I21552">
            <v>23</v>
          </cell>
        </row>
        <row r="21553">
          <cell r="I21553">
            <v>23</v>
          </cell>
        </row>
        <row r="21554">
          <cell r="I21554">
            <v>23</v>
          </cell>
        </row>
        <row r="21555">
          <cell r="I21555">
            <v>23</v>
          </cell>
        </row>
        <row r="21556">
          <cell r="I21556">
            <v>23</v>
          </cell>
        </row>
        <row r="21557">
          <cell r="I21557">
            <v>23</v>
          </cell>
        </row>
        <row r="21558">
          <cell r="I21558">
            <v>23</v>
          </cell>
        </row>
        <row r="21559">
          <cell r="I21559">
            <v>23</v>
          </cell>
        </row>
        <row r="21560">
          <cell r="I21560">
            <v>23</v>
          </cell>
        </row>
        <row r="21561">
          <cell r="I21561">
            <v>23</v>
          </cell>
        </row>
        <row r="21562">
          <cell r="I21562">
            <v>23</v>
          </cell>
        </row>
        <row r="21563">
          <cell r="I21563">
            <v>23</v>
          </cell>
        </row>
        <row r="21564">
          <cell r="I21564">
            <v>23</v>
          </cell>
        </row>
        <row r="21565">
          <cell r="I21565">
            <v>23</v>
          </cell>
        </row>
        <row r="21566">
          <cell r="I21566">
            <v>23</v>
          </cell>
        </row>
        <row r="21567">
          <cell r="I21567">
            <v>22</v>
          </cell>
        </row>
        <row r="21568">
          <cell r="I21568">
            <v>22</v>
          </cell>
        </row>
        <row r="21569">
          <cell r="I21569">
            <v>22</v>
          </cell>
        </row>
        <row r="21570">
          <cell r="I21570">
            <v>22</v>
          </cell>
        </row>
        <row r="21571">
          <cell r="I21571">
            <v>22</v>
          </cell>
        </row>
        <row r="21572">
          <cell r="I21572">
            <v>22</v>
          </cell>
        </row>
        <row r="21573">
          <cell r="I21573">
            <v>22</v>
          </cell>
        </row>
        <row r="21574">
          <cell r="I21574">
            <v>22</v>
          </cell>
        </row>
        <row r="21575">
          <cell r="I21575">
            <v>22</v>
          </cell>
        </row>
        <row r="21576">
          <cell r="I21576">
            <v>22</v>
          </cell>
        </row>
        <row r="21577">
          <cell r="I21577">
            <v>22</v>
          </cell>
        </row>
        <row r="21578">
          <cell r="I21578">
            <v>22</v>
          </cell>
        </row>
        <row r="21579">
          <cell r="I21579">
            <v>22</v>
          </cell>
        </row>
        <row r="21580">
          <cell r="I21580">
            <v>22</v>
          </cell>
        </row>
        <row r="21581">
          <cell r="I21581">
            <v>22</v>
          </cell>
        </row>
        <row r="21582">
          <cell r="I21582">
            <v>22</v>
          </cell>
        </row>
        <row r="21583">
          <cell r="I21583">
            <v>22</v>
          </cell>
        </row>
        <row r="21584">
          <cell r="I21584">
            <v>22</v>
          </cell>
        </row>
        <row r="21585">
          <cell r="I21585">
            <v>22</v>
          </cell>
        </row>
        <row r="21586">
          <cell r="I21586">
            <v>22</v>
          </cell>
        </row>
        <row r="21587">
          <cell r="I21587">
            <v>22</v>
          </cell>
        </row>
        <row r="21588">
          <cell r="I21588">
            <v>22</v>
          </cell>
        </row>
        <row r="21589">
          <cell r="I21589">
            <v>22</v>
          </cell>
        </row>
        <row r="21590">
          <cell r="I21590">
            <v>22</v>
          </cell>
        </row>
        <row r="21591">
          <cell r="I21591">
            <v>22</v>
          </cell>
        </row>
        <row r="21592">
          <cell r="I21592">
            <v>22</v>
          </cell>
        </row>
        <row r="21593">
          <cell r="I21593">
            <v>22</v>
          </cell>
        </row>
        <row r="21594">
          <cell r="I21594">
            <v>22</v>
          </cell>
        </row>
        <row r="21595">
          <cell r="I21595">
            <v>22</v>
          </cell>
        </row>
        <row r="21596">
          <cell r="I21596">
            <v>19</v>
          </cell>
        </row>
        <row r="21597">
          <cell r="I21597">
            <v>19</v>
          </cell>
        </row>
        <row r="21598">
          <cell r="I21598">
            <v>19</v>
          </cell>
        </row>
        <row r="21599">
          <cell r="I21599">
            <v>19</v>
          </cell>
        </row>
        <row r="21600">
          <cell r="I21600">
            <v>19</v>
          </cell>
        </row>
        <row r="21601">
          <cell r="I21601">
            <v>19</v>
          </cell>
        </row>
        <row r="21602">
          <cell r="I21602">
            <v>19</v>
          </cell>
        </row>
        <row r="21603">
          <cell r="I21603">
            <v>19</v>
          </cell>
        </row>
        <row r="21604">
          <cell r="I21604">
            <v>19</v>
          </cell>
        </row>
        <row r="21605">
          <cell r="I21605">
            <v>19</v>
          </cell>
        </row>
        <row r="21606">
          <cell r="I21606">
            <v>19</v>
          </cell>
        </row>
        <row r="21607">
          <cell r="I21607">
            <v>19</v>
          </cell>
        </row>
        <row r="21608">
          <cell r="I21608">
            <v>19</v>
          </cell>
        </row>
        <row r="21609">
          <cell r="I21609">
            <v>19</v>
          </cell>
        </row>
        <row r="21610">
          <cell r="I21610">
            <v>19</v>
          </cell>
        </row>
        <row r="21611">
          <cell r="I21611">
            <v>19</v>
          </cell>
        </row>
        <row r="21612">
          <cell r="I21612">
            <v>19</v>
          </cell>
        </row>
        <row r="21613">
          <cell r="I21613">
            <v>19</v>
          </cell>
        </row>
        <row r="21614">
          <cell r="I21614">
            <v>19</v>
          </cell>
        </row>
        <row r="21615">
          <cell r="I21615">
            <v>19</v>
          </cell>
        </row>
        <row r="21616">
          <cell r="I21616">
            <v>19</v>
          </cell>
        </row>
        <row r="21617">
          <cell r="I21617">
            <v>19</v>
          </cell>
        </row>
        <row r="21618">
          <cell r="I21618">
            <v>19</v>
          </cell>
        </row>
        <row r="21619">
          <cell r="I21619">
            <v>19</v>
          </cell>
        </row>
        <row r="21620">
          <cell r="I21620">
            <v>19</v>
          </cell>
        </row>
        <row r="21621">
          <cell r="I21621">
            <v>19</v>
          </cell>
        </row>
        <row r="21622">
          <cell r="I21622">
            <v>19</v>
          </cell>
        </row>
        <row r="21623">
          <cell r="I21623">
            <v>19</v>
          </cell>
        </row>
        <row r="21624">
          <cell r="I21624">
            <v>19</v>
          </cell>
        </row>
        <row r="21625">
          <cell r="I21625">
            <v>19</v>
          </cell>
        </row>
        <row r="21626">
          <cell r="I21626">
            <v>18</v>
          </cell>
        </row>
        <row r="21627">
          <cell r="I21627">
            <v>18</v>
          </cell>
        </row>
        <row r="21628">
          <cell r="I21628">
            <v>18</v>
          </cell>
        </row>
        <row r="21629">
          <cell r="I21629">
            <v>18</v>
          </cell>
        </row>
        <row r="21630">
          <cell r="I21630">
            <v>18</v>
          </cell>
        </row>
        <row r="21631">
          <cell r="I21631">
            <v>18</v>
          </cell>
        </row>
        <row r="21632">
          <cell r="I21632">
            <v>18</v>
          </cell>
        </row>
        <row r="21633">
          <cell r="I21633">
            <v>18</v>
          </cell>
        </row>
        <row r="21634">
          <cell r="I21634">
            <v>18</v>
          </cell>
        </row>
        <row r="21635">
          <cell r="I21635">
            <v>18</v>
          </cell>
        </row>
        <row r="21636">
          <cell r="I21636">
            <v>18</v>
          </cell>
        </row>
        <row r="21637">
          <cell r="I21637">
            <v>18</v>
          </cell>
        </row>
        <row r="21638">
          <cell r="I21638">
            <v>18</v>
          </cell>
        </row>
        <row r="21639">
          <cell r="I21639">
            <v>18</v>
          </cell>
        </row>
        <row r="21640">
          <cell r="I21640">
            <v>18</v>
          </cell>
        </row>
        <row r="21641">
          <cell r="I21641">
            <v>18</v>
          </cell>
        </row>
        <row r="21642">
          <cell r="I21642">
            <v>18</v>
          </cell>
        </row>
        <row r="21643">
          <cell r="I21643">
            <v>18</v>
          </cell>
        </row>
        <row r="21644">
          <cell r="I21644">
            <v>18</v>
          </cell>
        </row>
        <row r="21645">
          <cell r="I21645">
            <v>18</v>
          </cell>
        </row>
        <row r="21646">
          <cell r="I21646">
            <v>18</v>
          </cell>
        </row>
        <row r="21647">
          <cell r="I21647">
            <v>18</v>
          </cell>
        </row>
        <row r="21648">
          <cell r="I21648">
            <v>18</v>
          </cell>
        </row>
        <row r="21649">
          <cell r="I21649">
            <v>18</v>
          </cell>
        </row>
        <row r="21650">
          <cell r="I21650">
            <v>18</v>
          </cell>
        </row>
        <row r="21651">
          <cell r="I21651">
            <v>18</v>
          </cell>
        </row>
        <row r="21652">
          <cell r="I21652">
            <v>18</v>
          </cell>
        </row>
        <row r="21653">
          <cell r="I21653">
            <v>18</v>
          </cell>
        </row>
        <row r="21654">
          <cell r="I21654">
            <v>18</v>
          </cell>
        </row>
        <row r="21655">
          <cell r="I21655">
            <v>18</v>
          </cell>
        </row>
        <row r="21656">
          <cell r="I21656">
            <v>18</v>
          </cell>
        </row>
        <row r="21657">
          <cell r="I21657">
            <v>18</v>
          </cell>
        </row>
        <row r="21658">
          <cell r="I21658">
            <v>18</v>
          </cell>
        </row>
        <row r="21659">
          <cell r="I21659">
            <v>18</v>
          </cell>
        </row>
        <row r="21660">
          <cell r="I21660">
            <v>18</v>
          </cell>
        </row>
        <row r="21661">
          <cell r="I21661">
            <v>17</v>
          </cell>
        </row>
        <row r="21662">
          <cell r="I21662">
            <v>17</v>
          </cell>
        </row>
        <row r="21663">
          <cell r="I21663">
            <v>17</v>
          </cell>
        </row>
        <row r="21664">
          <cell r="I21664">
            <v>17</v>
          </cell>
        </row>
        <row r="21665">
          <cell r="I21665">
            <v>17</v>
          </cell>
        </row>
        <row r="21666">
          <cell r="I21666">
            <v>17</v>
          </cell>
        </row>
        <row r="21667">
          <cell r="I21667">
            <v>17</v>
          </cell>
        </row>
        <row r="21668">
          <cell r="I21668">
            <v>17</v>
          </cell>
        </row>
        <row r="21669">
          <cell r="I21669">
            <v>17</v>
          </cell>
        </row>
        <row r="21670">
          <cell r="I21670">
            <v>17</v>
          </cell>
        </row>
        <row r="21671">
          <cell r="I21671">
            <v>17</v>
          </cell>
        </row>
        <row r="21672">
          <cell r="I21672">
            <v>17</v>
          </cell>
        </row>
        <row r="21673">
          <cell r="I21673">
            <v>17</v>
          </cell>
        </row>
        <row r="21674">
          <cell r="I21674">
            <v>17</v>
          </cell>
        </row>
        <row r="21675">
          <cell r="I21675">
            <v>17</v>
          </cell>
        </row>
        <row r="21676">
          <cell r="I21676">
            <v>16</v>
          </cell>
        </row>
        <row r="21677">
          <cell r="I21677">
            <v>16</v>
          </cell>
        </row>
        <row r="21678">
          <cell r="I21678">
            <v>16</v>
          </cell>
        </row>
        <row r="21679">
          <cell r="I21679">
            <v>16</v>
          </cell>
        </row>
        <row r="21680">
          <cell r="I21680">
            <v>16</v>
          </cell>
        </row>
        <row r="21681">
          <cell r="I21681">
            <v>16</v>
          </cell>
        </row>
        <row r="21682">
          <cell r="I21682">
            <v>16</v>
          </cell>
        </row>
        <row r="21683">
          <cell r="I21683">
            <v>16</v>
          </cell>
        </row>
        <row r="21684">
          <cell r="I21684">
            <v>15</v>
          </cell>
        </row>
        <row r="21685">
          <cell r="I21685">
            <v>15</v>
          </cell>
        </row>
        <row r="21686">
          <cell r="I21686">
            <v>15</v>
          </cell>
        </row>
        <row r="21687">
          <cell r="I21687">
            <v>15</v>
          </cell>
        </row>
        <row r="21688">
          <cell r="I21688">
            <v>15</v>
          </cell>
        </row>
        <row r="21689">
          <cell r="I21689">
            <v>15</v>
          </cell>
        </row>
        <row r="21690">
          <cell r="I21690">
            <v>15</v>
          </cell>
        </row>
        <row r="21691">
          <cell r="I21691">
            <v>11</v>
          </cell>
        </row>
        <row r="21692">
          <cell r="I21692">
            <v>11</v>
          </cell>
        </row>
        <row r="21693">
          <cell r="I21693">
            <v>11</v>
          </cell>
        </row>
        <row r="21694">
          <cell r="I21694">
            <v>11</v>
          </cell>
        </row>
        <row r="21695">
          <cell r="I21695">
            <v>11</v>
          </cell>
        </row>
        <row r="21696">
          <cell r="I21696">
            <v>11</v>
          </cell>
        </row>
        <row r="21697">
          <cell r="I21697">
            <v>11</v>
          </cell>
        </row>
        <row r="21698">
          <cell r="I21698">
            <v>11</v>
          </cell>
        </row>
        <row r="21699">
          <cell r="I21699">
            <v>11</v>
          </cell>
        </row>
        <row r="21700">
          <cell r="I21700">
            <v>11</v>
          </cell>
        </row>
        <row r="21701">
          <cell r="I21701">
            <v>10</v>
          </cell>
        </row>
        <row r="21702">
          <cell r="I21702">
            <v>10</v>
          </cell>
        </row>
        <row r="21703">
          <cell r="I21703">
            <v>10</v>
          </cell>
        </row>
        <row r="21704">
          <cell r="I21704">
            <v>10</v>
          </cell>
        </row>
        <row r="21705">
          <cell r="I21705">
            <v>10</v>
          </cell>
        </row>
        <row r="21706">
          <cell r="I21706">
            <v>10</v>
          </cell>
        </row>
        <row r="21707">
          <cell r="I21707">
            <v>10</v>
          </cell>
        </row>
        <row r="21708">
          <cell r="I21708">
            <v>10</v>
          </cell>
        </row>
        <row r="21709">
          <cell r="I21709">
            <v>10</v>
          </cell>
        </row>
        <row r="21710">
          <cell r="I21710">
            <v>10</v>
          </cell>
        </row>
        <row r="21711">
          <cell r="I21711">
            <v>10</v>
          </cell>
        </row>
        <row r="21712">
          <cell r="I21712">
            <v>9</v>
          </cell>
        </row>
        <row r="21713">
          <cell r="I21713">
            <v>9</v>
          </cell>
        </row>
        <row r="21714">
          <cell r="I21714">
            <v>9</v>
          </cell>
        </row>
        <row r="21715">
          <cell r="I21715">
            <v>9</v>
          </cell>
        </row>
        <row r="21716">
          <cell r="I21716">
            <v>9</v>
          </cell>
        </row>
        <row r="21717">
          <cell r="I21717">
            <v>9</v>
          </cell>
        </row>
        <row r="21718">
          <cell r="I21718">
            <v>9</v>
          </cell>
        </row>
        <row r="21719">
          <cell r="I21719">
            <v>9</v>
          </cell>
        </row>
        <row r="21720">
          <cell r="I21720">
            <v>9</v>
          </cell>
        </row>
        <row r="21721">
          <cell r="I21721">
            <v>9</v>
          </cell>
        </row>
        <row r="21722">
          <cell r="I21722">
            <v>9</v>
          </cell>
        </row>
        <row r="21723">
          <cell r="I21723">
            <v>9</v>
          </cell>
        </row>
        <row r="21724">
          <cell r="I21724">
            <v>9</v>
          </cell>
        </row>
        <row r="21725">
          <cell r="I21725">
            <v>9</v>
          </cell>
        </row>
        <row r="21726">
          <cell r="I21726">
            <v>9</v>
          </cell>
        </row>
        <row r="21727">
          <cell r="I21727">
            <v>9</v>
          </cell>
        </row>
        <row r="21728">
          <cell r="I21728">
            <v>9</v>
          </cell>
        </row>
        <row r="21729">
          <cell r="I21729">
            <v>9</v>
          </cell>
        </row>
        <row r="21730">
          <cell r="I21730">
            <v>9</v>
          </cell>
        </row>
        <row r="21731">
          <cell r="I21731">
            <v>8</v>
          </cell>
        </row>
        <row r="21732">
          <cell r="I21732">
            <v>8</v>
          </cell>
        </row>
        <row r="21733">
          <cell r="I21733">
            <v>8</v>
          </cell>
        </row>
        <row r="21734">
          <cell r="I21734">
            <v>8</v>
          </cell>
        </row>
        <row r="21735">
          <cell r="I21735">
            <v>8</v>
          </cell>
        </row>
        <row r="21736">
          <cell r="I21736">
            <v>8</v>
          </cell>
        </row>
        <row r="21737">
          <cell r="I21737">
            <v>8</v>
          </cell>
        </row>
        <row r="21738">
          <cell r="I21738">
            <v>8</v>
          </cell>
        </row>
        <row r="21739">
          <cell r="I21739">
            <v>8</v>
          </cell>
        </row>
        <row r="21740">
          <cell r="I21740">
            <v>8</v>
          </cell>
        </row>
        <row r="21741">
          <cell r="I21741">
            <v>8</v>
          </cell>
        </row>
        <row r="21742">
          <cell r="I21742">
            <v>8</v>
          </cell>
        </row>
        <row r="21743">
          <cell r="I21743">
            <v>8</v>
          </cell>
        </row>
        <row r="21744">
          <cell r="I21744">
            <v>5</v>
          </cell>
        </row>
        <row r="21745">
          <cell r="I21745">
            <v>5</v>
          </cell>
        </row>
        <row r="21746">
          <cell r="I21746">
            <v>5</v>
          </cell>
        </row>
        <row r="21747">
          <cell r="I21747">
            <v>5</v>
          </cell>
        </row>
        <row r="21748">
          <cell r="I21748">
            <v>5</v>
          </cell>
        </row>
        <row r="21749">
          <cell r="I21749">
            <v>5</v>
          </cell>
        </row>
        <row r="21750">
          <cell r="I21750">
            <v>5</v>
          </cell>
        </row>
        <row r="21751">
          <cell r="I21751">
            <v>4</v>
          </cell>
        </row>
        <row r="21752">
          <cell r="I21752">
            <v>4</v>
          </cell>
        </row>
        <row r="21753">
          <cell r="I21753">
            <v>4</v>
          </cell>
        </row>
        <row r="21754">
          <cell r="I21754">
            <v>4</v>
          </cell>
        </row>
        <row r="21755">
          <cell r="I21755">
            <v>4</v>
          </cell>
        </row>
        <row r="21756">
          <cell r="I21756">
            <v>4</v>
          </cell>
        </row>
        <row r="21757">
          <cell r="I21757">
            <v>4</v>
          </cell>
        </row>
        <row r="21758">
          <cell r="I21758">
            <v>4</v>
          </cell>
        </row>
        <row r="21759">
          <cell r="I21759">
            <v>4</v>
          </cell>
        </row>
        <row r="21760">
          <cell r="I21760">
            <v>4</v>
          </cell>
        </row>
        <row r="21761">
          <cell r="I21761">
            <v>4</v>
          </cell>
        </row>
        <row r="21762">
          <cell r="I21762">
            <v>4</v>
          </cell>
        </row>
        <row r="21763">
          <cell r="I21763">
            <v>4</v>
          </cell>
        </row>
        <row r="21764">
          <cell r="I21764">
            <v>4</v>
          </cell>
        </row>
        <row r="21765">
          <cell r="I21765">
            <v>4</v>
          </cell>
        </row>
        <row r="21766">
          <cell r="I21766">
            <v>4</v>
          </cell>
        </row>
        <row r="21767">
          <cell r="I21767">
            <v>4</v>
          </cell>
        </row>
        <row r="21768">
          <cell r="I21768">
            <v>3</v>
          </cell>
        </row>
        <row r="21769">
          <cell r="I21769">
            <v>3</v>
          </cell>
        </row>
        <row r="21770">
          <cell r="I21770">
            <v>3</v>
          </cell>
        </row>
        <row r="21771">
          <cell r="I21771">
            <v>3</v>
          </cell>
        </row>
        <row r="21772">
          <cell r="I21772">
            <v>3</v>
          </cell>
        </row>
        <row r="21773">
          <cell r="I21773">
            <v>3</v>
          </cell>
        </row>
        <row r="21774">
          <cell r="I21774">
            <v>3</v>
          </cell>
        </row>
        <row r="21775">
          <cell r="I21775">
            <v>3</v>
          </cell>
        </row>
        <row r="21776">
          <cell r="I21776">
            <v>3</v>
          </cell>
        </row>
        <row r="21777">
          <cell r="I21777">
            <v>3</v>
          </cell>
        </row>
        <row r="21778">
          <cell r="I21778">
            <v>3</v>
          </cell>
        </row>
        <row r="21779">
          <cell r="I21779">
            <v>3</v>
          </cell>
        </row>
        <row r="21780">
          <cell r="I21780">
            <v>3</v>
          </cell>
        </row>
        <row r="21781">
          <cell r="I21781">
            <v>3</v>
          </cell>
        </row>
        <row r="21782">
          <cell r="I21782">
            <v>3</v>
          </cell>
        </row>
        <row r="21783">
          <cell r="I21783">
            <v>3</v>
          </cell>
        </row>
        <row r="21784">
          <cell r="I21784">
            <v>3</v>
          </cell>
        </row>
        <row r="21785">
          <cell r="I21785">
            <v>3</v>
          </cell>
        </row>
        <row r="21786">
          <cell r="I21786">
            <v>3</v>
          </cell>
        </row>
        <row r="21787">
          <cell r="I21787">
            <v>2</v>
          </cell>
        </row>
        <row r="21788">
          <cell r="I21788">
            <v>2</v>
          </cell>
        </row>
        <row r="21789">
          <cell r="I21789">
            <v>2</v>
          </cell>
        </row>
        <row r="21790">
          <cell r="I21790">
            <v>2</v>
          </cell>
        </row>
        <row r="21791">
          <cell r="I21791">
            <v>2</v>
          </cell>
        </row>
        <row r="21792">
          <cell r="I21792">
            <v>2</v>
          </cell>
        </row>
        <row r="21793">
          <cell r="I21793">
            <v>2</v>
          </cell>
        </row>
        <row r="21794">
          <cell r="I21794">
            <v>2</v>
          </cell>
        </row>
        <row r="21795">
          <cell r="I21795">
            <v>2</v>
          </cell>
        </row>
        <row r="21796">
          <cell r="I21796">
            <v>2</v>
          </cell>
        </row>
        <row r="21797">
          <cell r="I21797">
            <v>2</v>
          </cell>
        </row>
        <row r="21798">
          <cell r="I21798">
            <v>1</v>
          </cell>
        </row>
        <row r="21799">
          <cell r="I21799">
            <v>1</v>
          </cell>
        </row>
        <row r="21800">
          <cell r="I21800">
            <v>1</v>
          </cell>
        </row>
        <row r="21801">
          <cell r="I21801">
            <v>1</v>
          </cell>
        </row>
        <row r="21802">
          <cell r="I21802">
            <v>1</v>
          </cell>
        </row>
        <row r="21803">
          <cell r="I21803">
            <v>1</v>
          </cell>
        </row>
        <row r="21804">
          <cell r="I21804">
            <v>1</v>
          </cell>
        </row>
        <row r="21805">
          <cell r="I21805">
            <v>1</v>
          </cell>
        </row>
        <row r="21806">
          <cell r="I21806">
            <v>1</v>
          </cell>
        </row>
        <row r="21807">
          <cell r="I21807">
            <v>1</v>
          </cell>
        </row>
        <row r="21808">
          <cell r="I21808">
            <v>1</v>
          </cell>
        </row>
        <row r="21809">
          <cell r="I21809">
            <v>1</v>
          </cell>
        </row>
        <row r="21810">
          <cell r="I21810">
            <v>1</v>
          </cell>
        </row>
        <row r="21811">
          <cell r="I21811">
            <v>0</v>
          </cell>
        </row>
        <row r="21812">
          <cell r="I21812">
            <v>0</v>
          </cell>
        </row>
        <row r="21813">
          <cell r="I21813">
            <v>0</v>
          </cell>
        </row>
        <row r="21814">
          <cell r="I21814">
            <v>0</v>
          </cell>
        </row>
        <row r="21815">
          <cell r="I21815">
            <v>27</v>
          </cell>
        </row>
        <row r="21816">
          <cell r="I21816">
            <v>27</v>
          </cell>
        </row>
        <row r="21817">
          <cell r="I21817">
            <v>27</v>
          </cell>
        </row>
        <row r="21818">
          <cell r="I21818">
            <v>27</v>
          </cell>
        </row>
        <row r="21819">
          <cell r="I21819">
            <v>27</v>
          </cell>
        </row>
        <row r="21820">
          <cell r="I21820">
            <v>27</v>
          </cell>
        </row>
        <row r="21821">
          <cell r="I21821">
            <v>27</v>
          </cell>
        </row>
        <row r="21822">
          <cell r="I21822">
            <v>27</v>
          </cell>
        </row>
        <row r="21823">
          <cell r="I21823">
            <v>27</v>
          </cell>
        </row>
        <row r="21824">
          <cell r="I21824">
            <v>27</v>
          </cell>
        </row>
        <row r="21825">
          <cell r="I21825">
            <v>27</v>
          </cell>
        </row>
        <row r="21826">
          <cell r="I21826">
            <v>27</v>
          </cell>
        </row>
        <row r="21827">
          <cell r="I21827">
            <v>27</v>
          </cell>
        </row>
        <row r="21828">
          <cell r="I21828">
            <v>27</v>
          </cell>
        </row>
        <row r="21829">
          <cell r="I21829">
            <v>27</v>
          </cell>
        </row>
        <row r="21830">
          <cell r="I21830">
            <v>27</v>
          </cell>
        </row>
        <row r="21831">
          <cell r="I21831">
            <v>27</v>
          </cell>
        </row>
        <row r="21832">
          <cell r="I21832">
            <v>27</v>
          </cell>
        </row>
        <row r="21833">
          <cell r="I21833">
            <v>27</v>
          </cell>
        </row>
        <row r="21834">
          <cell r="I21834">
            <v>27</v>
          </cell>
        </row>
        <row r="21835">
          <cell r="I21835">
            <v>27</v>
          </cell>
        </row>
        <row r="21836">
          <cell r="I21836">
            <v>27</v>
          </cell>
        </row>
        <row r="21837">
          <cell r="I21837">
            <v>27</v>
          </cell>
        </row>
        <row r="21838">
          <cell r="I21838">
            <v>27</v>
          </cell>
        </row>
        <row r="21839">
          <cell r="I21839">
            <v>27</v>
          </cell>
        </row>
        <row r="21840">
          <cell r="I21840">
            <v>27</v>
          </cell>
        </row>
        <row r="21841">
          <cell r="I21841">
            <v>27</v>
          </cell>
        </row>
        <row r="21842">
          <cell r="I21842">
            <v>27</v>
          </cell>
        </row>
        <row r="21843">
          <cell r="I21843">
            <v>27</v>
          </cell>
        </row>
        <row r="21844">
          <cell r="I21844">
            <v>27</v>
          </cell>
        </row>
        <row r="21845">
          <cell r="I21845">
            <v>27</v>
          </cell>
        </row>
        <row r="21846">
          <cell r="I21846">
            <v>27</v>
          </cell>
        </row>
        <row r="21847">
          <cell r="I21847">
            <v>27</v>
          </cell>
        </row>
        <row r="21848">
          <cell r="I21848">
            <v>27</v>
          </cell>
        </row>
        <row r="21849">
          <cell r="I21849">
            <v>27</v>
          </cell>
        </row>
        <row r="21850">
          <cell r="I21850">
            <v>27</v>
          </cell>
        </row>
        <row r="21851">
          <cell r="I21851">
            <v>27</v>
          </cell>
        </row>
        <row r="21852">
          <cell r="I21852">
            <v>27</v>
          </cell>
        </row>
        <row r="21853">
          <cell r="I21853">
            <v>27</v>
          </cell>
        </row>
        <row r="21854">
          <cell r="I21854">
            <v>27</v>
          </cell>
        </row>
        <row r="21855">
          <cell r="I21855">
            <v>27</v>
          </cell>
        </row>
        <row r="21856">
          <cell r="I21856">
            <v>27</v>
          </cell>
        </row>
        <row r="21857">
          <cell r="I21857">
            <v>27</v>
          </cell>
        </row>
        <row r="21858">
          <cell r="I21858">
            <v>27</v>
          </cell>
        </row>
        <row r="21859">
          <cell r="I21859">
            <v>27</v>
          </cell>
        </row>
        <row r="21860">
          <cell r="I21860">
            <v>27</v>
          </cell>
        </row>
        <row r="21861">
          <cell r="I21861">
            <v>27</v>
          </cell>
        </row>
        <row r="21862">
          <cell r="I21862">
            <v>27</v>
          </cell>
        </row>
        <row r="21863">
          <cell r="I21863">
            <v>27</v>
          </cell>
        </row>
        <row r="21864">
          <cell r="I21864">
            <v>27</v>
          </cell>
        </row>
        <row r="21865">
          <cell r="I21865">
            <v>27</v>
          </cell>
        </row>
        <row r="21866">
          <cell r="I21866">
            <v>27</v>
          </cell>
        </row>
        <row r="21867">
          <cell r="I21867">
            <v>27</v>
          </cell>
        </row>
        <row r="21868">
          <cell r="I21868">
            <v>27</v>
          </cell>
        </row>
        <row r="21869">
          <cell r="I21869">
            <v>27</v>
          </cell>
        </row>
        <row r="21870">
          <cell r="I21870">
            <v>27</v>
          </cell>
        </row>
        <row r="21871">
          <cell r="I21871">
            <v>27</v>
          </cell>
        </row>
        <row r="21872">
          <cell r="I21872">
            <v>27</v>
          </cell>
        </row>
        <row r="21873">
          <cell r="I21873">
            <v>27</v>
          </cell>
        </row>
        <row r="21874">
          <cell r="I21874">
            <v>27</v>
          </cell>
        </row>
        <row r="21875">
          <cell r="I21875">
            <v>27</v>
          </cell>
        </row>
        <row r="21876">
          <cell r="I21876">
            <v>27</v>
          </cell>
        </row>
        <row r="21877">
          <cell r="I21877">
            <v>27</v>
          </cell>
        </row>
        <row r="21878">
          <cell r="I21878">
            <v>27</v>
          </cell>
        </row>
        <row r="21879">
          <cell r="I21879">
            <v>27</v>
          </cell>
        </row>
        <row r="21880">
          <cell r="I21880">
            <v>27</v>
          </cell>
        </row>
        <row r="21881">
          <cell r="I21881">
            <v>27</v>
          </cell>
        </row>
        <row r="21882">
          <cell r="I21882">
            <v>27</v>
          </cell>
        </row>
        <row r="21883">
          <cell r="I21883">
            <v>27</v>
          </cell>
        </row>
        <row r="21884">
          <cell r="I21884">
            <v>27</v>
          </cell>
        </row>
        <row r="21885">
          <cell r="I21885">
            <v>27</v>
          </cell>
        </row>
        <row r="21886">
          <cell r="I21886">
            <v>27</v>
          </cell>
        </row>
        <row r="21887">
          <cell r="I21887">
            <v>27</v>
          </cell>
        </row>
        <row r="21888">
          <cell r="I21888">
            <v>27</v>
          </cell>
        </row>
        <row r="21889">
          <cell r="I21889">
            <v>27</v>
          </cell>
        </row>
        <row r="21890">
          <cell r="I21890">
            <v>27</v>
          </cell>
        </row>
        <row r="21891">
          <cell r="I21891">
            <v>27</v>
          </cell>
        </row>
        <row r="21892">
          <cell r="I21892">
            <v>27</v>
          </cell>
        </row>
        <row r="21893">
          <cell r="I21893">
            <v>27</v>
          </cell>
        </row>
        <row r="21894">
          <cell r="I21894">
            <v>26</v>
          </cell>
        </row>
        <row r="21895">
          <cell r="I21895">
            <v>26</v>
          </cell>
        </row>
        <row r="21896">
          <cell r="I21896">
            <v>26</v>
          </cell>
        </row>
        <row r="21897">
          <cell r="I21897">
            <v>26</v>
          </cell>
        </row>
        <row r="21898">
          <cell r="I21898">
            <v>26</v>
          </cell>
        </row>
        <row r="21899">
          <cell r="I21899">
            <v>26</v>
          </cell>
        </row>
        <row r="21900">
          <cell r="I21900">
            <v>26</v>
          </cell>
        </row>
        <row r="21901">
          <cell r="I21901">
            <v>26</v>
          </cell>
        </row>
        <row r="21902">
          <cell r="I21902">
            <v>26</v>
          </cell>
        </row>
        <row r="21903">
          <cell r="I21903">
            <v>26</v>
          </cell>
        </row>
        <row r="21904">
          <cell r="I21904">
            <v>26</v>
          </cell>
        </row>
        <row r="21905">
          <cell r="I21905">
            <v>26</v>
          </cell>
        </row>
        <row r="21906">
          <cell r="I21906">
            <v>26</v>
          </cell>
        </row>
        <row r="21907">
          <cell r="I21907">
            <v>26</v>
          </cell>
        </row>
        <row r="21908">
          <cell r="I21908">
            <v>26</v>
          </cell>
        </row>
        <row r="21909">
          <cell r="I21909">
            <v>26</v>
          </cell>
        </row>
        <row r="21910">
          <cell r="I21910">
            <v>26</v>
          </cell>
        </row>
        <row r="21911">
          <cell r="I21911">
            <v>26</v>
          </cell>
        </row>
        <row r="21912">
          <cell r="I21912">
            <v>26</v>
          </cell>
        </row>
        <row r="21913">
          <cell r="I21913">
            <v>26</v>
          </cell>
        </row>
        <row r="21914">
          <cell r="I21914">
            <v>26</v>
          </cell>
        </row>
        <row r="21915">
          <cell r="I21915">
            <v>26</v>
          </cell>
        </row>
        <row r="21916">
          <cell r="I21916">
            <v>26</v>
          </cell>
        </row>
        <row r="21917">
          <cell r="I21917">
            <v>26</v>
          </cell>
        </row>
        <row r="21918">
          <cell r="I21918">
            <v>26</v>
          </cell>
        </row>
        <row r="21919">
          <cell r="I21919">
            <v>26</v>
          </cell>
        </row>
        <row r="21920">
          <cell r="I21920">
            <v>26</v>
          </cell>
        </row>
        <row r="21921">
          <cell r="I21921">
            <v>26</v>
          </cell>
        </row>
        <row r="21922">
          <cell r="I21922">
            <v>26</v>
          </cell>
        </row>
        <row r="21923">
          <cell r="I21923">
            <v>26</v>
          </cell>
        </row>
        <row r="21924">
          <cell r="I21924">
            <v>26</v>
          </cell>
        </row>
        <row r="21925">
          <cell r="I21925">
            <v>26</v>
          </cell>
        </row>
        <row r="21926">
          <cell r="I21926">
            <v>26</v>
          </cell>
        </row>
        <row r="21927">
          <cell r="I21927">
            <v>26</v>
          </cell>
        </row>
        <row r="21928">
          <cell r="I21928">
            <v>26</v>
          </cell>
        </row>
        <row r="21929">
          <cell r="I21929">
            <v>26</v>
          </cell>
        </row>
        <row r="21930">
          <cell r="I21930">
            <v>26</v>
          </cell>
        </row>
        <row r="21931">
          <cell r="I21931">
            <v>26</v>
          </cell>
        </row>
        <row r="21932">
          <cell r="I21932">
            <v>26</v>
          </cell>
        </row>
        <row r="21933">
          <cell r="I21933">
            <v>26</v>
          </cell>
        </row>
        <row r="21934">
          <cell r="I21934">
            <v>26</v>
          </cell>
        </row>
        <row r="21935">
          <cell r="I21935">
            <v>26</v>
          </cell>
        </row>
        <row r="21936">
          <cell r="I21936">
            <v>26</v>
          </cell>
        </row>
        <row r="21937">
          <cell r="I21937">
            <v>26</v>
          </cell>
        </row>
        <row r="21938">
          <cell r="I21938">
            <v>26</v>
          </cell>
        </row>
        <row r="21939">
          <cell r="I21939">
            <v>26</v>
          </cell>
        </row>
        <row r="21940">
          <cell r="I21940">
            <v>26</v>
          </cell>
        </row>
        <row r="21941">
          <cell r="I21941">
            <v>26</v>
          </cell>
        </row>
        <row r="21942">
          <cell r="I21942">
            <v>26</v>
          </cell>
        </row>
        <row r="21943">
          <cell r="I21943">
            <v>26</v>
          </cell>
        </row>
        <row r="21944">
          <cell r="I21944">
            <v>26</v>
          </cell>
        </row>
        <row r="21945">
          <cell r="I21945">
            <v>26</v>
          </cell>
        </row>
        <row r="21946">
          <cell r="I21946">
            <v>26</v>
          </cell>
        </row>
        <row r="21947">
          <cell r="I21947">
            <v>26</v>
          </cell>
        </row>
        <row r="21948">
          <cell r="I21948">
            <v>26</v>
          </cell>
        </row>
        <row r="21949">
          <cell r="I21949">
            <v>26</v>
          </cell>
        </row>
        <row r="21950">
          <cell r="I21950">
            <v>26</v>
          </cell>
        </row>
        <row r="21951">
          <cell r="I21951">
            <v>26</v>
          </cell>
        </row>
        <row r="21952">
          <cell r="I21952">
            <v>26</v>
          </cell>
        </row>
        <row r="21953">
          <cell r="I21953">
            <v>26</v>
          </cell>
        </row>
        <row r="21954">
          <cell r="I21954">
            <v>26</v>
          </cell>
        </row>
        <row r="21955">
          <cell r="I21955">
            <v>26</v>
          </cell>
        </row>
        <row r="21956">
          <cell r="I21956">
            <v>26</v>
          </cell>
        </row>
        <row r="21957">
          <cell r="I21957">
            <v>26</v>
          </cell>
        </row>
        <row r="21958">
          <cell r="I21958">
            <v>26</v>
          </cell>
        </row>
        <row r="21959">
          <cell r="I21959">
            <v>26</v>
          </cell>
        </row>
        <row r="21960">
          <cell r="I21960">
            <v>26</v>
          </cell>
        </row>
        <row r="21961">
          <cell r="I21961">
            <v>26</v>
          </cell>
        </row>
        <row r="21962">
          <cell r="I21962">
            <v>26</v>
          </cell>
        </row>
        <row r="21963">
          <cell r="I21963">
            <v>26</v>
          </cell>
        </row>
        <row r="21964">
          <cell r="I21964">
            <v>26</v>
          </cell>
        </row>
        <row r="21965">
          <cell r="I21965">
            <v>26</v>
          </cell>
        </row>
        <row r="21966">
          <cell r="I21966">
            <v>26</v>
          </cell>
        </row>
        <row r="21967">
          <cell r="I21967">
            <v>26</v>
          </cell>
        </row>
        <row r="21968">
          <cell r="I21968">
            <v>26</v>
          </cell>
        </row>
        <row r="21969">
          <cell r="I21969">
            <v>26</v>
          </cell>
        </row>
        <row r="21970">
          <cell r="I21970">
            <v>26</v>
          </cell>
        </row>
        <row r="21971">
          <cell r="I21971">
            <v>26</v>
          </cell>
        </row>
        <row r="21972">
          <cell r="I21972">
            <v>26</v>
          </cell>
        </row>
        <row r="21973">
          <cell r="I21973">
            <v>26</v>
          </cell>
        </row>
        <row r="21974">
          <cell r="I21974">
            <v>26</v>
          </cell>
        </row>
        <row r="21975">
          <cell r="I21975">
            <v>26</v>
          </cell>
        </row>
        <row r="21976">
          <cell r="I21976">
            <v>26</v>
          </cell>
        </row>
        <row r="21977">
          <cell r="I21977">
            <v>26</v>
          </cell>
        </row>
        <row r="21978">
          <cell r="I21978">
            <v>26</v>
          </cell>
        </row>
        <row r="21979">
          <cell r="I21979">
            <v>26</v>
          </cell>
        </row>
        <row r="21980">
          <cell r="I21980">
            <v>26</v>
          </cell>
        </row>
        <row r="21981">
          <cell r="I21981">
            <v>26</v>
          </cell>
        </row>
        <row r="21982">
          <cell r="I21982">
            <v>26</v>
          </cell>
        </row>
        <row r="21983">
          <cell r="I21983">
            <v>26</v>
          </cell>
        </row>
        <row r="21984">
          <cell r="I21984">
            <v>26</v>
          </cell>
        </row>
        <row r="21985">
          <cell r="I21985">
            <v>26</v>
          </cell>
        </row>
        <row r="21986">
          <cell r="I21986">
            <v>26</v>
          </cell>
        </row>
        <row r="21987">
          <cell r="I21987">
            <v>26</v>
          </cell>
        </row>
        <row r="21988">
          <cell r="I21988">
            <v>26</v>
          </cell>
        </row>
        <row r="21989">
          <cell r="I21989">
            <v>26</v>
          </cell>
        </row>
        <row r="21990">
          <cell r="I21990">
            <v>26</v>
          </cell>
        </row>
        <row r="21991">
          <cell r="I21991">
            <v>26</v>
          </cell>
        </row>
        <row r="21992">
          <cell r="I21992">
            <v>26</v>
          </cell>
        </row>
        <row r="21993">
          <cell r="I21993">
            <v>26</v>
          </cell>
        </row>
        <row r="21994">
          <cell r="I21994">
            <v>26</v>
          </cell>
        </row>
        <row r="21995">
          <cell r="I21995">
            <v>26</v>
          </cell>
        </row>
        <row r="21996">
          <cell r="I21996">
            <v>26</v>
          </cell>
        </row>
        <row r="21997">
          <cell r="I21997">
            <v>26</v>
          </cell>
        </row>
        <row r="21998">
          <cell r="I21998">
            <v>26</v>
          </cell>
        </row>
        <row r="21999">
          <cell r="I21999">
            <v>26</v>
          </cell>
        </row>
        <row r="22000">
          <cell r="I22000">
            <v>26</v>
          </cell>
        </row>
        <row r="22001">
          <cell r="I22001">
            <v>26</v>
          </cell>
        </row>
        <row r="22002">
          <cell r="I22002">
            <v>26</v>
          </cell>
        </row>
        <row r="22003">
          <cell r="I22003">
            <v>26</v>
          </cell>
        </row>
        <row r="22004">
          <cell r="I22004">
            <v>26</v>
          </cell>
        </row>
        <row r="22005">
          <cell r="I22005">
            <v>26</v>
          </cell>
        </row>
        <row r="22006">
          <cell r="I22006">
            <v>26</v>
          </cell>
        </row>
        <row r="22007">
          <cell r="I22007">
            <v>26</v>
          </cell>
        </row>
        <row r="22008">
          <cell r="I22008">
            <v>26</v>
          </cell>
        </row>
        <row r="22009">
          <cell r="I22009">
            <v>26</v>
          </cell>
        </row>
        <row r="22010">
          <cell r="I22010">
            <v>26</v>
          </cell>
        </row>
        <row r="22011">
          <cell r="I22011">
            <v>26</v>
          </cell>
        </row>
        <row r="22012">
          <cell r="I22012">
            <v>26</v>
          </cell>
        </row>
        <row r="22013">
          <cell r="I22013">
            <v>26</v>
          </cell>
        </row>
        <row r="22014">
          <cell r="I22014">
            <v>26</v>
          </cell>
        </row>
        <row r="22015">
          <cell r="I22015">
            <v>26</v>
          </cell>
        </row>
        <row r="22016">
          <cell r="I22016">
            <v>26</v>
          </cell>
        </row>
        <row r="22017">
          <cell r="I22017">
            <v>26</v>
          </cell>
        </row>
        <row r="22018">
          <cell r="I22018">
            <v>26</v>
          </cell>
        </row>
        <row r="22019">
          <cell r="I22019">
            <v>26</v>
          </cell>
        </row>
        <row r="22020">
          <cell r="I22020">
            <v>26</v>
          </cell>
        </row>
        <row r="22021">
          <cell r="I22021">
            <v>26</v>
          </cell>
        </row>
        <row r="22022">
          <cell r="I22022">
            <v>26</v>
          </cell>
        </row>
        <row r="22023">
          <cell r="I22023">
            <v>26</v>
          </cell>
        </row>
        <row r="22024">
          <cell r="I22024">
            <v>26</v>
          </cell>
        </row>
        <row r="22025">
          <cell r="I22025">
            <v>26</v>
          </cell>
        </row>
        <row r="22026">
          <cell r="I22026">
            <v>26</v>
          </cell>
        </row>
        <row r="22027">
          <cell r="I22027">
            <v>26</v>
          </cell>
        </row>
        <row r="22028">
          <cell r="I22028">
            <v>26</v>
          </cell>
        </row>
        <row r="22029">
          <cell r="I22029">
            <v>26</v>
          </cell>
        </row>
        <row r="22030">
          <cell r="I22030">
            <v>26</v>
          </cell>
        </row>
        <row r="22031">
          <cell r="I22031">
            <v>26</v>
          </cell>
        </row>
        <row r="22032">
          <cell r="I22032">
            <v>26</v>
          </cell>
        </row>
        <row r="22033">
          <cell r="I22033">
            <v>26</v>
          </cell>
        </row>
        <row r="22034">
          <cell r="I22034">
            <v>26</v>
          </cell>
        </row>
        <row r="22035">
          <cell r="I22035">
            <v>26</v>
          </cell>
        </row>
        <row r="22036">
          <cell r="I22036">
            <v>26</v>
          </cell>
        </row>
        <row r="22037">
          <cell r="I22037">
            <v>26</v>
          </cell>
        </row>
        <row r="22038">
          <cell r="I22038">
            <v>26</v>
          </cell>
        </row>
        <row r="22039">
          <cell r="I22039">
            <v>26</v>
          </cell>
        </row>
        <row r="22040">
          <cell r="I22040">
            <v>25</v>
          </cell>
        </row>
        <row r="22041">
          <cell r="I22041">
            <v>25</v>
          </cell>
        </row>
        <row r="22042">
          <cell r="I22042">
            <v>25</v>
          </cell>
        </row>
        <row r="22043">
          <cell r="I22043">
            <v>25</v>
          </cell>
        </row>
        <row r="22044">
          <cell r="I22044">
            <v>25</v>
          </cell>
        </row>
        <row r="22045">
          <cell r="I22045">
            <v>25</v>
          </cell>
        </row>
        <row r="22046">
          <cell r="I22046">
            <v>25</v>
          </cell>
        </row>
        <row r="22047">
          <cell r="I22047">
            <v>25</v>
          </cell>
        </row>
        <row r="22048">
          <cell r="I22048">
            <v>25</v>
          </cell>
        </row>
        <row r="22049">
          <cell r="I22049">
            <v>25</v>
          </cell>
        </row>
        <row r="22050">
          <cell r="I22050">
            <v>25</v>
          </cell>
        </row>
        <row r="22051">
          <cell r="I22051">
            <v>25</v>
          </cell>
        </row>
        <row r="22052">
          <cell r="I22052">
            <v>25</v>
          </cell>
        </row>
        <row r="22053">
          <cell r="I22053">
            <v>25</v>
          </cell>
        </row>
        <row r="22054">
          <cell r="I22054">
            <v>25</v>
          </cell>
        </row>
        <row r="22055">
          <cell r="I22055">
            <v>25</v>
          </cell>
        </row>
        <row r="22056">
          <cell r="I22056">
            <v>25</v>
          </cell>
        </row>
        <row r="22057">
          <cell r="I22057">
            <v>25</v>
          </cell>
        </row>
        <row r="22058">
          <cell r="I22058">
            <v>25</v>
          </cell>
        </row>
        <row r="22059">
          <cell r="I22059">
            <v>25</v>
          </cell>
        </row>
        <row r="22060">
          <cell r="I22060">
            <v>25</v>
          </cell>
        </row>
        <row r="22061">
          <cell r="I22061">
            <v>25</v>
          </cell>
        </row>
        <row r="22062">
          <cell r="I22062">
            <v>25</v>
          </cell>
        </row>
        <row r="22063">
          <cell r="I22063">
            <v>25</v>
          </cell>
        </row>
        <row r="22064">
          <cell r="I22064">
            <v>25</v>
          </cell>
        </row>
        <row r="22065">
          <cell r="I22065">
            <v>25</v>
          </cell>
        </row>
        <row r="22066">
          <cell r="I22066">
            <v>25</v>
          </cell>
        </row>
        <row r="22067">
          <cell r="I22067">
            <v>25</v>
          </cell>
        </row>
        <row r="22068">
          <cell r="I22068">
            <v>25</v>
          </cell>
        </row>
        <row r="22069">
          <cell r="I22069">
            <v>25</v>
          </cell>
        </row>
        <row r="22070">
          <cell r="I22070">
            <v>25</v>
          </cell>
        </row>
        <row r="22071">
          <cell r="I22071">
            <v>25</v>
          </cell>
        </row>
        <row r="22072">
          <cell r="I22072">
            <v>25</v>
          </cell>
        </row>
        <row r="22073">
          <cell r="I22073">
            <v>25</v>
          </cell>
        </row>
        <row r="22074">
          <cell r="I22074">
            <v>25</v>
          </cell>
        </row>
        <row r="22075">
          <cell r="I22075">
            <v>25</v>
          </cell>
        </row>
        <row r="22076">
          <cell r="I22076">
            <v>25</v>
          </cell>
        </row>
        <row r="22077">
          <cell r="I22077">
            <v>25</v>
          </cell>
        </row>
        <row r="22078">
          <cell r="I22078">
            <v>25</v>
          </cell>
        </row>
        <row r="22079">
          <cell r="I22079">
            <v>24</v>
          </cell>
        </row>
        <row r="22080">
          <cell r="I22080">
            <v>24</v>
          </cell>
        </row>
        <row r="22081">
          <cell r="I22081">
            <v>24</v>
          </cell>
        </row>
        <row r="22082">
          <cell r="I22082">
            <v>24</v>
          </cell>
        </row>
        <row r="22083">
          <cell r="I22083">
            <v>24</v>
          </cell>
        </row>
        <row r="22084">
          <cell r="I22084">
            <v>24</v>
          </cell>
        </row>
        <row r="22085">
          <cell r="I22085">
            <v>24</v>
          </cell>
        </row>
        <row r="22086">
          <cell r="I22086">
            <v>24</v>
          </cell>
        </row>
        <row r="22087">
          <cell r="I22087">
            <v>24</v>
          </cell>
        </row>
        <row r="22088">
          <cell r="I22088">
            <v>24</v>
          </cell>
        </row>
        <row r="22089">
          <cell r="I22089">
            <v>24</v>
          </cell>
        </row>
        <row r="22090">
          <cell r="I22090">
            <v>24</v>
          </cell>
        </row>
        <row r="22091">
          <cell r="I22091">
            <v>24</v>
          </cell>
        </row>
        <row r="22092">
          <cell r="I22092">
            <v>24</v>
          </cell>
        </row>
        <row r="22093">
          <cell r="I22093">
            <v>24</v>
          </cell>
        </row>
        <row r="22094">
          <cell r="I22094">
            <v>24</v>
          </cell>
        </row>
        <row r="22095">
          <cell r="I22095">
            <v>24</v>
          </cell>
        </row>
        <row r="22096">
          <cell r="I22096">
            <v>24</v>
          </cell>
        </row>
        <row r="22097">
          <cell r="I22097">
            <v>24</v>
          </cell>
        </row>
        <row r="22098">
          <cell r="I22098">
            <v>24</v>
          </cell>
        </row>
        <row r="22099">
          <cell r="I22099">
            <v>24</v>
          </cell>
        </row>
        <row r="22100">
          <cell r="I22100">
            <v>24</v>
          </cell>
        </row>
        <row r="22101">
          <cell r="I22101">
            <v>24</v>
          </cell>
        </row>
        <row r="22102">
          <cell r="I22102">
            <v>24</v>
          </cell>
        </row>
        <row r="22103">
          <cell r="I22103">
            <v>24</v>
          </cell>
        </row>
        <row r="22104">
          <cell r="I22104">
            <v>24</v>
          </cell>
        </row>
        <row r="22105">
          <cell r="I22105">
            <v>24</v>
          </cell>
        </row>
        <row r="22106">
          <cell r="I22106">
            <v>24</v>
          </cell>
        </row>
        <row r="22107">
          <cell r="I22107">
            <v>24</v>
          </cell>
        </row>
        <row r="22108">
          <cell r="I22108">
            <v>24</v>
          </cell>
        </row>
        <row r="22109">
          <cell r="I22109">
            <v>24</v>
          </cell>
        </row>
        <row r="22110">
          <cell r="I22110">
            <v>23</v>
          </cell>
        </row>
        <row r="22111">
          <cell r="I22111">
            <v>23</v>
          </cell>
        </row>
        <row r="22112">
          <cell r="I22112">
            <v>23</v>
          </cell>
        </row>
        <row r="22113">
          <cell r="I22113">
            <v>23</v>
          </cell>
        </row>
        <row r="22114">
          <cell r="I22114">
            <v>23</v>
          </cell>
        </row>
        <row r="22115">
          <cell r="I22115">
            <v>23</v>
          </cell>
        </row>
        <row r="22116">
          <cell r="I22116">
            <v>23</v>
          </cell>
        </row>
        <row r="22117">
          <cell r="I22117">
            <v>23</v>
          </cell>
        </row>
        <row r="22118">
          <cell r="I22118">
            <v>23</v>
          </cell>
        </row>
        <row r="22119">
          <cell r="I22119">
            <v>23</v>
          </cell>
        </row>
        <row r="22120">
          <cell r="I22120">
            <v>23</v>
          </cell>
        </row>
        <row r="22121">
          <cell r="I22121">
            <v>23</v>
          </cell>
        </row>
        <row r="22122">
          <cell r="I22122">
            <v>23</v>
          </cell>
        </row>
        <row r="22123">
          <cell r="I22123">
            <v>23</v>
          </cell>
        </row>
        <row r="22124">
          <cell r="I22124">
            <v>23</v>
          </cell>
        </row>
        <row r="22125">
          <cell r="I22125">
            <v>23</v>
          </cell>
        </row>
        <row r="22126">
          <cell r="I22126">
            <v>23</v>
          </cell>
        </row>
        <row r="22127">
          <cell r="I22127">
            <v>23</v>
          </cell>
        </row>
        <row r="22128">
          <cell r="I22128">
            <v>23</v>
          </cell>
        </row>
        <row r="22129">
          <cell r="I22129">
            <v>23</v>
          </cell>
        </row>
        <row r="22130">
          <cell r="I22130">
            <v>23</v>
          </cell>
        </row>
        <row r="22131">
          <cell r="I22131">
            <v>23</v>
          </cell>
        </row>
        <row r="22132">
          <cell r="I22132">
            <v>23</v>
          </cell>
        </row>
        <row r="22133">
          <cell r="I22133">
            <v>23</v>
          </cell>
        </row>
        <row r="22134">
          <cell r="I22134">
            <v>23</v>
          </cell>
        </row>
        <row r="22135">
          <cell r="I22135">
            <v>23</v>
          </cell>
        </row>
        <row r="22136">
          <cell r="I22136">
            <v>23</v>
          </cell>
        </row>
        <row r="22137">
          <cell r="I22137">
            <v>23</v>
          </cell>
        </row>
        <row r="22138">
          <cell r="I22138">
            <v>23</v>
          </cell>
        </row>
        <row r="22139">
          <cell r="I22139">
            <v>23</v>
          </cell>
        </row>
        <row r="22140">
          <cell r="I22140">
            <v>23</v>
          </cell>
        </row>
        <row r="22141">
          <cell r="I22141">
            <v>20</v>
          </cell>
        </row>
        <row r="22142">
          <cell r="I22142">
            <v>20</v>
          </cell>
        </row>
        <row r="22143">
          <cell r="I22143">
            <v>20</v>
          </cell>
        </row>
        <row r="22144">
          <cell r="I22144">
            <v>20</v>
          </cell>
        </row>
        <row r="22145">
          <cell r="I22145">
            <v>20</v>
          </cell>
        </row>
        <row r="22146">
          <cell r="I22146">
            <v>20</v>
          </cell>
        </row>
        <row r="22147">
          <cell r="I22147">
            <v>20</v>
          </cell>
        </row>
        <row r="22148">
          <cell r="I22148">
            <v>20</v>
          </cell>
        </row>
        <row r="22149">
          <cell r="I22149">
            <v>20</v>
          </cell>
        </row>
        <row r="22150">
          <cell r="I22150">
            <v>20</v>
          </cell>
        </row>
        <row r="22151">
          <cell r="I22151">
            <v>20</v>
          </cell>
        </row>
        <row r="22152">
          <cell r="I22152">
            <v>20</v>
          </cell>
        </row>
        <row r="22153">
          <cell r="I22153">
            <v>20</v>
          </cell>
        </row>
        <row r="22154">
          <cell r="I22154">
            <v>20</v>
          </cell>
        </row>
        <row r="22155">
          <cell r="I22155">
            <v>20</v>
          </cell>
        </row>
        <row r="22156">
          <cell r="I22156">
            <v>19</v>
          </cell>
        </row>
        <row r="22157">
          <cell r="I22157">
            <v>19</v>
          </cell>
        </row>
        <row r="22158">
          <cell r="I22158">
            <v>19</v>
          </cell>
        </row>
        <row r="22159">
          <cell r="I22159">
            <v>19</v>
          </cell>
        </row>
        <row r="22160">
          <cell r="I22160">
            <v>19</v>
          </cell>
        </row>
        <row r="22161">
          <cell r="I22161">
            <v>19</v>
          </cell>
        </row>
        <row r="22162">
          <cell r="I22162">
            <v>19</v>
          </cell>
        </row>
        <row r="22163">
          <cell r="I22163">
            <v>19</v>
          </cell>
        </row>
        <row r="22164">
          <cell r="I22164">
            <v>19</v>
          </cell>
        </row>
        <row r="22165">
          <cell r="I22165">
            <v>19</v>
          </cell>
        </row>
        <row r="22166">
          <cell r="I22166">
            <v>19</v>
          </cell>
        </row>
        <row r="22167">
          <cell r="I22167">
            <v>19</v>
          </cell>
        </row>
        <row r="22168">
          <cell r="I22168">
            <v>19</v>
          </cell>
        </row>
        <row r="22169">
          <cell r="I22169">
            <v>19</v>
          </cell>
        </row>
        <row r="22170">
          <cell r="I22170">
            <v>19</v>
          </cell>
        </row>
        <row r="22171">
          <cell r="I22171">
            <v>19</v>
          </cell>
        </row>
        <row r="22172">
          <cell r="I22172">
            <v>19</v>
          </cell>
        </row>
        <row r="22173">
          <cell r="I22173">
            <v>19</v>
          </cell>
        </row>
        <row r="22174">
          <cell r="I22174">
            <v>19</v>
          </cell>
        </row>
        <row r="22175">
          <cell r="I22175">
            <v>19</v>
          </cell>
        </row>
        <row r="22176">
          <cell r="I22176">
            <v>19</v>
          </cell>
        </row>
        <row r="22177">
          <cell r="I22177">
            <v>19</v>
          </cell>
        </row>
        <row r="22178">
          <cell r="I22178">
            <v>19</v>
          </cell>
        </row>
        <row r="22179">
          <cell r="I22179">
            <v>19</v>
          </cell>
        </row>
        <row r="22180">
          <cell r="I22180">
            <v>19</v>
          </cell>
        </row>
        <row r="22181">
          <cell r="I22181">
            <v>19</v>
          </cell>
        </row>
        <row r="22182">
          <cell r="I22182">
            <v>19</v>
          </cell>
        </row>
        <row r="22183">
          <cell r="I22183">
            <v>19</v>
          </cell>
        </row>
        <row r="22184">
          <cell r="I22184">
            <v>19</v>
          </cell>
        </row>
        <row r="22185">
          <cell r="I22185">
            <v>19</v>
          </cell>
        </row>
        <row r="22186">
          <cell r="I22186">
            <v>19</v>
          </cell>
        </row>
        <row r="22187">
          <cell r="I22187">
            <v>19</v>
          </cell>
        </row>
        <row r="22188">
          <cell r="I22188">
            <v>19</v>
          </cell>
        </row>
        <row r="22189">
          <cell r="I22189">
            <v>19</v>
          </cell>
        </row>
        <row r="22190">
          <cell r="I22190">
            <v>18</v>
          </cell>
        </row>
        <row r="22191">
          <cell r="I22191">
            <v>18</v>
          </cell>
        </row>
        <row r="22192">
          <cell r="I22192">
            <v>18</v>
          </cell>
        </row>
        <row r="22193">
          <cell r="I22193">
            <v>18</v>
          </cell>
        </row>
        <row r="22194">
          <cell r="I22194">
            <v>18</v>
          </cell>
        </row>
        <row r="22195">
          <cell r="I22195">
            <v>18</v>
          </cell>
        </row>
        <row r="22196">
          <cell r="I22196">
            <v>18</v>
          </cell>
        </row>
        <row r="22197">
          <cell r="I22197">
            <v>18</v>
          </cell>
        </row>
        <row r="22198">
          <cell r="I22198">
            <v>18</v>
          </cell>
        </row>
        <row r="22199">
          <cell r="I22199">
            <v>18</v>
          </cell>
        </row>
        <row r="22200">
          <cell r="I22200">
            <v>18</v>
          </cell>
        </row>
        <row r="22201">
          <cell r="I22201">
            <v>18</v>
          </cell>
        </row>
        <row r="22202">
          <cell r="I22202">
            <v>18</v>
          </cell>
        </row>
        <row r="22203">
          <cell r="I22203">
            <v>18</v>
          </cell>
        </row>
        <row r="22204">
          <cell r="I22204">
            <v>17</v>
          </cell>
        </row>
        <row r="22205">
          <cell r="I22205">
            <v>17</v>
          </cell>
        </row>
        <row r="22206">
          <cell r="I22206">
            <v>17</v>
          </cell>
        </row>
        <row r="22207">
          <cell r="I22207">
            <v>17</v>
          </cell>
        </row>
        <row r="22208">
          <cell r="I22208">
            <v>17</v>
          </cell>
        </row>
        <row r="22209">
          <cell r="I22209">
            <v>17</v>
          </cell>
        </row>
        <row r="22210">
          <cell r="I22210">
            <v>17</v>
          </cell>
        </row>
        <row r="22211">
          <cell r="I22211">
            <v>17</v>
          </cell>
        </row>
        <row r="22212">
          <cell r="I22212">
            <v>17</v>
          </cell>
        </row>
        <row r="22213">
          <cell r="I22213">
            <v>16</v>
          </cell>
        </row>
        <row r="22214">
          <cell r="I22214">
            <v>16</v>
          </cell>
        </row>
        <row r="22215">
          <cell r="I22215">
            <v>16</v>
          </cell>
        </row>
        <row r="22216">
          <cell r="I22216">
            <v>16</v>
          </cell>
        </row>
        <row r="22217">
          <cell r="I22217">
            <v>16</v>
          </cell>
        </row>
        <row r="22218">
          <cell r="I22218">
            <v>16</v>
          </cell>
        </row>
        <row r="22219">
          <cell r="I22219">
            <v>16</v>
          </cell>
        </row>
        <row r="22220">
          <cell r="I22220">
            <v>16</v>
          </cell>
        </row>
        <row r="22221">
          <cell r="I22221">
            <v>16</v>
          </cell>
        </row>
        <row r="22222">
          <cell r="I22222">
            <v>16</v>
          </cell>
        </row>
        <row r="22223">
          <cell r="I22223">
            <v>16</v>
          </cell>
        </row>
        <row r="22224">
          <cell r="I22224">
            <v>16</v>
          </cell>
        </row>
        <row r="22225">
          <cell r="I22225">
            <v>16</v>
          </cell>
        </row>
        <row r="22226">
          <cell r="I22226">
            <v>16</v>
          </cell>
        </row>
        <row r="22227">
          <cell r="I22227">
            <v>16</v>
          </cell>
        </row>
        <row r="22228">
          <cell r="I22228">
            <v>16</v>
          </cell>
        </row>
        <row r="22229">
          <cell r="I22229">
            <v>16</v>
          </cell>
        </row>
        <row r="22230">
          <cell r="I22230">
            <v>13</v>
          </cell>
        </row>
        <row r="22231">
          <cell r="I22231">
            <v>12</v>
          </cell>
        </row>
        <row r="22232">
          <cell r="I22232">
            <v>12</v>
          </cell>
        </row>
        <row r="22233">
          <cell r="I22233">
            <v>12</v>
          </cell>
        </row>
        <row r="22234">
          <cell r="I22234">
            <v>12</v>
          </cell>
        </row>
        <row r="22235">
          <cell r="I22235">
            <v>12</v>
          </cell>
        </row>
        <row r="22236">
          <cell r="I22236">
            <v>12</v>
          </cell>
        </row>
        <row r="22237">
          <cell r="I22237">
            <v>12</v>
          </cell>
        </row>
        <row r="22238">
          <cell r="I22238">
            <v>12</v>
          </cell>
        </row>
        <row r="22239">
          <cell r="I22239">
            <v>12</v>
          </cell>
        </row>
        <row r="22240">
          <cell r="I22240">
            <v>12</v>
          </cell>
        </row>
        <row r="22241">
          <cell r="I22241">
            <v>12</v>
          </cell>
        </row>
        <row r="22242">
          <cell r="I22242">
            <v>12</v>
          </cell>
        </row>
        <row r="22243">
          <cell r="I22243">
            <v>11</v>
          </cell>
        </row>
        <row r="22244">
          <cell r="I22244">
            <v>11</v>
          </cell>
        </row>
        <row r="22245">
          <cell r="I22245">
            <v>11</v>
          </cell>
        </row>
        <row r="22246">
          <cell r="I22246">
            <v>11</v>
          </cell>
        </row>
        <row r="22247">
          <cell r="I22247">
            <v>11</v>
          </cell>
        </row>
        <row r="22248">
          <cell r="I22248">
            <v>11</v>
          </cell>
        </row>
        <row r="22249">
          <cell r="I22249">
            <v>11</v>
          </cell>
        </row>
        <row r="22250">
          <cell r="I22250">
            <v>11</v>
          </cell>
        </row>
        <row r="22251">
          <cell r="I22251">
            <v>11</v>
          </cell>
        </row>
        <row r="22252">
          <cell r="I22252">
            <v>11</v>
          </cell>
        </row>
        <row r="22253">
          <cell r="I22253">
            <v>11</v>
          </cell>
        </row>
        <row r="22254">
          <cell r="I22254">
            <v>11</v>
          </cell>
        </row>
        <row r="22255">
          <cell r="I22255">
            <v>11</v>
          </cell>
        </row>
        <row r="22256">
          <cell r="I22256">
            <v>11</v>
          </cell>
        </row>
        <row r="22257">
          <cell r="I22257">
            <v>10</v>
          </cell>
        </row>
        <row r="22258">
          <cell r="I22258">
            <v>10</v>
          </cell>
        </row>
        <row r="22259">
          <cell r="I22259">
            <v>10</v>
          </cell>
        </row>
        <row r="22260">
          <cell r="I22260">
            <v>10</v>
          </cell>
        </row>
        <row r="22261">
          <cell r="I22261">
            <v>10</v>
          </cell>
        </row>
        <row r="22262">
          <cell r="I22262">
            <v>10</v>
          </cell>
        </row>
        <row r="22263">
          <cell r="I22263">
            <v>10</v>
          </cell>
        </row>
        <row r="22264">
          <cell r="I22264">
            <v>9</v>
          </cell>
        </row>
        <row r="22265">
          <cell r="I22265">
            <v>9</v>
          </cell>
        </row>
        <row r="22266">
          <cell r="I22266">
            <v>9</v>
          </cell>
        </row>
        <row r="22267">
          <cell r="I22267">
            <v>9</v>
          </cell>
        </row>
        <row r="22268">
          <cell r="I22268">
            <v>6</v>
          </cell>
        </row>
        <row r="22269">
          <cell r="I22269">
            <v>6</v>
          </cell>
        </row>
        <row r="22270">
          <cell r="I22270">
            <v>6</v>
          </cell>
        </row>
        <row r="22271">
          <cell r="I22271">
            <v>6</v>
          </cell>
        </row>
        <row r="22272">
          <cell r="I22272">
            <v>6</v>
          </cell>
        </row>
        <row r="22273">
          <cell r="I22273">
            <v>6</v>
          </cell>
        </row>
        <row r="22274">
          <cell r="I22274">
            <v>6</v>
          </cell>
        </row>
        <row r="22275">
          <cell r="I22275">
            <v>6</v>
          </cell>
        </row>
        <row r="22276">
          <cell r="I22276">
            <v>6</v>
          </cell>
        </row>
        <row r="22277">
          <cell r="I22277">
            <v>5</v>
          </cell>
        </row>
        <row r="22278">
          <cell r="I22278">
            <v>5</v>
          </cell>
        </row>
        <row r="22279">
          <cell r="I22279">
            <v>5</v>
          </cell>
        </row>
        <row r="22280">
          <cell r="I22280">
            <v>5</v>
          </cell>
        </row>
        <row r="22281">
          <cell r="I22281">
            <v>5</v>
          </cell>
        </row>
        <row r="22282">
          <cell r="I22282">
            <v>5</v>
          </cell>
        </row>
        <row r="22283">
          <cell r="I22283">
            <v>5</v>
          </cell>
        </row>
        <row r="22284">
          <cell r="I22284">
            <v>5</v>
          </cell>
        </row>
        <row r="22285">
          <cell r="I22285">
            <v>5</v>
          </cell>
        </row>
        <row r="22286">
          <cell r="I22286">
            <v>5</v>
          </cell>
        </row>
        <row r="22287">
          <cell r="I22287">
            <v>5</v>
          </cell>
        </row>
        <row r="22288">
          <cell r="I22288">
            <v>5</v>
          </cell>
        </row>
        <row r="22289">
          <cell r="I22289">
            <v>5</v>
          </cell>
        </row>
        <row r="22290">
          <cell r="I22290">
            <v>4</v>
          </cell>
        </row>
        <row r="22291">
          <cell r="I22291">
            <v>4</v>
          </cell>
        </row>
        <row r="22292">
          <cell r="I22292">
            <v>4</v>
          </cell>
        </row>
        <row r="22293">
          <cell r="I22293">
            <v>4</v>
          </cell>
        </row>
        <row r="22294">
          <cell r="I22294">
            <v>4</v>
          </cell>
        </row>
        <row r="22295">
          <cell r="I22295">
            <v>4</v>
          </cell>
        </row>
        <row r="22296">
          <cell r="I22296">
            <v>4</v>
          </cell>
        </row>
        <row r="22297">
          <cell r="I22297">
            <v>4</v>
          </cell>
        </row>
        <row r="22298">
          <cell r="I22298">
            <v>4</v>
          </cell>
        </row>
        <row r="22299">
          <cell r="I22299">
            <v>4</v>
          </cell>
        </row>
        <row r="22300">
          <cell r="I22300">
            <v>4</v>
          </cell>
        </row>
        <row r="22301">
          <cell r="I22301">
            <v>4</v>
          </cell>
        </row>
        <row r="22302">
          <cell r="I22302">
            <v>4</v>
          </cell>
        </row>
        <row r="22303">
          <cell r="I22303">
            <v>4</v>
          </cell>
        </row>
        <row r="22304">
          <cell r="I22304">
            <v>4</v>
          </cell>
        </row>
        <row r="22305">
          <cell r="I22305">
            <v>3</v>
          </cell>
        </row>
        <row r="22306">
          <cell r="I22306">
            <v>3</v>
          </cell>
        </row>
        <row r="22307">
          <cell r="I22307">
            <v>3</v>
          </cell>
        </row>
        <row r="22308">
          <cell r="I22308">
            <v>3</v>
          </cell>
        </row>
        <row r="22309">
          <cell r="I22309">
            <v>3</v>
          </cell>
        </row>
        <row r="22310">
          <cell r="I22310">
            <v>3</v>
          </cell>
        </row>
        <row r="22311">
          <cell r="I22311">
            <v>3</v>
          </cell>
        </row>
        <row r="22312">
          <cell r="I22312">
            <v>3</v>
          </cell>
        </row>
        <row r="22313">
          <cell r="I22313">
            <v>2</v>
          </cell>
        </row>
        <row r="22314">
          <cell r="I22314">
            <v>2</v>
          </cell>
        </row>
        <row r="22315">
          <cell r="I22315">
            <v>2</v>
          </cell>
        </row>
        <row r="22316">
          <cell r="I22316">
            <v>2</v>
          </cell>
        </row>
        <row r="22317">
          <cell r="I22317">
            <v>2</v>
          </cell>
        </row>
        <row r="22318">
          <cell r="I22318">
            <v>2</v>
          </cell>
        </row>
        <row r="22319">
          <cell r="I22319">
            <v>2</v>
          </cell>
        </row>
        <row r="22320">
          <cell r="I22320">
            <v>2</v>
          </cell>
        </row>
        <row r="22321">
          <cell r="I22321">
            <v>2</v>
          </cell>
        </row>
        <row r="22322">
          <cell r="I22322">
            <v>0</v>
          </cell>
        </row>
        <row r="22323">
          <cell r="I22323">
            <v>0</v>
          </cell>
        </row>
        <row r="22324">
          <cell r="I22324">
            <v>0</v>
          </cell>
        </row>
        <row r="22325">
          <cell r="I22325">
            <v>0</v>
          </cell>
        </row>
        <row r="22326">
          <cell r="I22326">
            <v>0</v>
          </cell>
        </row>
        <row r="22327">
          <cell r="I22327">
            <v>0</v>
          </cell>
        </row>
        <row r="22328">
          <cell r="I22328">
            <v>0</v>
          </cell>
        </row>
        <row r="22329">
          <cell r="I22329">
            <v>0</v>
          </cell>
        </row>
        <row r="22330">
          <cell r="I22330">
            <v>0</v>
          </cell>
        </row>
        <row r="22331">
          <cell r="I22331">
            <v>27</v>
          </cell>
        </row>
        <row r="22332">
          <cell r="I22332">
            <v>27</v>
          </cell>
        </row>
        <row r="22333">
          <cell r="I22333">
            <v>27</v>
          </cell>
        </row>
        <row r="22334">
          <cell r="I22334">
            <v>27</v>
          </cell>
        </row>
        <row r="22335">
          <cell r="I22335">
            <v>27</v>
          </cell>
        </row>
        <row r="22336">
          <cell r="I22336">
            <v>27</v>
          </cell>
        </row>
        <row r="22337">
          <cell r="I22337">
            <v>27</v>
          </cell>
        </row>
        <row r="22338">
          <cell r="I22338">
            <v>27</v>
          </cell>
        </row>
        <row r="22339">
          <cell r="I22339">
            <v>27</v>
          </cell>
        </row>
        <row r="22340">
          <cell r="I22340">
            <v>27</v>
          </cell>
        </row>
        <row r="22341">
          <cell r="I22341">
            <v>27</v>
          </cell>
        </row>
        <row r="22342">
          <cell r="I22342">
            <v>27</v>
          </cell>
        </row>
        <row r="22343">
          <cell r="I22343">
            <v>27</v>
          </cell>
        </row>
        <row r="22344">
          <cell r="I22344">
            <v>27</v>
          </cell>
        </row>
        <row r="22345">
          <cell r="I22345">
            <v>27</v>
          </cell>
        </row>
        <row r="22346">
          <cell r="I22346">
            <v>27</v>
          </cell>
        </row>
        <row r="22347">
          <cell r="I22347">
            <v>27</v>
          </cell>
        </row>
        <row r="22348">
          <cell r="I22348">
            <v>27</v>
          </cell>
        </row>
        <row r="22349">
          <cell r="I22349">
            <v>27</v>
          </cell>
        </row>
        <row r="22350">
          <cell r="I22350">
            <v>27</v>
          </cell>
        </row>
        <row r="22351">
          <cell r="I22351">
            <v>27</v>
          </cell>
        </row>
        <row r="22352">
          <cell r="I22352">
            <v>27</v>
          </cell>
        </row>
        <row r="22353">
          <cell r="I22353">
            <v>27</v>
          </cell>
        </row>
        <row r="22354">
          <cell r="I22354">
            <v>27</v>
          </cell>
        </row>
        <row r="22355">
          <cell r="I22355">
            <v>27</v>
          </cell>
        </row>
        <row r="22356">
          <cell r="I22356">
            <v>27</v>
          </cell>
        </row>
        <row r="22357">
          <cell r="I22357">
            <v>27</v>
          </cell>
        </row>
        <row r="22358">
          <cell r="I22358">
            <v>27</v>
          </cell>
        </row>
        <row r="22359">
          <cell r="I22359">
            <v>27</v>
          </cell>
        </row>
        <row r="22360">
          <cell r="I22360">
            <v>27</v>
          </cell>
        </row>
        <row r="22361">
          <cell r="I22361">
            <v>27</v>
          </cell>
        </row>
        <row r="22362">
          <cell r="I22362">
            <v>27</v>
          </cell>
        </row>
        <row r="22363">
          <cell r="I22363">
            <v>27</v>
          </cell>
        </row>
        <row r="22364">
          <cell r="I22364">
            <v>27</v>
          </cell>
        </row>
        <row r="22365">
          <cell r="I22365">
            <v>27</v>
          </cell>
        </row>
        <row r="22366">
          <cell r="I22366">
            <v>27</v>
          </cell>
        </row>
        <row r="22367">
          <cell r="I22367">
            <v>27</v>
          </cell>
        </row>
        <row r="22368">
          <cell r="I22368">
            <v>27</v>
          </cell>
        </row>
        <row r="22369">
          <cell r="I22369">
            <v>27</v>
          </cell>
        </row>
        <row r="22370">
          <cell r="I22370">
            <v>27</v>
          </cell>
        </row>
        <row r="22371">
          <cell r="I22371">
            <v>27</v>
          </cell>
        </row>
        <row r="22372">
          <cell r="I22372">
            <v>27</v>
          </cell>
        </row>
        <row r="22373">
          <cell r="I22373">
            <v>27</v>
          </cell>
        </row>
        <row r="22374">
          <cell r="I22374">
            <v>27</v>
          </cell>
        </row>
        <row r="22375">
          <cell r="I22375">
            <v>27</v>
          </cell>
        </row>
        <row r="22376">
          <cell r="I22376">
            <v>27</v>
          </cell>
        </row>
        <row r="22377">
          <cell r="I22377">
            <v>27</v>
          </cell>
        </row>
        <row r="22378">
          <cell r="I22378">
            <v>27</v>
          </cell>
        </row>
        <row r="22379">
          <cell r="I22379">
            <v>27</v>
          </cell>
        </row>
        <row r="22380">
          <cell r="I22380">
            <v>27</v>
          </cell>
        </row>
        <row r="22381">
          <cell r="I22381">
            <v>27</v>
          </cell>
        </row>
        <row r="22382">
          <cell r="I22382">
            <v>27</v>
          </cell>
        </row>
        <row r="22383">
          <cell r="I22383">
            <v>27</v>
          </cell>
        </row>
        <row r="22384">
          <cell r="I22384">
            <v>27</v>
          </cell>
        </row>
        <row r="22385">
          <cell r="I22385">
            <v>27</v>
          </cell>
        </row>
        <row r="22386">
          <cell r="I22386">
            <v>27</v>
          </cell>
        </row>
        <row r="22387">
          <cell r="I22387">
            <v>27</v>
          </cell>
        </row>
        <row r="22388">
          <cell r="I22388">
            <v>27</v>
          </cell>
        </row>
        <row r="22389">
          <cell r="I22389">
            <v>27</v>
          </cell>
        </row>
        <row r="22390">
          <cell r="I22390">
            <v>27</v>
          </cell>
        </row>
        <row r="22391">
          <cell r="I22391">
            <v>27</v>
          </cell>
        </row>
        <row r="22392">
          <cell r="I22392">
            <v>27</v>
          </cell>
        </row>
        <row r="22393">
          <cell r="I22393">
            <v>27</v>
          </cell>
        </row>
        <row r="22394">
          <cell r="I22394">
            <v>27</v>
          </cell>
        </row>
        <row r="22395">
          <cell r="I22395">
            <v>27</v>
          </cell>
        </row>
        <row r="22396">
          <cell r="I22396">
            <v>27</v>
          </cell>
        </row>
        <row r="22397">
          <cell r="I22397">
            <v>27</v>
          </cell>
        </row>
        <row r="22398">
          <cell r="I22398">
            <v>27</v>
          </cell>
        </row>
        <row r="22399">
          <cell r="I22399">
            <v>27</v>
          </cell>
        </row>
        <row r="22400">
          <cell r="I22400">
            <v>27</v>
          </cell>
        </row>
        <row r="22401">
          <cell r="I22401">
            <v>27</v>
          </cell>
        </row>
        <row r="22402">
          <cell r="I22402">
            <v>27</v>
          </cell>
        </row>
        <row r="22403">
          <cell r="I22403">
            <v>27</v>
          </cell>
        </row>
        <row r="22404">
          <cell r="I22404">
            <v>27</v>
          </cell>
        </row>
        <row r="22405">
          <cell r="I22405">
            <v>27</v>
          </cell>
        </row>
        <row r="22406">
          <cell r="I22406">
            <v>27</v>
          </cell>
        </row>
        <row r="22407">
          <cell r="I22407">
            <v>27</v>
          </cell>
        </row>
        <row r="22408">
          <cell r="I22408">
            <v>27</v>
          </cell>
        </row>
        <row r="22409">
          <cell r="I22409">
            <v>27</v>
          </cell>
        </row>
        <row r="22410">
          <cell r="I22410">
            <v>27</v>
          </cell>
        </row>
        <row r="22411">
          <cell r="I22411">
            <v>27</v>
          </cell>
        </row>
        <row r="22412">
          <cell r="I22412">
            <v>27</v>
          </cell>
        </row>
        <row r="22413">
          <cell r="I22413">
            <v>27</v>
          </cell>
        </row>
        <row r="22414">
          <cell r="I22414">
            <v>27</v>
          </cell>
        </row>
        <row r="22415">
          <cell r="I22415">
            <v>27</v>
          </cell>
        </row>
        <row r="22416">
          <cell r="I22416">
            <v>27</v>
          </cell>
        </row>
        <row r="22417">
          <cell r="I22417">
            <v>27</v>
          </cell>
        </row>
        <row r="22418">
          <cell r="I22418">
            <v>27</v>
          </cell>
        </row>
        <row r="22419">
          <cell r="I22419">
            <v>27</v>
          </cell>
        </row>
        <row r="22420">
          <cell r="I22420">
            <v>27</v>
          </cell>
        </row>
        <row r="22421">
          <cell r="I22421">
            <v>27</v>
          </cell>
        </row>
        <row r="22422">
          <cell r="I22422">
            <v>27</v>
          </cell>
        </row>
        <row r="22423">
          <cell r="I22423">
            <v>27</v>
          </cell>
        </row>
        <row r="22424">
          <cell r="I22424">
            <v>27</v>
          </cell>
        </row>
        <row r="22425">
          <cell r="I22425">
            <v>27</v>
          </cell>
        </row>
        <row r="22426">
          <cell r="I22426">
            <v>27</v>
          </cell>
        </row>
        <row r="22427">
          <cell r="I22427">
            <v>27</v>
          </cell>
        </row>
        <row r="22428">
          <cell r="I22428">
            <v>27</v>
          </cell>
        </row>
        <row r="22429">
          <cell r="I22429">
            <v>27</v>
          </cell>
        </row>
        <row r="22430">
          <cell r="I22430">
            <v>27</v>
          </cell>
        </row>
        <row r="22431">
          <cell r="I22431">
            <v>27</v>
          </cell>
        </row>
        <row r="22432">
          <cell r="I22432">
            <v>27</v>
          </cell>
        </row>
        <row r="22433">
          <cell r="I22433">
            <v>27</v>
          </cell>
        </row>
        <row r="22434">
          <cell r="I22434">
            <v>27</v>
          </cell>
        </row>
        <row r="22435">
          <cell r="I22435">
            <v>27</v>
          </cell>
        </row>
        <row r="22436">
          <cell r="I22436">
            <v>27</v>
          </cell>
        </row>
        <row r="22437">
          <cell r="I22437">
            <v>27</v>
          </cell>
        </row>
        <row r="22438">
          <cell r="I22438">
            <v>27</v>
          </cell>
        </row>
        <row r="22439">
          <cell r="I22439">
            <v>27</v>
          </cell>
        </row>
        <row r="22440">
          <cell r="I22440">
            <v>27</v>
          </cell>
        </row>
        <row r="22441">
          <cell r="I22441">
            <v>27</v>
          </cell>
        </row>
        <row r="22442">
          <cell r="I22442">
            <v>27</v>
          </cell>
        </row>
        <row r="22443">
          <cell r="I22443">
            <v>27</v>
          </cell>
        </row>
        <row r="22444">
          <cell r="I22444">
            <v>27</v>
          </cell>
        </row>
        <row r="22445">
          <cell r="I22445">
            <v>27</v>
          </cell>
        </row>
        <row r="22446">
          <cell r="I22446">
            <v>27</v>
          </cell>
        </row>
        <row r="22447">
          <cell r="I22447">
            <v>27</v>
          </cell>
        </row>
        <row r="22448">
          <cell r="I22448">
            <v>27</v>
          </cell>
        </row>
        <row r="22449">
          <cell r="I22449">
            <v>27</v>
          </cell>
        </row>
        <row r="22450">
          <cell r="I22450">
            <v>27</v>
          </cell>
        </row>
        <row r="22451">
          <cell r="I22451">
            <v>27</v>
          </cell>
        </row>
        <row r="22452">
          <cell r="I22452">
            <v>27</v>
          </cell>
        </row>
        <row r="22453">
          <cell r="I22453">
            <v>27</v>
          </cell>
        </row>
        <row r="22454">
          <cell r="I22454">
            <v>27</v>
          </cell>
        </row>
        <row r="22455">
          <cell r="I22455">
            <v>27</v>
          </cell>
        </row>
        <row r="22456">
          <cell r="I22456">
            <v>27</v>
          </cell>
        </row>
        <row r="22457">
          <cell r="I22457">
            <v>27</v>
          </cell>
        </row>
        <row r="22458">
          <cell r="I22458">
            <v>27</v>
          </cell>
        </row>
        <row r="22459">
          <cell r="I22459">
            <v>27</v>
          </cell>
        </row>
        <row r="22460">
          <cell r="I22460">
            <v>27</v>
          </cell>
        </row>
        <row r="22461">
          <cell r="I22461">
            <v>27</v>
          </cell>
        </row>
        <row r="22462">
          <cell r="I22462">
            <v>27</v>
          </cell>
        </row>
        <row r="22463">
          <cell r="I22463">
            <v>27</v>
          </cell>
        </row>
        <row r="22464">
          <cell r="I22464">
            <v>27</v>
          </cell>
        </row>
        <row r="22465">
          <cell r="I22465">
            <v>27</v>
          </cell>
        </row>
        <row r="22466">
          <cell r="I22466">
            <v>27</v>
          </cell>
        </row>
        <row r="22467">
          <cell r="I22467">
            <v>27</v>
          </cell>
        </row>
        <row r="22468">
          <cell r="I22468">
            <v>27</v>
          </cell>
        </row>
        <row r="22469">
          <cell r="I22469">
            <v>27</v>
          </cell>
        </row>
        <row r="22470">
          <cell r="I22470">
            <v>27</v>
          </cell>
        </row>
        <row r="22471">
          <cell r="I22471">
            <v>27</v>
          </cell>
        </row>
        <row r="22472">
          <cell r="I22472">
            <v>27</v>
          </cell>
        </row>
        <row r="22473">
          <cell r="I22473">
            <v>27</v>
          </cell>
        </row>
        <row r="22474">
          <cell r="I22474">
            <v>27</v>
          </cell>
        </row>
        <row r="22475">
          <cell r="I22475">
            <v>27</v>
          </cell>
        </row>
        <row r="22476">
          <cell r="I22476">
            <v>27</v>
          </cell>
        </row>
        <row r="22477">
          <cell r="I22477">
            <v>27</v>
          </cell>
        </row>
        <row r="22478">
          <cell r="I22478">
            <v>27</v>
          </cell>
        </row>
        <row r="22479">
          <cell r="I22479">
            <v>27</v>
          </cell>
        </row>
        <row r="22480">
          <cell r="I22480">
            <v>27</v>
          </cell>
        </row>
        <row r="22481">
          <cell r="I22481">
            <v>27</v>
          </cell>
        </row>
        <row r="22482">
          <cell r="I22482">
            <v>27</v>
          </cell>
        </row>
        <row r="22483">
          <cell r="I22483">
            <v>27</v>
          </cell>
        </row>
        <row r="22484">
          <cell r="I22484">
            <v>27</v>
          </cell>
        </row>
        <row r="22485">
          <cell r="I22485">
            <v>27</v>
          </cell>
        </row>
        <row r="22486">
          <cell r="I22486">
            <v>27</v>
          </cell>
        </row>
        <row r="22487">
          <cell r="I22487">
            <v>27</v>
          </cell>
        </row>
        <row r="22488">
          <cell r="I22488">
            <v>27</v>
          </cell>
        </row>
        <row r="22489">
          <cell r="I22489">
            <v>27</v>
          </cell>
        </row>
        <row r="22490">
          <cell r="I22490">
            <v>27</v>
          </cell>
        </row>
        <row r="22491">
          <cell r="I22491">
            <v>27</v>
          </cell>
        </row>
        <row r="22492">
          <cell r="I22492">
            <v>27</v>
          </cell>
        </row>
        <row r="22493">
          <cell r="I22493">
            <v>27</v>
          </cell>
        </row>
        <row r="22494">
          <cell r="I22494">
            <v>27</v>
          </cell>
        </row>
        <row r="22495">
          <cell r="I22495">
            <v>27</v>
          </cell>
        </row>
        <row r="22496">
          <cell r="I22496">
            <v>27</v>
          </cell>
        </row>
        <row r="22497">
          <cell r="I22497">
            <v>27</v>
          </cell>
        </row>
        <row r="22498">
          <cell r="I22498">
            <v>27</v>
          </cell>
        </row>
        <row r="22499">
          <cell r="I22499">
            <v>27</v>
          </cell>
        </row>
        <row r="22500">
          <cell r="I22500">
            <v>27</v>
          </cell>
        </row>
        <row r="22501">
          <cell r="I22501">
            <v>27</v>
          </cell>
        </row>
        <row r="22502">
          <cell r="I22502">
            <v>27</v>
          </cell>
        </row>
        <row r="22503">
          <cell r="I22503">
            <v>27</v>
          </cell>
        </row>
        <row r="22504">
          <cell r="I22504">
            <v>27</v>
          </cell>
        </row>
        <row r="22505">
          <cell r="I22505">
            <v>27</v>
          </cell>
        </row>
        <row r="22506">
          <cell r="I22506">
            <v>27</v>
          </cell>
        </row>
        <row r="22507">
          <cell r="I22507">
            <v>27</v>
          </cell>
        </row>
        <row r="22508">
          <cell r="I22508">
            <v>27</v>
          </cell>
        </row>
        <row r="22509">
          <cell r="I22509">
            <v>27</v>
          </cell>
        </row>
        <row r="22510">
          <cell r="I22510">
            <v>27</v>
          </cell>
        </row>
        <row r="22511">
          <cell r="I22511">
            <v>27</v>
          </cell>
        </row>
        <row r="22512">
          <cell r="I22512">
            <v>27</v>
          </cell>
        </row>
        <row r="22513">
          <cell r="I22513">
            <v>27</v>
          </cell>
        </row>
        <row r="22514">
          <cell r="I22514">
            <v>27</v>
          </cell>
        </row>
        <row r="22515">
          <cell r="I22515">
            <v>27</v>
          </cell>
        </row>
        <row r="22516">
          <cell r="I22516">
            <v>27</v>
          </cell>
        </row>
        <row r="22517">
          <cell r="I22517">
            <v>27</v>
          </cell>
        </row>
        <row r="22518">
          <cell r="I22518">
            <v>27</v>
          </cell>
        </row>
        <row r="22519">
          <cell r="I22519">
            <v>27</v>
          </cell>
        </row>
        <row r="22520">
          <cell r="I22520">
            <v>27</v>
          </cell>
        </row>
        <row r="22521">
          <cell r="I22521">
            <v>27</v>
          </cell>
        </row>
        <row r="22522">
          <cell r="I22522">
            <v>27</v>
          </cell>
        </row>
        <row r="22523">
          <cell r="I22523">
            <v>27</v>
          </cell>
        </row>
        <row r="22524">
          <cell r="I22524">
            <v>27</v>
          </cell>
        </row>
        <row r="22525">
          <cell r="I22525">
            <v>27</v>
          </cell>
        </row>
        <row r="22526">
          <cell r="I22526">
            <v>27</v>
          </cell>
        </row>
        <row r="22527">
          <cell r="I22527">
            <v>27</v>
          </cell>
        </row>
        <row r="22528">
          <cell r="I22528">
            <v>27</v>
          </cell>
        </row>
        <row r="22529">
          <cell r="I22529">
            <v>27</v>
          </cell>
        </row>
        <row r="22530">
          <cell r="I22530">
            <v>27</v>
          </cell>
        </row>
        <row r="22531">
          <cell r="I22531">
            <v>27</v>
          </cell>
        </row>
        <row r="22532">
          <cell r="I22532">
            <v>27</v>
          </cell>
        </row>
        <row r="22533">
          <cell r="I22533">
            <v>27</v>
          </cell>
        </row>
        <row r="22534">
          <cell r="I22534">
            <v>27</v>
          </cell>
        </row>
        <row r="22535">
          <cell r="I22535">
            <v>27</v>
          </cell>
        </row>
        <row r="22536">
          <cell r="I22536">
            <v>27</v>
          </cell>
        </row>
        <row r="22537">
          <cell r="I22537">
            <v>27</v>
          </cell>
        </row>
        <row r="22538">
          <cell r="I22538">
            <v>27</v>
          </cell>
        </row>
        <row r="22539">
          <cell r="I22539">
            <v>27</v>
          </cell>
        </row>
        <row r="22540">
          <cell r="I22540">
            <v>27</v>
          </cell>
        </row>
        <row r="22541">
          <cell r="I22541">
            <v>26</v>
          </cell>
        </row>
        <row r="22542">
          <cell r="I22542">
            <v>26</v>
          </cell>
        </row>
        <row r="22543">
          <cell r="I22543">
            <v>26</v>
          </cell>
        </row>
        <row r="22544">
          <cell r="I22544">
            <v>26</v>
          </cell>
        </row>
        <row r="22545">
          <cell r="I22545">
            <v>26</v>
          </cell>
        </row>
        <row r="22546">
          <cell r="I22546">
            <v>26</v>
          </cell>
        </row>
        <row r="22547">
          <cell r="I22547">
            <v>26</v>
          </cell>
        </row>
        <row r="22548">
          <cell r="I22548">
            <v>26</v>
          </cell>
        </row>
        <row r="22549">
          <cell r="I22549">
            <v>26</v>
          </cell>
        </row>
        <row r="22550">
          <cell r="I22550">
            <v>26</v>
          </cell>
        </row>
        <row r="22551">
          <cell r="I22551">
            <v>26</v>
          </cell>
        </row>
        <row r="22552">
          <cell r="I22552">
            <v>26</v>
          </cell>
        </row>
        <row r="22553">
          <cell r="I22553">
            <v>26</v>
          </cell>
        </row>
        <row r="22554">
          <cell r="I22554">
            <v>26</v>
          </cell>
        </row>
        <row r="22555">
          <cell r="I22555">
            <v>26</v>
          </cell>
        </row>
        <row r="22556">
          <cell r="I22556">
            <v>26</v>
          </cell>
        </row>
        <row r="22557">
          <cell r="I22557">
            <v>26</v>
          </cell>
        </row>
        <row r="22558">
          <cell r="I22558">
            <v>26</v>
          </cell>
        </row>
        <row r="22559">
          <cell r="I22559">
            <v>26</v>
          </cell>
        </row>
        <row r="22560">
          <cell r="I22560">
            <v>26</v>
          </cell>
        </row>
        <row r="22561">
          <cell r="I22561">
            <v>26</v>
          </cell>
        </row>
        <row r="22562">
          <cell r="I22562">
            <v>26</v>
          </cell>
        </row>
        <row r="22563">
          <cell r="I22563">
            <v>26</v>
          </cell>
        </row>
        <row r="22564">
          <cell r="I22564">
            <v>26</v>
          </cell>
        </row>
        <row r="22565">
          <cell r="I22565">
            <v>26</v>
          </cell>
        </row>
        <row r="22566">
          <cell r="I22566">
            <v>26</v>
          </cell>
        </row>
        <row r="22567">
          <cell r="I22567">
            <v>26</v>
          </cell>
        </row>
        <row r="22568">
          <cell r="I22568">
            <v>26</v>
          </cell>
        </row>
        <row r="22569">
          <cell r="I22569">
            <v>26</v>
          </cell>
        </row>
        <row r="22570">
          <cell r="I22570">
            <v>26</v>
          </cell>
        </row>
        <row r="22571">
          <cell r="I22571">
            <v>26</v>
          </cell>
        </row>
        <row r="22572">
          <cell r="I22572">
            <v>25</v>
          </cell>
        </row>
        <row r="22573">
          <cell r="I22573">
            <v>25</v>
          </cell>
        </row>
        <row r="22574">
          <cell r="I22574">
            <v>25</v>
          </cell>
        </row>
        <row r="22575">
          <cell r="I22575">
            <v>25</v>
          </cell>
        </row>
        <row r="22576">
          <cell r="I22576">
            <v>25</v>
          </cell>
        </row>
        <row r="22577">
          <cell r="I22577">
            <v>25</v>
          </cell>
        </row>
        <row r="22578">
          <cell r="I22578">
            <v>25</v>
          </cell>
        </row>
        <row r="22579">
          <cell r="I22579">
            <v>25</v>
          </cell>
        </row>
        <row r="22580">
          <cell r="I22580">
            <v>25</v>
          </cell>
        </row>
        <row r="22581">
          <cell r="I22581">
            <v>25</v>
          </cell>
        </row>
        <row r="22582">
          <cell r="I22582">
            <v>25</v>
          </cell>
        </row>
        <row r="22583">
          <cell r="I22583">
            <v>25</v>
          </cell>
        </row>
        <row r="22584">
          <cell r="I22584">
            <v>25</v>
          </cell>
        </row>
        <row r="22585">
          <cell r="I22585">
            <v>25</v>
          </cell>
        </row>
        <row r="22586">
          <cell r="I22586">
            <v>25</v>
          </cell>
        </row>
        <row r="22587">
          <cell r="I22587">
            <v>25</v>
          </cell>
        </row>
        <row r="22588">
          <cell r="I22588">
            <v>25</v>
          </cell>
        </row>
        <row r="22589">
          <cell r="I22589">
            <v>25</v>
          </cell>
        </row>
        <row r="22590">
          <cell r="I22590">
            <v>25</v>
          </cell>
        </row>
        <row r="22591">
          <cell r="I22591">
            <v>25</v>
          </cell>
        </row>
        <row r="22592">
          <cell r="I22592">
            <v>25</v>
          </cell>
        </row>
        <row r="22593">
          <cell r="I22593">
            <v>25</v>
          </cell>
        </row>
        <row r="22594">
          <cell r="I22594">
            <v>25</v>
          </cell>
        </row>
        <row r="22595">
          <cell r="I22595">
            <v>25</v>
          </cell>
        </row>
        <row r="22596">
          <cell r="I22596">
            <v>25</v>
          </cell>
        </row>
        <row r="22597">
          <cell r="I22597">
            <v>25</v>
          </cell>
        </row>
        <row r="22598">
          <cell r="I22598">
            <v>25</v>
          </cell>
        </row>
        <row r="22599">
          <cell r="I22599">
            <v>25</v>
          </cell>
        </row>
        <row r="22600">
          <cell r="I22600">
            <v>24</v>
          </cell>
        </row>
        <row r="22601">
          <cell r="I22601">
            <v>24</v>
          </cell>
        </row>
        <row r="22602">
          <cell r="I22602">
            <v>24</v>
          </cell>
        </row>
        <row r="22603">
          <cell r="I22603">
            <v>24</v>
          </cell>
        </row>
        <row r="22604">
          <cell r="I22604">
            <v>24</v>
          </cell>
        </row>
        <row r="22605">
          <cell r="I22605">
            <v>24</v>
          </cell>
        </row>
        <row r="22606">
          <cell r="I22606">
            <v>24</v>
          </cell>
        </row>
        <row r="22607">
          <cell r="I22607">
            <v>24</v>
          </cell>
        </row>
        <row r="22608">
          <cell r="I22608">
            <v>24</v>
          </cell>
        </row>
        <row r="22609">
          <cell r="I22609">
            <v>24</v>
          </cell>
        </row>
        <row r="22610">
          <cell r="I22610">
            <v>24</v>
          </cell>
        </row>
        <row r="22611">
          <cell r="I22611">
            <v>24</v>
          </cell>
        </row>
        <row r="22612">
          <cell r="I22612">
            <v>24</v>
          </cell>
        </row>
        <row r="22613">
          <cell r="I22613">
            <v>24</v>
          </cell>
        </row>
        <row r="22614">
          <cell r="I22614">
            <v>24</v>
          </cell>
        </row>
        <row r="22615">
          <cell r="I22615">
            <v>24</v>
          </cell>
        </row>
        <row r="22616">
          <cell r="I22616">
            <v>24</v>
          </cell>
        </row>
        <row r="22617">
          <cell r="I22617">
            <v>24</v>
          </cell>
        </row>
        <row r="22618">
          <cell r="I22618">
            <v>24</v>
          </cell>
        </row>
        <row r="22619">
          <cell r="I22619">
            <v>24</v>
          </cell>
        </row>
        <row r="22620">
          <cell r="I22620">
            <v>24</v>
          </cell>
        </row>
        <row r="22621">
          <cell r="I22621">
            <v>24</v>
          </cell>
        </row>
        <row r="22622">
          <cell r="I22622">
            <v>24</v>
          </cell>
        </row>
        <row r="22623">
          <cell r="I22623">
            <v>24</v>
          </cell>
        </row>
        <row r="22624">
          <cell r="I22624">
            <v>24</v>
          </cell>
        </row>
        <row r="22625">
          <cell r="I22625">
            <v>24</v>
          </cell>
        </row>
        <row r="22626">
          <cell r="I22626">
            <v>24</v>
          </cell>
        </row>
        <row r="22627">
          <cell r="I22627">
            <v>24</v>
          </cell>
        </row>
        <row r="22628">
          <cell r="I22628">
            <v>24</v>
          </cell>
        </row>
        <row r="22629">
          <cell r="I22629">
            <v>24</v>
          </cell>
        </row>
        <row r="22630">
          <cell r="I22630">
            <v>24</v>
          </cell>
        </row>
        <row r="22631">
          <cell r="I22631">
            <v>24</v>
          </cell>
        </row>
        <row r="22632">
          <cell r="I22632">
            <v>24</v>
          </cell>
        </row>
        <row r="22633">
          <cell r="I22633">
            <v>24</v>
          </cell>
        </row>
        <row r="22634">
          <cell r="I22634">
            <v>24</v>
          </cell>
        </row>
        <row r="22635">
          <cell r="I22635">
            <v>21</v>
          </cell>
        </row>
        <row r="22636">
          <cell r="I22636">
            <v>21</v>
          </cell>
        </row>
        <row r="22637">
          <cell r="I22637">
            <v>21</v>
          </cell>
        </row>
        <row r="22638">
          <cell r="I22638">
            <v>21</v>
          </cell>
        </row>
        <row r="22639">
          <cell r="I22639">
            <v>21</v>
          </cell>
        </row>
        <row r="22640">
          <cell r="I22640">
            <v>21</v>
          </cell>
        </row>
        <row r="22641">
          <cell r="I22641">
            <v>21</v>
          </cell>
        </row>
        <row r="22642">
          <cell r="I22642">
            <v>21</v>
          </cell>
        </row>
        <row r="22643">
          <cell r="I22643">
            <v>21</v>
          </cell>
        </row>
        <row r="22644">
          <cell r="I22644">
            <v>21</v>
          </cell>
        </row>
        <row r="22645">
          <cell r="I22645">
            <v>21</v>
          </cell>
        </row>
        <row r="22646">
          <cell r="I22646">
            <v>21</v>
          </cell>
        </row>
        <row r="22647">
          <cell r="I22647">
            <v>21</v>
          </cell>
        </row>
        <row r="22648">
          <cell r="I22648">
            <v>21</v>
          </cell>
        </row>
        <row r="22649">
          <cell r="I22649">
            <v>21</v>
          </cell>
        </row>
        <row r="22650">
          <cell r="I22650">
            <v>21</v>
          </cell>
        </row>
        <row r="22651">
          <cell r="I22651">
            <v>21</v>
          </cell>
        </row>
        <row r="22652">
          <cell r="I22652">
            <v>21</v>
          </cell>
        </row>
        <row r="22653">
          <cell r="I22653">
            <v>21</v>
          </cell>
        </row>
        <row r="22654">
          <cell r="I22654">
            <v>21</v>
          </cell>
        </row>
        <row r="22655">
          <cell r="I22655">
            <v>21</v>
          </cell>
        </row>
        <row r="22656">
          <cell r="I22656">
            <v>21</v>
          </cell>
        </row>
        <row r="22657">
          <cell r="I22657">
            <v>21</v>
          </cell>
        </row>
        <row r="22658">
          <cell r="I22658">
            <v>21</v>
          </cell>
        </row>
        <row r="22659">
          <cell r="I22659">
            <v>21</v>
          </cell>
        </row>
        <row r="22660">
          <cell r="I22660">
            <v>20</v>
          </cell>
        </row>
        <row r="22661">
          <cell r="I22661">
            <v>20</v>
          </cell>
        </row>
        <row r="22662">
          <cell r="I22662">
            <v>20</v>
          </cell>
        </row>
        <row r="22663">
          <cell r="I22663">
            <v>20</v>
          </cell>
        </row>
        <row r="22664">
          <cell r="I22664">
            <v>20</v>
          </cell>
        </row>
        <row r="22665">
          <cell r="I22665">
            <v>20</v>
          </cell>
        </row>
        <row r="22666">
          <cell r="I22666">
            <v>20</v>
          </cell>
        </row>
        <row r="22667">
          <cell r="I22667">
            <v>20</v>
          </cell>
        </row>
        <row r="22668">
          <cell r="I22668">
            <v>20</v>
          </cell>
        </row>
        <row r="22669">
          <cell r="I22669">
            <v>20</v>
          </cell>
        </row>
        <row r="22670">
          <cell r="I22670">
            <v>20</v>
          </cell>
        </row>
        <row r="22671">
          <cell r="I22671">
            <v>20</v>
          </cell>
        </row>
        <row r="22672">
          <cell r="I22672">
            <v>20</v>
          </cell>
        </row>
        <row r="22673">
          <cell r="I22673">
            <v>20</v>
          </cell>
        </row>
        <row r="22674">
          <cell r="I22674">
            <v>20</v>
          </cell>
        </row>
        <row r="22675">
          <cell r="I22675">
            <v>20</v>
          </cell>
        </row>
        <row r="22676">
          <cell r="I22676">
            <v>20</v>
          </cell>
        </row>
        <row r="22677">
          <cell r="I22677">
            <v>20</v>
          </cell>
        </row>
        <row r="22678">
          <cell r="I22678">
            <v>20</v>
          </cell>
        </row>
        <row r="22679">
          <cell r="I22679">
            <v>20</v>
          </cell>
        </row>
        <row r="22680">
          <cell r="I22680">
            <v>20</v>
          </cell>
        </row>
        <row r="22681">
          <cell r="I22681">
            <v>20</v>
          </cell>
        </row>
        <row r="22682">
          <cell r="I22682">
            <v>20</v>
          </cell>
        </row>
        <row r="22683">
          <cell r="I22683">
            <v>20</v>
          </cell>
        </row>
        <row r="22684">
          <cell r="I22684">
            <v>20</v>
          </cell>
        </row>
        <row r="22685">
          <cell r="I22685">
            <v>20</v>
          </cell>
        </row>
        <row r="22686">
          <cell r="I22686">
            <v>20</v>
          </cell>
        </row>
        <row r="22687">
          <cell r="I22687">
            <v>20</v>
          </cell>
        </row>
        <row r="22688">
          <cell r="I22688">
            <v>20</v>
          </cell>
        </row>
        <row r="22689">
          <cell r="I22689">
            <v>20</v>
          </cell>
        </row>
        <row r="22690">
          <cell r="I22690">
            <v>20</v>
          </cell>
        </row>
        <row r="22691">
          <cell r="I22691">
            <v>20</v>
          </cell>
        </row>
        <row r="22692">
          <cell r="I22692">
            <v>20</v>
          </cell>
        </row>
        <row r="22693">
          <cell r="I22693">
            <v>20</v>
          </cell>
        </row>
        <row r="22694">
          <cell r="I22694">
            <v>20</v>
          </cell>
        </row>
        <row r="22695">
          <cell r="I22695">
            <v>20</v>
          </cell>
        </row>
        <row r="22696">
          <cell r="I22696">
            <v>20</v>
          </cell>
        </row>
        <row r="22697">
          <cell r="I22697">
            <v>20</v>
          </cell>
        </row>
        <row r="22698">
          <cell r="I22698">
            <v>20</v>
          </cell>
        </row>
        <row r="22699">
          <cell r="I22699">
            <v>20</v>
          </cell>
        </row>
        <row r="22700">
          <cell r="I22700">
            <v>20</v>
          </cell>
        </row>
        <row r="22701">
          <cell r="I22701">
            <v>20</v>
          </cell>
        </row>
        <row r="22702">
          <cell r="I22702">
            <v>20</v>
          </cell>
        </row>
        <row r="22703">
          <cell r="I22703">
            <v>20</v>
          </cell>
        </row>
        <row r="22704">
          <cell r="I22704">
            <v>20</v>
          </cell>
        </row>
        <row r="22705">
          <cell r="I22705">
            <v>20</v>
          </cell>
        </row>
        <row r="22706">
          <cell r="I22706">
            <v>19</v>
          </cell>
        </row>
        <row r="22707">
          <cell r="I22707">
            <v>19</v>
          </cell>
        </row>
        <row r="22708">
          <cell r="I22708">
            <v>19</v>
          </cell>
        </row>
        <row r="22709">
          <cell r="I22709">
            <v>19</v>
          </cell>
        </row>
        <row r="22710">
          <cell r="I22710">
            <v>19</v>
          </cell>
        </row>
        <row r="22711">
          <cell r="I22711">
            <v>19</v>
          </cell>
        </row>
        <row r="22712">
          <cell r="I22712">
            <v>18</v>
          </cell>
        </row>
        <row r="22713">
          <cell r="I22713">
            <v>18</v>
          </cell>
        </row>
        <row r="22714">
          <cell r="I22714">
            <v>18</v>
          </cell>
        </row>
        <row r="22715">
          <cell r="I22715">
            <v>18</v>
          </cell>
        </row>
        <row r="22716">
          <cell r="I22716">
            <v>18</v>
          </cell>
        </row>
        <row r="22717">
          <cell r="I22717">
            <v>18</v>
          </cell>
        </row>
        <row r="22718">
          <cell r="I22718">
            <v>18</v>
          </cell>
        </row>
        <row r="22719">
          <cell r="I22719">
            <v>18</v>
          </cell>
        </row>
        <row r="22720">
          <cell r="I22720">
            <v>18</v>
          </cell>
        </row>
        <row r="22721">
          <cell r="I22721">
            <v>18</v>
          </cell>
        </row>
        <row r="22722">
          <cell r="I22722">
            <v>18</v>
          </cell>
        </row>
        <row r="22723">
          <cell r="I22723">
            <v>18</v>
          </cell>
        </row>
        <row r="22724">
          <cell r="I22724">
            <v>17</v>
          </cell>
        </row>
        <row r="22725">
          <cell r="I22725">
            <v>17</v>
          </cell>
        </row>
        <row r="22726">
          <cell r="I22726">
            <v>17</v>
          </cell>
        </row>
        <row r="22727">
          <cell r="I22727">
            <v>17</v>
          </cell>
        </row>
        <row r="22728">
          <cell r="I22728">
            <v>17</v>
          </cell>
        </row>
        <row r="22729">
          <cell r="I22729">
            <v>17</v>
          </cell>
        </row>
        <row r="22730">
          <cell r="I22730">
            <v>17</v>
          </cell>
        </row>
        <row r="22731">
          <cell r="I22731">
            <v>13</v>
          </cell>
        </row>
        <row r="22732">
          <cell r="I22732">
            <v>13</v>
          </cell>
        </row>
        <row r="22733">
          <cell r="I22733">
            <v>13</v>
          </cell>
        </row>
        <row r="22734">
          <cell r="I22734">
            <v>13</v>
          </cell>
        </row>
        <row r="22735">
          <cell r="I22735">
            <v>13</v>
          </cell>
        </row>
        <row r="22736">
          <cell r="I22736">
            <v>13</v>
          </cell>
        </row>
        <row r="22737">
          <cell r="I22737">
            <v>13</v>
          </cell>
        </row>
        <row r="22738">
          <cell r="I22738">
            <v>12</v>
          </cell>
        </row>
        <row r="22739">
          <cell r="I22739">
            <v>12</v>
          </cell>
        </row>
        <row r="22740">
          <cell r="I22740">
            <v>12</v>
          </cell>
        </row>
        <row r="22741">
          <cell r="I22741">
            <v>12</v>
          </cell>
        </row>
        <row r="22742">
          <cell r="I22742">
            <v>12</v>
          </cell>
        </row>
        <row r="22743">
          <cell r="I22743">
            <v>12</v>
          </cell>
        </row>
        <row r="22744">
          <cell r="I22744">
            <v>12</v>
          </cell>
        </row>
        <row r="22745">
          <cell r="I22745">
            <v>12</v>
          </cell>
        </row>
        <row r="22746">
          <cell r="I22746">
            <v>12</v>
          </cell>
        </row>
        <row r="22747">
          <cell r="I22747">
            <v>12</v>
          </cell>
        </row>
        <row r="22748">
          <cell r="I22748">
            <v>12</v>
          </cell>
        </row>
        <row r="22749">
          <cell r="I22749">
            <v>12</v>
          </cell>
        </row>
        <row r="22750">
          <cell r="I22750">
            <v>12</v>
          </cell>
        </row>
        <row r="22751">
          <cell r="I22751">
            <v>12</v>
          </cell>
        </row>
        <row r="22752">
          <cell r="I22752">
            <v>12</v>
          </cell>
        </row>
        <row r="22753">
          <cell r="I22753">
            <v>12</v>
          </cell>
        </row>
        <row r="22754">
          <cell r="I22754">
            <v>11</v>
          </cell>
        </row>
        <row r="22755">
          <cell r="I22755">
            <v>10</v>
          </cell>
        </row>
        <row r="22756">
          <cell r="I22756">
            <v>10</v>
          </cell>
        </row>
        <row r="22757">
          <cell r="I22757">
            <v>10</v>
          </cell>
        </row>
        <row r="22758">
          <cell r="I22758">
            <v>10</v>
          </cell>
        </row>
        <row r="22759">
          <cell r="I22759">
            <v>10</v>
          </cell>
        </row>
        <row r="22760">
          <cell r="I22760">
            <v>10</v>
          </cell>
        </row>
        <row r="22761">
          <cell r="I22761">
            <v>10</v>
          </cell>
        </row>
        <row r="22762">
          <cell r="I22762">
            <v>10</v>
          </cell>
        </row>
        <row r="22763">
          <cell r="I22763">
            <v>10</v>
          </cell>
        </row>
        <row r="22764">
          <cell r="I22764">
            <v>10</v>
          </cell>
        </row>
        <row r="22765">
          <cell r="I22765">
            <v>10</v>
          </cell>
        </row>
        <row r="22766">
          <cell r="I22766">
            <v>10</v>
          </cell>
        </row>
        <row r="22767">
          <cell r="I22767">
            <v>10</v>
          </cell>
        </row>
        <row r="22768">
          <cell r="I22768">
            <v>7</v>
          </cell>
        </row>
        <row r="22769">
          <cell r="I22769">
            <v>7</v>
          </cell>
        </row>
        <row r="22770">
          <cell r="I22770">
            <v>7</v>
          </cell>
        </row>
        <row r="22771">
          <cell r="I22771">
            <v>7</v>
          </cell>
        </row>
        <row r="22772">
          <cell r="I22772">
            <v>6</v>
          </cell>
        </row>
        <row r="22773">
          <cell r="I22773">
            <v>6</v>
          </cell>
        </row>
        <row r="22774">
          <cell r="I22774">
            <v>6</v>
          </cell>
        </row>
        <row r="22775">
          <cell r="I22775">
            <v>6</v>
          </cell>
        </row>
        <row r="22776">
          <cell r="I22776">
            <v>6</v>
          </cell>
        </row>
        <row r="22777">
          <cell r="I22777">
            <v>6</v>
          </cell>
        </row>
        <row r="22778">
          <cell r="I22778">
            <v>6</v>
          </cell>
        </row>
        <row r="22779">
          <cell r="I22779">
            <v>6</v>
          </cell>
        </row>
        <row r="22780">
          <cell r="I22780">
            <v>6</v>
          </cell>
        </row>
        <row r="22781">
          <cell r="I22781">
            <v>6</v>
          </cell>
        </row>
        <row r="22782">
          <cell r="I22782">
            <v>6</v>
          </cell>
        </row>
        <row r="22783">
          <cell r="I22783">
            <v>6</v>
          </cell>
        </row>
        <row r="22784">
          <cell r="I22784">
            <v>6</v>
          </cell>
        </row>
        <row r="22785">
          <cell r="I22785">
            <v>5</v>
          </cell>
        </row>
        <row r="22786">
          <cell r="I22786">
            <v>5</v>
          </cell>
        </row>
        <row r="22787">
          <cell r="I22787">
            <v>5</v>
          </cell>
        </row>
        <row r="22788">
          <cell r="I22788">
            <v>5</v>
          </cell>
        </row>
        <row r="22789">
          <cell r="I22789">
            <v>5</v>
          </cell>
        </row>
        <row r="22790">
          <cell r="I22790">
            <v>5</v>
          </cell>
        </row>
        <row r="22791">
          <cell r="I22791">
            <v>5</v>
          </cell>
        </row>
        <row r="22792">
          <cell r="I22792">
            <v>5</v>
          </cell>
        </row>
        <row r="22793">
          <cell r="I22793">
            <v>4</v>
          </cell>
        </row>
        <row r="22794">
          <cell r="I22794">
            <v>4</v>
          </cell>
        </row>
        <row r="22795">
          <cell r="I22795">
            <v>4</v>
          </cell>
        </row>
        <row r="22796">
          <cell r="I22796">
            <v>4</v>
          </cell>
        </row>
        <row r="22797">
          <cell r="I22797">
            <v>4</v>
          </cell>
        </row>
        <row r="22798">
          <cell r="I22798">
            <v>4</v>
          </cell>
        </row>
        <row r="22799">
          <cell r="I22799">
            <v>3</v>
          </cell>
        </row>
        <row r="22800">
          <cell r="I22800">
            <v>3</v>
          </cell>
        </row>
        <row r="22801">
          <cell r="I22801">
            <v>3</v>
          </cell>
        </row>
        <row r="22802">
          <cell r="I22802">
            <v>3</v>
          </cell>
        </row>
        <row r="22803">
          <cell r="I22803">
            <v>3</v>
          </cell>
        </row>
        <row r="22804">
          <cell r="I22804">
            <v>3</v>
          </cell>
        </row>
        <row r="22805">
          <cell r="I22805">
            <v>3</v>
          </cell>
        </row>
        <row r="22806">
          <cell r="I22806">
            <v>3</v>
          </cell>
        </row>
        <row r="22807">
          <cell r="I22807">
            <v>0</v>
          </cell>
        </row>
        <row r="22808">
          <cell r="I22808">
            <v>0</v>
          </cell>
        </row>
        <row r="22809">
          <cell r="I22809">
            <v>0</v>
          </cell>
        </row>
        <row r="22810">
          <cell r="I22810">
            <v>0</v>
          </cell>
        </row>
        <row r="22811">
          <cell r="I22811">
            <v>0</v>
          </cell>
        </row>
        <row r="22812">
          <cell r="I22812">
            <v>0</v>
          </cell>
        </row>
        <row r="22813">
          <cell r="I22813">
            <v>0</v>
          </cell>
        </row>
        <row r="22814">
          <cell r="I22814">
            <v>0</v>
          </cell>
        </row>
        <row r="22815">
          <cell r="I22815">
            <v>0</v>
          </cell>
        </row>
        <row r="22816">
          <cell r="I22816">
            <v>0</v>
          </cell>
        </row>
        <row r="22817">
          <cell r="I22817">
            <v>0</v>
          </cell>
        </row>
        <row r="22818">
          <cell r="I22818">
            <v>0</v>
          </cell>
        </row>
        <row r="22819">
          <cell r="I22819">
            <v>0</v>
          </cell>
        </row>
        <row r="22820">
          <cell r="I22820">
            <v>0</v>
          </cell>
        </row>
        <row r="22821">
          <cell r="I22821">
            <v>0</v>
          </cell>
        </row>
        <row r="22822">
          <cell r="I22822">
            <v>0</v>
          </cell>
        </row>
        <row r="22823">
          <cell r="I22823">
            <v>0</v>
          </cell>
        </row>
        <row r="22824">
          <cell r="I22824">
            <v>0</v>
          </cell>
        </row>
        <row r="22825">
          <cell r="I22825">
            <v>0</v>
          </cell>
        </row>
        <row r="22826">
          <cell r="I22826">
            <v>0</v>
          </cell>
        </row>
        <row r="22827">
          <cell r="I22827">
            <v>28</v>
          </cell>
        </row>
        <row r="22828">
          <cell r="I22828">
            <v>28</v>
          </cell>
        </row>
        <row r="22829">
          <cell r="I22829">
            <v>28</v>
          </cell>
        </row>
        <row r="22830">
          <cell r="I22830">
            <v>28</v>
          </cell>
        </row>
        <row r="22831">
          <cell r="I22831">
            <v>28</v>
          </cell>
        </row>
        <row r="22832">
          <cell r="I22832">
            <v>28</v>
          </cell>
        </row>
        <row r="22833">
          <cell r="I22833">
            <v>28</v>
          </cell>
        </row>
        <row r="22834">
          <cell r="I22834">
            <v>28</v>
          </cell>
        </row>
        <row r="22835">
          <cell r="I22835">
            <v>28</v>
          </cell>
        </row>
        <row r="22836">
          <cell r="I22836">
            <v>28</v>
          </cell>
        </row>
        <row r="22837">
          <cell r="I22837">
            <v>28</v>
          </cell>
        </row>
        <row r="22838">
          <cell r="I22838">
            <v>28</v>
          </cell>
        </row>
        <row r="22839">
          <cell r="I22839">
            <v>28</v>
          </cell>
        </row>
        <row r="22840">
          <cell r="I22840">
            <v>28</v>
          </cell>
        </row>
        <row r="22841">
          <cell r="I22841">
            <v>28</v>
          </cell>
        </row>
        <row r="22842">
          <cell r="I22842">
            <v>28</v>
          </cell>
        </row>
        <row r="22843">
          <cell r="I22843">
            <v>28</v>
          </cell>
        </row>
        <row r="22844">
          <cell r="I22844">
            <v>28</v>
          </cell>
        </row>
        <row r="22845">
          <cell r="I22845">
            <v>28</v>
          </cell>
        </row>
        <row r="22846">
          <cell r="I22846">
            <v>28</v>
          </cell>
        </row>
        <row r="22847">
          <cell r="I22847">
            <v>28</v>
          </cell>
        </row>
        <row r="22848">
          <cell r="I22848">
            <v>28</v>
          </cell>
        </row>
        <row r="22849">
          <cell r="I22849">
            <v>28</v>
          </cell>
        </row>
        <row r="22850">
          <cell r="I22850">
            <v>28</v>
          </cell>
        </row>
        <row r="22851">
          <cell r="I22851">
            <v>28</v>
          </cell>
        </row>
        <row r="22852">
          <cell r="I22852">
            <v>28</v>
          </cell>
        </row>
        <row r="22853">
          <cell r="I22853">
            <v>28</v>
          </cell>
        </row>
        <row r="22854">
          <cell r="I22854">
            <v>28</v>
          </cell>
        </row>
        <row r="22855">
          <cell r="I22855">
            <v>28</v>
          </cell>
        </row>
        <row r="22856">
          <cell r="I22856">
            <v>28</v>
          </cell>
        </row>
        <row r="22857">
          <cell r="I22857">
            <v>28</v>
          </cell>
        </row>
        <row r="22858">
          <cell r="I22858">
            <v>28</v>
          </cell>
        </row>
        <row r="22859">
          <cell r="I22859">
            <v>28</v>
          </cell>
        </row>
        <row r="22860">
          <cell r="I22860">
            <v>28</v>
          </cell>
        </row>
        <row r="22861">
          <cell r="I22861">
            <v>28</v>
          </cell>
        </row>
        <row r="22862">
          <cell r="I22862">
            <v>28</v>
          </cell>
        </row>
        <row r="22863">
          <cell r="I22863">
            <v>28</v>
          </cell>
        </row>
        <row r="22864">
          <cell r="I22864">
            <v>28</v>
          </cell>
        </row>
        <row r="22865">
          <cell r="I22865">
            <v>28</v>
          </cell>
        </row>
        <row r="22866">
          <cell r="I22866">
            <v>28</v>
          </cell>
        </row>
        <row r="22867">
          <cell r="I22867">
            <v>28</v>
          </cell>
        </row>
        <row r="22868">
          <cell r="I22868">
            <v>28</v>
          </cell>
        </row>
        <row r="22869">
          <cell r="I22869">
            <v>28</v>
          </cell>
        </row>
        <row r="22870">
          <cell r="I22870">
            <v>28</v>
          </cell>
        </row>
        <row r="22871">
          <cell r="I22871">
            <v>28</v>
          </cell>
        </row>
        <row r="22872">
          <cell r="I22872">
            <v>28</v>
          </cell>
        </row>
        <row r="22873">
          <cell r="I22873">
            <v>28</v>
          </cell>
        </row>
        <row r="22874">
          <cell r="I22874">
            <v>28</v>
          </cell>
        </row>
        <row r="22875">
          <cell r="I22875">
            <v>28</v>
          </cell>
        </row>
        <row r="22876">
          <cell r="I22876">
            <v>28</v>
          </cell>
        </row>
        <row r="22877">
          <cell r="I22877">
            <v>28</v>
          </cell>
        </row>
        <row r="22878">
          <cell r="I22878">
            <v>28</v>
          </cell>
        </row>
        <row r="22879">
          <cell r="I22879">
            <v>28</v>
          </cell>
        </row>
        <row r="22880">
          <cell r="I22880">
            <v>28</v>
          </cell>
        </row>
        <row r="22881">
          <cell r="I22881">
            <v>28</v>
          </cell>
        </row>
        <row r="22882">
          <cell r="I22882">
            <v>28</v>
          </cell>
        </row>
        <row r="22883">
          <cell r="I22883">
            <v>28</v>
          </cell>
        </row>
        <row r="22884">
          <cell r="I22884">
            <v>28</v>
          </cell>
        </row>
        <row r="22885">
          <cell r="I22885">
            <v>28</v>
          </cell>
        </row>
        <row r="22886">
          <cell r="I22886">
            <v>28</v>
          </cell>
        </row>
        <row r="22887">
          <cell r="I22887">
            <v>28</v>
          </cell>
        </row>
        <row r="22888">
          <cell r="I22888">
            <v>28</v>
          </cell>
        </row>
        <row r="22889">
          <cell r="I22889">
            <v>28</v>
          </cell>
        </row>
        <row r="22890">
          <cell r="I22890">
            <v>28</v>
          </cell>
        </row>
        <row r="22891">
          <cell r="I22891">
            <v>28</v>
          </cell>
        </row>
        <row r="22892">
          <cell r="I22892">
            <v>28</v>
          </cell>
        </row>
        <row r="22893">
          <cell r="I22893">
            <v>28</v>
          </cell>
        </row>
        <row r="22894">
          <cell r="I22894">
            <v>28</v>
          </cell>
        </row>
        <row r="22895">
          <cell r="I22895">
            <v>28</v>
          </cell>
        </row>
        <row r="22896">
          <cell r="I22896">
            <v>28</v>
          </cell>
        </row>
        <row r="22897">
          <cell r="I22897">
            <v>28</v>
          </cell>
        </row>
        <row r="22898">
          <cell r="I22898">
            <v>28</v>
          </cell>
        </row>
        <row r="22899">
          <cell r="I22899">
            <v>28</v>
          </cell>
        </row>
        <row r="22900">
          <cell r="I22900">
            <v>28</v>
          </cell>
        </row>
        <row r="22901">
          <cell r="I22901">
            <v>28</v>
          </cell>
        </row>
        <row r="22902">
          <cell r="I22902">
            <v>28</v>
          </cell>
        </row>
        <row r="22903">
          <cell r="I22903">
            <v>28</v>
          </cell>
        </row>
        <row r="22904">
          <cell r="I22904">
            <v>28</v>
          </cell>
        </row>
        <row r="22905">
          <cell r="I22905">
            <v>28</v>
          </cell>
        </row>
        <row r="22906">
          <cell r="I22906">
            <v>28</v>
          </cell>
        </row>
        <row r="22907">
          <cell r="I22907">
            <v>28</v>
          </cell>
        </row>
        <row r="22908">
          <cell r="I22908">
            <v>28</v>
          </cell>
        </row>
        <row r="22909">
          <cell r="I22909">
            <v>28</v>
          </cell>
        </row>
        <row r="22910">
          <cell r="I22910">
            <v>28</v>
          </cell>
        </row>
        <row r="22911">
          <cell r="I22911">
            <v>28</v>
          </cell>
        </row>
        <row r="22912">
          <cell r="I22912">
            <v>28</v>
          </cell>
        </row>
        <row r="22913">
          <cell r="I22913">
            <v>28</v>
          </cell>
        </row>
        <row r="22914">
          <cell r="I22914">
            <v>28</v>
          </cell>
        </row>
        <row r="22915">
          <cell r="I22915">
            <v>28</v>
          </cell>
        </row>
        <row r="22916">
          <cell r="I22916">
            <v>28</v>
          </cell>
        </row>
        <row r="22917">
          <cell r="I22917">
            <v>28</v>
          </cell>
        </row>
        <row r="22918">
          <cell r="I22918">
            <v>28</v>
          </cell>
        </row>
        <row r="22919">
          <cell r="I22919">
            <v>28</v>
          </cell>
        </row>
        <row r="22920">
          <cell r="I22920">
            <v>28</v>
          </cell>
        </row>
        <row r="22921">
          <cell r="I22921">
            <v>28</v>
          </cell>
        </row>
        <row r="22922">
          <cell r="I22922">
            <v>28</v>
          </cell>
        </row>
        <row r="22923">
          <cell r="I22923">
            <v>28</v>
          </cell>
        </row>
        <row r="22924">
          <cell r="I22924">
            <v>28</v>
          </cell>
        </row>
        <row r="22925">
          <cell r="I22925">
            <v>28</v>
          </cell>
        </row>
        <row r="22926">
          <cell r="I22926">
            <v>28</v>
          </cell>
        </row>
        <row r="22927">
          <cell r="I22927">
            <v>28</v>
          </cell>
        </row>
        <row r="22928">
          <cell r="I22928">
            <v>28</v>
          </cell>
        </row>
        <row r="22929">
          <cell r="I22929">
            <v>28</v>
          </cell>
        </row>
        <row r="22930">
          <cell r="I22930">
            <v>28</v>
          </cell>
        </row>
        <row r="22931">
          <cell r="I22931">
            <v>28</v>
          </cell>
        </row>
        <row r="22932">
          <cell r="I22932">
            <v>28</v>
          </cell>
        </row>
        <row r="22933">
          <cell r="I22933">
            <v>28</v>
          </cell>
        </row>
        <row r="22934">
          <cell r="I22934">
            <v>28</v>
          </cell>
        </row>
        <row r="22935">
          <cell r="I22935">
            <v>28</v>
          </cell>
        </row>
        <row r="22936">
          <cell r="I22936">
            <v>28</v>
          </cell>
        </row>
        <row r="22937">
          <cell r="I22937">
            <v>28</v>
          </cell>
        </row>
        <row r="22938">
          <cell r="I22938">
            <v>28</v>
          </cell>
        </row>
        <row r="22939">
          <cell r="I22939">
            <v>28</v>
          </cell>
        </row>
        <row r="22940">
          <cell r="I22940">
            <v>28</v>
          </cell>
        </row>
        <row r="22941">
          <cell r="I22941">
            <v>28</v>
          </cell>
        </row>
        <row r="22942">
          <cell r="I22942">
            <v>28</v>
          </cell>
        </row>
        <row r="22943">
          <cell r="I22943">
            <v>28</v>
          </cell>
        </row>
        <row r="22944">
          <cell r="I22944">
            <v>28</v>
          </cell>
        </row>
        <row r="22945">
          <cell r="I22945">
            <v>28</v>
          </cell>
        </row>
        <row r="22946">
          <cell r="I22946">
            <v>28</v>
          </cell>
        </row>
        <row r="22947">
          <cell r="I22947">
            <v>28</v>
          </cell>
        </row>
        <row r="22948">
          <cell r="I22948">
            <v>28</v>
          </cell>
        </row>
        <row r="22949">
          <cell r="I22949">
            <v>28</v>
          </cell>
        </row>
        <row r="22950">
          <cell r="I22950">
            <v>28</v>
          </cell>
        </row>
        <row r="22951">
          <cell r="I22951">
            <v>28</v>
          </cell>
        </row>
        <row r="22952">
          <cell r="I22952">
            <v>28</v>
          </cell>
        </row>
        <row r="22953">
          <cell r="I22953">
            <v>27</v>
          </cell>
        </row>
        <row r="22954">
          <cell r="I22954">
            <v>27</v>
          </cell>
        </row>
        <row r="22955">
          <cell r="I22955">
            <v>27</v>
          </cell>
        </row>
        <row r="22956">
          <cell r="I22956">
            <v>27</v>
          </cell>
        </row>
        <row r="22957">
          <cell r="I22957">
            <v>27</v>
          </cell>
        </row>
        <row r="22958">
          <cell r="I22958">
            <v>27</v>
          </cell>
        </row>
        <row r="22959">
          <cell r="I22959">
            <v>27</v>
          </cell>
        </row>
        <row r="22960">
          <cell r="I22960">
            <v>27</v>
          </cell>
        </row>
        <row r="22961">
          <cell r="I22961">
            <v>27</v>
          </cell>
        </row>
        <row r="22962">
          <cell r="I22962">
            <v>27</v>
          </cell>
        </row>
        <row r="22963">
          <cell r="I22963">
            <v>27</v>
          </cell>
        </row>
        <row r="22964">
          <cell r="I22964">
            <v>27</v>
          </cell>
        </row>
        <row r="22965">
          <cell r="I22965">
            <v>27</v>
          </cell>
        </row>
        <row r="22966">
          <cell r="I22966">
            <v>27</v>
          </cell>
        </row>
        <row r="22967">
          <cell r="I22967">
            <v>27</v>
          </cell>
        </row>
        <row r="22968">
          <cell r="I22968">
            <v>27</v>
          </cell>
        </row>
        <row r="22969">
          <cell r="I22969">
            <v>27</v>
          </cell>
        </row>
        <row r="22970">
          <cell r="I22970">
            <v>27</v>
          </cell>
        </row>
        <row r="22971">
          <cell r="I22971">
            <v>27</v>
          </cell>
        </row>
        <row r="22972">
          <cell r="I22972">
            <v>27</v>
          </cell>
        </row>
        <row r="22973">
          <cell r="I22973">
            <v>27</v>
          </cell>
        </row>
        <row r="22974">
          <cell r="I22974">
            <v>27</v>
          </cell>
        </row>
        <row r="22975">
          <cell r="I22975">
            <v>27</v>
          </cell>
        </row>
        <row r="22976">
          <cell r="I22976">
            <v>27</v>
          </cell>
        </row>
        <row r="22977">
          <cell r="I22977">
            <v>26</v>
          </cell>
        </row>
        <row r="22978">
          <cell r="I22978">
            <v>26</v>
          </cell>
        </row>
        <row r="22979">
          <cell r="I22979">
            <v>26</v>
          </cell>
        </row>
        <row r="22980">
          <cell r="I22980">
            <v>26</v>
          </cell>
        </row>
        <row r="22981">
          <cell r="I22981">
            <v>26</v>
          </cell>
        </row>
        <row r="22982">
          <cell r="I22982">
            <v>26</v>
          </cell>
        </row>
        <row r="22983">
          <cell r="I22983">
            <v>26</v>
          </cell>
        </row>
        <row r="22984">
          <cell r="I22984">
            <v>26</v>
          </cell>
        </row>
        <row r="22985">
          <cell r="I22985">
            <v>26</v>
          </cell>
        </row>
        <row r="22986">
          <cell r="I22986">
            <v>26</v>
          </cell>
        </row>
        <row r="22987">
          <cell r="I22987">
            <v>26</v>
          </cell>
        </row>
        <row r="22988">
          <cell r="I22988">
            <v>26</v>
          </cell>
        </row>
        <row r="22989">
          <cell r="I22989">
            <v>26</v>
          </cell>
        </row>
        <row r="22990">
          <cell r="I22990">
            <v>26</v>
          </cell>
        </row>
        <row r="22991">
          <cell r="I22991">
            <v>26</v>
          </cell>
        </row>
        <row r="22992">
          <cell r="I22992">
            <v>26</v>
          </cell>
        </row>
        <row r="22993">
          <cell r="I22993">
            <v>26</v>
          </cell>
        </row>
        <row r="22994">
          <cell r="I22994">
            <v>26</v>
          </cell>
        </row>
        <row r="22995">
          <cell r="I22995">
            <v>26</v>
          </cell>
        </row>
        <row r="22996">
          <cell r="I22996">
            <v>26</v>
          </cell>
        </row>
        <row r="22997">
          <cell r="I22997">
            <v>25</v>
          </cell>
        </row>
        <row r="22998">
          <cell r="I22998">
            <v>25</v>
          </cell>
        </row>
        <row r="22999">
          <cell r="I22999">
            <v>25</v>
          </cell>
        </row>
        <row r="23000">
          <cell r="I23000">
            <v>25</v>
          </cell>
        </row>
        <row r="23001">
          <cell r="I23001">
            <v>25</v>
          </cell>
        </row>
        <row r="23002">
          <cell r="I23002">
            <v>25</v>
          </cell>
        </row>
        <row r="23003">
          <cell r="I23003">
            <v>25</v>
          </cell>
        </row>
        <row r="23004">
          <cell r="I23004">
            <v>25</v>
          </cell>
        </row>
        <row r="23005">
          <cell r="I23005">
            <v>25</v>
          </cell>
        </row>
        <row r="23006">
          <cell r="I23006">
            <v>25</v>
          </cell>
        </row>
        <row r="23007">
          <cell r="I23007">
            <v>25</v>
          </cell>
        </row>
        <row r="23008">
          <cell r="I23008">
            <v>25</v>
          </cell>
        </row>
        <row r="23009">
          <cell r="I23009">
            <v>25</v>
          </cell>
        </row>
        <row r="23010">
          <cell r="I23010">
            <v>25</v>
          </cell>
        </row>
        <row r="23011">
          <cell r="I23011">
            <v>25</v>
          </cell>
        </row>
        <row r="23012">
          <cell r="I23012">
            <v>25</v>
          </cell>
        </row>
        <row r="23013">
          <cell r="I23013">
            <v>22</v>
          </cell>
        </row>
        <row r="23014">
          <cell r="I23014">
            <v>22</v>
          </cell>
        </row>
        <row r="23015">
          <cell r="I23015">
            <v>22</v>
          </cell>
        </row>
        <row r="23016">
          <cell r="I23016">
            <v>22</v>
          </cell>
        </row>
        <row r="23017">
          <cell r="I23017">
            <v>22</v>
          </cell>
        </row>
        <row r="23018">
          <cell r="I23018">
            <v>22</v>
          </cell>
        </row>
        <row r="23019">
          <cell r="I23019">
            <v>22</v>
          </cell>
        </row>
        <row r="23020">
          <cell r="I23020">
            <v>22</v>
          </cell>
        </row>
        <row r="23021">
          <cell r="I23021">
            <v>22</v>
          </cell>
        </row>
        <row r="23022">
          <cell r="I23022">
            <v>22</v>
          </cell>
        </row>
        <row r="23023">
          <cell r="I23023">
            <v>22</v>
          </cell>
        </row>
        <row r="23024">
          <cell r="I23024">
            <v>22</v>
          </cell>
        </row>
        <row r="23025">
          <cell r="I23025">
            <v>22</v>
          </cell>
        </row>
        <row r="23026">
          <cell r="I23026">
            <v>22</v>
          </cell>
        </row>
        <row r="23027">
          <cell r="I23027">
            <v>22</v>
          </cell>
        </row>
        <row r="23028">
          <cell r="I23028">
            <v>22</v>
          </cell>
        </row>
        <row r="23029">
          <cell r="I23029">
            <v>22</v>
          </cell>
        </row>
        <row r="23030">
          <cell r="I23030">
            <v>21</v>
          </cell>
        </row>
        <row r="23031">
          <cell r="I23031">
            <v>21</v>
          </cell>
        </row>
        <row r="23032">
          <cell r="I23032">
            <v>21</v>
          </cell>
        </row>
        <row r="23033">
          <cell r="I23033">
            <v>21</v>
          </cell>
        </row>
        <row r="23034">
          <cell r="I23034">
            <v>21</v>
          </cell>
        </row>
        <row r="23035">
          <cell r="I23035">
            <v>21</v>
          </cell>
        </row>
        <row r="23036">
          <cell r="I23036">
            <v>21</v>
          </cell>
        </row>
        <row r="23037">
          <cell r="I23037">
            <v>21</v>
          </cell>
        </row>
        <row r="23038">
          <cell r="I23038">
            <v>21</v>
          </cell>
        </row>
        <row r="23039">
          <cell r="I23039">
            <v>21</v>
          </cell>
        </row>
        <row r="23040">
          <cell r="I23040">
            <v>21</v>
          </cell>
        </row>
        <row r="23041">
          <cell r="I23041">
            <v>21</v>
          </cell>
        </row>
        <row r="23042">
          <cell r="I23042">
            <v>21</v>
          </cell>
        </row>
        <row r="23043">
          <cell r="I23043">
            <v>21</v>
          </cell>
        </row>
        <row r="23044">
          <cell r="I23044">
            <v>21</v>
          </cell>
        </row>
        <row r="23045">
          <cell r="I23045">
            <v>21</v>
          </cell>
        </row>
        <row r="23046">
          <cell r="I23046">
            <v>21</v>
          </cell>
        </row>
        <row r="23047">
          <cell r="I23047">
            <v>21</v>
          </cell>
        </row>
        <row r="23048">
          <cell r="I23048">
            <v>21</v>
          </cell>
        </row>
        <row r="23049">
          <cell r="I23049">
            <v>21</v>
          </cell>
        </row>
        <row r="23050">
          <cell r="I23050">
            <v>21</v>
          </cell>
        </row>
        <row r="23051">
          <cell r="I23051">
            <v>21</v>
          </cell>
        </row>
        <row r="23052">
          <cell r="I23052">
            <v>21</v>
          </cell>
        </row>
        <row r="23053">
          <cell r="I23053">
            <v>21</v>
          </cell>
        </row>
        <row r="23054">
          <cell r="I23054">
            <v>21</v>
          </cell>
        </row>
        <row r="23055">
          <cell r="I23055">
            <v>20</v>
          </cell>
        </row>
        <row r="23056">
          <cell r="I23056">
            <v>20</v>
          </cell>
        </row>
        <row r="23057">
          <cell r="I23057">
            <v>20</v>
          </cell>
        </row>
        <row r="23058">
          <cell r="I23058">
            <v>20</v>
          </cell>
        </row>
        <row r="23059">
          <cell r="I23059">
            <v>20</v>
          </cell>
        </row>
        <row r="23060">
          <cell r="I23060">
            <v>20</v>
          </cell>
        </row>
        <row r="23061">
          <cell r="I23061">
            <v>20</v>
          </cell>
        </row>
        <row r="23062">
          <cell r="I23062">
            <v>20</v>
          </cell>
        </row>
        <row r="23063">
          <cell r="I23063">
            <v>20</v>
          </cell>
        </row>
        <row r="23064">
          <cell r="I23064">
            <v>20</v>
          </cell>
        </row>
        <row r="23065">
          <cell r="I23065">
            <v>20</v>
          </cell>
        </row>
        <row r="23066">
          <cell r="I23066">
            <v>19</v>
          </cell>
        </row>
        <row r="23067">
          <cell r="I23067">
            <v>19</v>
          </cell>
        </row>
        <row r="23068">
          <cell r="I23068">
            <v>19</v>
          </cell>
        </row>
        <row r="23069">
          <cell r="I23069">
            <v>19</v>
          </cell>
        </row>
        <row r="23070">
          <cell r="I23070">
            <v>19</v>
          </cell>
        </row>
        <row r="23071">
          <cell r="I23071">
            <v>19</v>
          </cell>
        </row>
        <row r="23072">
          <cell r="I23072">
            <v>19</v>
          </cell>
        </row>
        <row r="23073">
          <cell r="I23073">
            <v>18</v>
          </cell>
        </row>
        <row r="23074">
          <cell r="I23074">
            <v>18</v>
          </cell>
        </row>
        <row r="23075">
          <cell r="I23075">
            <v>18</v>
          </cell>
        </row>
        <row r="23076">
          <cell r="I23076">
            <v>14</v>
          </cell>
        </row>
        <row r="23077">
          <cell r="I23077">
            <v>14</v>
          </cell>
        </row>
        <row r="23078">
          <cell r="I23078">
            <v>14</v>
          </cell>
        </row>
        <row r="23079">
          <cell r="I23079">
            <v>14</v>
          </cell>
        </row>
        <row r="23080">
          <cell r="I23080">
            <v>13</v>
          </cell>
        </row>
        <row r="23081">
          <cell r="I23081">
            <v>13</v>
          </cell>
        </row>
        <row r="23082">
          <cell r="I23082">
            <v>13</v>
          </cell>
        </row>
        <row r="23083">
          <cell r="I23083">
            <v>13</v>
          </cell>
        </row>
        <row r="23084">
          <cell r="I23084">
            <v>13</v>
          </cell>
        </row>
        <row r="23085">
          <cell r="I23085">
            <v>13</v>
          </cell>
        </row>
        <row r="23086">
          <cell r="I23086">
            <v>13</v>
          </cell>
        </row>
        <row r="23087">
          <cell r="I23087">
            <v>13</v>
          </cell>
        </row>
        <row r="23088">
          <cell r="I23088">
            <v>13</v>
          </cell>
        </row>
        <row r="23089">
          <cell r="I23089">
            <v>12</v>
          </cell>
        </row>
        <row r="23090">
          <cell r="I23090">
            <v>12</v>
          </cell>
        </row>
        <row r="23091">
          <cell r="I23091">
            <v>12</v>
          </cell>
        </row>
        <row r="23092">
          <cell r="I23092">
            <v>12</v>
          </cell>
        </row>
        <row r="23093">
          <cell r="I23093">
            <v>12</v>
          </cell>
        </row>
        <row r="23094">
          <cell r="I23094">
            <v>12</v>
          </cell>
        </row>
        <row r="23095">
          <cell r="I23095">
            <v>12</v>
          </cell>
        </row>
        <row r="23096">
          <cell r="I23096">
            <v>12</v>
          </cell>
        </row>
        <row r="23097">
          <cell r="I23097">
            <v>12</v>
          </cell>
        </row>
        <row r="23098">
          <cell r="I23098">
            <v>11</v>
          </cell>
        </row>
        <row r="23099">
          <cell r="I23099">
            <v>11</v>
          </cell>
        </row>
        <row r="23100">
          <cell r="I23100">
            <v>11</v>
          </cell>
        </row>
        <row r="23101">
          <cell r="I23101">
            <v>11</v>
          </cell>
        </row>
        <row r="23102">
          <cell r="I23102">
            <v>8</v>
          </cell>
        </row>
        <row r="23103">
          <cell r="I23103">
            <v>7</v>
          </cell>
        </row>
        <row r="23104">
          <cell r="I23104">
            <v>7</v>
          </cell>
        </row>
        <row r="23105">
          <cell r="I23105">
            <v>7</v>
          </cell>
        </row>
        <row r="23106">
          <cell r="I23106">
            <v>7</v>
          </cell>
        </row>
        <row r="23107">
          <cell r="I23107">
            <v>7</v>
          </cell>
        </row>
        <row r="23108">
          <cell r="I23108">
            <v>7</v>
          </cell>
        </row>
        <row r="23109">
          <cell r="I23109">
            <v>7</v>
          </cell>
        </row>
        <row r="23110">
          <cell r="I23110">
            <v>6</v>
          </cell>
        </row>
        <row r="23111">
          <cell r="I23111">
            <v>6</v>
          </cell>
        </row>
        <row r="23112">
          <cell r="I23112">
            <v>6</v>
          </cell>
        </row>
        <row r="23113">
          <cell r="I23113">
            <v>6</v>
          </cell>
        </row>
        <row r="23114">
          <cell r="I23114">
            <v>6</v>
          </cell>
        </row>
        <row r="23115">
          <cell r="I23115">
            <v>6</v>
          </cell>
        </row>
        <row r="23116">
          <cell r="I23116">
            <v>5</v>
          </cell>
        </row>
        <row r="23117">
          <cell r="I23117">
            <v>4</v>
          </cell>
        </row>
        <row r="23118">
          <cell r="I23118">
            <v>4</v>
          </cell>
        </row>
        <row r="23119">
          <cell r="I23119">
            <v>4</v>
          </cell>
        </row>
        <row r="23120">
          <cell r="I23120">
            <v>1</v>
          </cell>
        </row>
        <row r="23121">
          <cell r="I23121">
            <v>1</v>
          </cell>
        </row>
        <row r="23122">
          <cell r="I23122">
            <v>1</v>
          </cell>
        </row>
        <row r="23123">
          <cell r="I23123">
            <v>1</v>
          </cell>
        </row>
        <row r="23124">
          <cell r="I23124">
            <v>0</v>
          </cell>
        </row>
        <row r="23125">
          <cell r="I23125">
            <v>0</v>
          </cell>
        </row>
        <row r="23126">
          <cell r="I23126">
            <v>0</v>
          </cell>
        </row>
        <row r="23127">
          <cell r="I23127">
            <v>0</v>
          </cell>
        </row>
        <row r="23128">
          <cell r="I23128">
            <v>0</v>
          </cell>
        </row>
        <row r="23129">
          <cell r="I23129">
            <v>0</v>
          </cell>
        </row>
        <row r="23130">
          <cell r="I23130">
            <v>0</v>
          </cell>
        </row>
        <row r="23131">
          <cell r="I23131">
            <v>0</v>
          </cell>
        </row>
        <row r="23132">
          <cell r="I23132">
            <v>0</v>
          </cell>
        </row>
        <row r="23133">
          <cell r="I23133">
            <v>0</v>
          </cell>
        </row>
        <row r="23134">
          <cell r="I23134">
            <v>0</v>
          </cell>
        </row>
        <row r="23135">
          <cell r="I23135">
            <v>0</v>
          </cell>
        </row>
        <row r="23136">
          <cell r="I23136">
            <v>0</v>
          </cell>
        </row>
        <row r="23137">
          <cell r="I23137">
            <v>0</v>
          </cell>
        </row>
        <row r="23138">
          <cell r="I23138">
            <v>0</v>
          </cell>
        </row>
        <row r="23139">
          <cell r="I23139">
            <v>0</v>
          </cell>
        </row>
        <row r="23140">
          <cell r="I23140">
            <v>0</v>
          </cell>
        </row>
        <row r="23141">
          <cell r="I23141">
            <v>0</v>
          </cell>
        </row>
        <row r="23142">
          <cell r="I23142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Quality Assurance"/>
      <sheetName val="Style Guidelines"/>
      <sheetName val="Output"/>
      <sheetName val="Data=&gt;"/>
      <sheetName val="EE"/>
      <sheetName val="O2"/>
      <sheetName val="TalkTalk"/>
      <sheetName val="Tesco"/>
      <sheetName val="Three"/>
      <sheetName val="Virgin"/>
      <sheetName val="Vodafone"/>
    </sheetNames>
    <sheetDataSet>
      <sheetData sheetId="0">
        <row r="6">
          <cell r="B6" t="str">
            <v>Operator pricing information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B6">
            <v>5505124</v>
          </cell>
          <cell r="E6">
            <v>2.87617089</v>
          </cell>
          <cell r="F6">
            <v>4.0551512900000004</v>
          </cell>
        </row>
        <row r="7">
          <cell r="B7">
            <v>10877001</v>
          </cell>
          <cell r="C7">
            <v>8417246</v>
          </cell>
          <cell r="D7">
            <v>2459755</v>
          </cell>
          <cell r="E7">
            <v>22.669758721815146</v>
          </cell>
          <cell r="F7">
            <v>8.1509165528912177</v>
          </cell>
          <cell r="G7">
            <v>25.225966439754391</v>
          </cell>
          <cell r="H7">
            <v>8.8278080084120134</v>
          </cell>
          <cell r="I7">
            <v>13.768910811212326</v>
          </cell>
          <cell r="J7">
            <v>5.7939453821624518</v>
          </cell>
        </row>
        <row r="8">
          <cell r="B8">
            <v>8371208</v>
          </cell>
          <cell r="C8">
            <v>7250126</v>
          </cell>
          <cell r="D8">
            <v>1121082</v>
          </cell>
          <cell r="E8">
            <v>25.995317985053511</v>
          </cell>
          <cell r="F8">
            <v>8.9358627842669414</v>
          </cell>
          <cell r="G8">
            <v>27.364305995904388</v>
          </cell>
          <cell r="H8">
            <v>9.3285709932277765</v>
          </cell>
          <cell r="I8">
            <v>16.999180528957069</v>
          </cell>
          <cell r="J8">
            <v>6.3552287685217514</v>
          </cell>
        </row>
        <row r="9">
          <cell r="B9">
            <v>2505793</v>
          </cell>
          <cell r="C9">
            <v>1167120</v>
          </cell>
          <cell r="D9">
            <v>1338673</v>
          </cell>
          <cell r="E9">
            <v>11.370807395590374</v>
          </cell>
          <cell r="F9">
            <v>5.4839758791648592</v>
          </cell>
          <cell r="G9">
            <v>11.740313476156739</v>
          </cell>
          <cell r="H9">
            <v>5.6696960000463088</v>
          </cell>
          <cell r="I9">
            <v>11.046295845388908</v>
          </cell>
          <cell r="J9">
            <v>5.3208707842812633</v>
          </cell>
        </row>
        <row r="10">
          <cell r="B10">
            <v>155384</v>
          </cell>
          <cell r="C10">
            <v>9244</v>
          </cell>
          <cell r="D10">
            <v>146140</v>
          </cell>
          <cell r="E10">
            <v>13.38601902227165</v>
          </cell>
          <cell r="F10">
            <v>6.8837212473823719</v>
          </cell>
          <cell r="G10">
            <v>14.757336535597259</v>
          </cell>
          <cell r="H10">
            <v>7.942877196901998</v>
          </cell>
          <cell r="I10">
            <v>13.305580040145022</v>
          </cell>
          <cell r="J10">
            <v>6.8215930927684152</v>
          </cell>
        </row>
        <row r="11">
          <cell r="B11">
            <v>2350409</v>
          </cell>
          <cell r="C11">
            <v>1157876</v>
          </cell>
          <cell r="D11">
            <v>1192533</v>
          </cell>
          <cell r="E11">
            <v>11.229289196180044</v>
          </cell>
          <cell r="F11">
            <v>5.3856787864325621</v>
          </cell>
          <cell r="G11">
            <v>11.716670705114765</v>
          </cell>
          <cell r="H11">
            <v>5.6518823136689349</v>
          </cell>
          <cell r="I11">
            <v>10.748627715561401</v>
          </cell>
          <cell r="J11">
            <v>5.1231456800227395</v>
          </cell>
        </row>
        <row r="14">
          <cell r="B14">
            <v>1239043</v>
          </cell>
          <cell r="C14">
            <v>783729</v>
          </cell>
          <cell r="D14">
            <v>455314</v>
          </cell>
          <cell r="E14">
            <v>11.754383513279841</v>
          </cell>
          <cell r="F14">
            <v>2.5168094488603945</v>
          </cell>
          <cell r="G14">
            <v>13.993484027562827</v>
          </cell>
          <cell r="H14">
            <v>3.2029077600577622</v>
          </cell>
          <cell r="I14">
            <v>7.9091041759218639</v>
          </cell>
          <cell r="J14">
            <v>1.3385507496129134</v>
          </cell>
        </row>
      </sheetData>
      <sheetData sheetId="7">
        <row r="8">
          <cell r="B8">
            <v>9660118.0050795004</v>
          </cell>
          <cell r="E8">
            <v>6.5635308641975305</v>
          </cell>
          <cell r="F8">
            <v>3.0815658268180415</v>
          </cell>
        </row>
        <row r="9">
          <cell r="B9">
            <v>8502495</v>
          </cell>
          <cell r="C9">
            <v>6911632</v>
          </cell>
          <cell r="D9">
            <v>1590863</v>
          </cell>
          <cell r="E9">
            <v>19.898504220672645</v>
          </cell>
          <cell r="F9">
            <v>3.6594479031189846</v>
          </cell>
          <cell r="G9">
            <v>20.969889585407216</v>
          </cell>
          <cell r="H9">
            <v>3.6779122194329337</v>
          </cell>
          <cell r="I9">
            <v>15.243967686469546</v>
          </cell>
          <cell r="J9">
            <v>3.579231355748421</v>
          </cell>
        </row>
        <row r="10">
          <cell r="B10">
            <v>3963275</v>
          </cell>
          <cell r="C10">
            <v>3540695</v>
          </cell>
          <cell r="D10">
            <v>422380</v>
          </cell>
          <cell r="E10">
            <v>18.204153167199713</v>
          </cell>
          <cell r="F10">
            <v>4.1148350607545909</v>
          </cell>
          <cell r="G10">
            <v>18.469481217133925</v>
          </cell>
          <cell r="H10">
            <v>4.133810295888237</v>
          </cell>
          <cell r="I10">
            <v>15.979981331975946</v>
          </cell>
          <cell r="J10">
            <v>3.9557709001373169</v>
          </cell>
        </row>
        <row r="11">
          <cell r="B11">
            <v>4539220</v>
          </cell>
          <cell r="C11">
            <v>3370737</v>
          </cell>
          <cell r="D11">
            <v>1168483</v>
          </cell>
          <cell r="E11">
            <v>21.377821550982688</v>
          </cell>
          <cell r="F11">
            <v>3.261854905546151</v>
          </cell>
          <cell r="G11">
            <v>23.596428683034357</v>
          </cell>
          <cell r="H11">
            <v>3.1990167967745236</v>
          </cell>
          <cell r="I11">
            <v>14.977915511479415</v>
          </cell>
          <cell r="J11">
            <v>3.4431208836585556</v>
          </cell>
        </row>
        <row r="12">
          <cell r="B12">
            <v>242763</v>
          </cell>
          <cell r="C12">
            <v>20334</v>
          </cell>
          <cell r="D12">
            <v>222429</v>
          </cell>
          <cell r="E12">
            <v>15.587380496204117</v>
          </cell>
          <cell r="F12">
            <v>4.1231490700806956</v>
          </cell>
          <cell r="G12">
            <v>16.710680898986919</v>
          </cell>
          <cell r="H12">
            <v>3.691875445067375</v>
          </cell>
          <cell r="I12">
            <v>15.484690692310807</v>
          </cell>
          <cell r="J12">
            <v>4.1625752145628496</v>
          </cell>
        </row>
        <row r="13">
          <cell r="B13">
            <v>4296457</v>
          </cell>
          <cell r="C13">
            <v>3350403</v>
          </cell>
          <cell r="D13">
            <v>946054</v>
          </cell>
          <cell r="E13">
            <v>21.705004715848318</v>
          </cell>
          <cell r="F13">
            <v>3.2131883276522011</v>
          </cell>
          <cell r="G13">
            <v>23.638220015126862</v>
          </cell>
          <cell r="H13">
            <v>3.1960255138969846</v>
          </cell>
          <cell r="I13">
            <v>14.858766396632749</v>
          </cell>
          <cell r="J13">
            <v>3.2739682693588312</v>
          </cell>
        </row>
        <row r="14">
          <cell r="B14">
            <v>290520</v>
          </cell>
          <cell r="C14">
            <v>182067</v>
          </cell>
          <cell r="D14">
            <v>22757</v>
          </cell>
          <cell r="E14">
            <v>8.0899151830149698</v>
          </cell>
          <cell r="F14">
            <v>6.2737448641411286E-2</v>
          </cell>
          <cell r="G14">
            <v>7.8386273411233534</v>
          </cell>
          <cell r="H14">
            <v>5.15008885282646E-2</v>
          </cell>
          <cell r="I14">
            <v>10.790163154678773</v>
          </cell>
          <cell r="J14">
            <v>0.18482861819134075</v>
          </cell>
        </row>
        <row r="15">
          <cell r="B15">
            <v>85696</v>
          </cell>
          <cell r="F15">
            <v>1.02966631363833E-2</v>
          </cell>
        </row>
        <row r="16">
          <cell r="B16">
            <v>204824</v>
          </cell>
          <cell r="C16">
            <v>182067</v>
          </cell>
          <cell r="D16">
            <v>22757</v>
          </cell>
          <cell r="E16">
            <v>10.731670932117325</v>
          </cell>
          <cell r="F16">
            <v>8.3105858688434953E-2</v>
          </cell>
          <cell r="G16">
            <v>10.715775321172975</v>
          </cell>
          <cell r="H16">
            <v>7.0335175512311401E-2</v>
          </cell>
          <cell r="I16">
            <v>10.858843503097948</v>
          </cell>
          <cell r="J16">
            <v>0.18527749703387966</v>
          </cell>
        </row>
      </sheetData>
      <sheetData sheetId="8">
        <row r="7">
          <cell r="B7">
            <v>728747</v>
          </cell>
          <cell r="C7">
            <v>387430</v>
          </cell>
          <cell r="D7">
            <v>341317</v>
          </cell>
          <cell r="E7">
            <v>6.9209991300190694</v>
          </cell>
          <cell r="F7">
            <v>1.3567058429131078</v>
          </cell>
          <cell r="G7">
            <v>9.4342287257585014</v>
          </cell>
          <cell r="H7">
            <v>1.7076045341362416</v>
          </cell>
          <cell r="I7">
            <v>4.2175111968708094</v>
          </cell>
          <cell r="J7">
            <v>0.95834611355452359</v>
          </cell>
        </row>
        <row r="8">
          <cell r="B8">
            <v>188775</v>
          </cell>
          <cell r="C8">
            <v>167612</v>
          </cell>
          <cell r="D8">
            <v>21163</v>
          </cell>
          <cell r="E8">
            <v>12.175629209283933</v>
          </cell>
          <cell r="F8">
            <v>1.6494648304539581</v>
          </cell>
          <cell r="G8">
            <v>12.548853375921366</v>
          </cell>
          <cell r="H8">
            <v>1.7500352154595189</v>
          </cell>
          <cell r="I8">
            <v>9.2425307660961593</v>
          </cell>
          <cell r="J8">
            <v>0.85331985003309119</v>
          </cell>
        </row>
        <row r="9">
          <cell r="B9">
            <v>539972</v>
          </cell>
          <cell r="C9">
            <v>219818</v>
          </cell>
          <cell r="D9">
            <v>320154</v>
          </cell>
          <cell r="E9">
            <v>4.9922878212146804</v>
          </cell>
          <cell r="F9">
            <v>1.2543465711344137</v>
          </cell>
          <cell r="G9">
            <v>6.8056307424966871</v>
          </cell>
          <cell r="H9">
            <v>1.6752533560164125</v>
          </cell>
          <cell r="I9">
            <v>3.8801550351245977</v>
          </cell>
          <cell r="J9">
            <v>0.96529281528665911</v>
          </cell>
        </row>
        <row r="10">
          <cell r="B10">
            <v>298348</v>
          </cell>
          <cell r="C10">
            <v>37941</v>
          </cell>
          <cell r="D10">
            <v>260407</v>
          </cell>
          <cell r="E10">
            <v>2.8911134786823265</v>
          </cell>
          <cell r="F10">
            <v>0.93356529429180179</v>
          </cell>
          <cell r="G10">
            <v>4.155020702066941</v>
          </cell>
          <cell r="H10">
            <v>0.8567727575253945</v>
          </cell>
          <cell r="I10">
            <v>2.7840148160891847</v>
          </cell>
          <cell r="J10">
            <v>0.94475155293328728</v>
          </cell>
        </row>
        <row r="11">
          <cell r="B11">
            <v>241624</v>
          </cell>
          <cell r="C11">
            <v>181877</v>
          </cell>
          <cell r="D11">
            <v>59747</v>
          </cell>
          <cell r="E11">
            <v>7.420355214025995</v>
          </cell>
          <cell r="F11">
            <v>1.6504259662363721</v>
          </cell>
          <cell r="G11">
            <v>7.0393965778763672</v>
          </cell>
          <cell r="H11">
            <v>1.8459305582730754</v>
          </cell>
          <cell r="I11">
            <v>8.5654659733388971</v>
          </cell>
          <cell r="J11">
            <v>1.0548693942283429</v>
          </cell>
        </row>
      </sheetData>
      <sheetData sheetId="9">
        <row r="6">
          <cell r="B6">
            <v>2200649</v>
          </cell>
          <cell r="F6">
            <v>4.0927009834483687</v>
          </cell>
        </row>
        <row r="7">
          <cell r="B7">
            <v>2502035</v>
          </cell>
          <cell r="C7">
            <v>1825181</v>
          </cell>
          <cell r="D7">
            <v>676854</v>
          </cell>
          <cell r="E7">
            <v>8.4255522122091406</v>
          </cell>
          <cell r="F7">
            <v>1.2485339729967806</v>
          </cell>
          <cell r="G7">
            <v>8.4922775026953499</v>
          </cell>
          <cell r="H7">
            <v>1.2838253306897618</v>
          </cell>
          <cell r="I7">
            <v>8.2456231101946198</v>
          </cell>
          <cell r="J7">
            <v>1.1533685229507884</v>
          </cell>
        </row>
        <row r="8">
          <cell r="B8">
            <v>1748673.0986221205</v>
          </cell>
          <cell r="C8">
            <v>1557810</v>
          </cell>
          <cell r="D8">
            <v>190863</v>
          </cell>
          <cell r="E8">
            <v>8.6184210938477559</v>
          </cell>
          <cell r="F8">
            <v>1.2991910279795171</v>
          </cell>
          <cell r="G8">
            <v>8.6553384498173731</v>
          </cell>
          <cell r="H8">
            <v>1.3290203635344939</v>
          </cell>
          <cell r="I8">
            <v>8.3171087581092209</v>
          </cell>
          <cell r="J8">
            <v>1.0557268201869037</v>
          </cell>
        </row>
        <row r="9">
          <cell r="B9">
            <v>753361.90137787955</v>
          </cell>
          <cell r="C9">
            <v>267371</v>
          </cell>
          <cell r="D9">
            <v>485991</v>
          </cell>
          <cell r="E9">
            <v>7.9778727844786443</v>
          </cell>
          <cell r="F9">
            <v>1.1309508709820419</v>
          </cell>
          <cell r="G9">
            <v>7.5422194409154324</v>
          </cell>
          <cell r="H9">
            <v>1.0205010579905824</v>
          </cell>
          <cell r="I9">
            <v>8.2175485877900414</v>
          </cell>
          <cell r="J9">
            <v>1.191715299567276</v>
          </cell>
        </row>
        <row r="10">
          <cell r="B10">
            <v>211205</v>
          </cell>
          <cell r="C10">
            <v>5158</v>
          </cell>
          <cell r="D10">
            <v>206047</v>
          </cell>
          <cell r="E10">
            <v>8.7615152874000621</v>
          </cell>
          <cell r="F10">
            <v>1.3022211014212117</v>
          </cell>
          <cell r="I10">
            <v>8.7517653954696257</v>
          </cell>
          <cell r="J10">
            <v>1.3019628890123758</v>
          </cell>
        </row>
        <row r="11">
          <cell r="B11">
            <v>542157</v>
          </cell>
          <cell r="C11">
            <v>262213</v>
          </cell>
          <cell r="D11">
            <v>279944</v>
          </cell>
          <cell r="E11">
            <v>7.6725922077743904</v>
          </cell>
          <cell r="F11">
            <v>1.0642299016748524</v>
          </cell>
          <cell r="G11">
            <v>7.510573168767376</v>
          </cell>
          <cell r="H11">
            <v>1.014756431003295</v>
          </cell>
          <cell r="I11">
            <v>8.3534365240790116</v>
          </cell>
          <cell r="J11">
            <v>1.1105698381092897</v>
          </cell>
        </row>
        <row r="12"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</row>
        <row r="13">
          <cell r="B13" t="str">
            <v>-</v>
          </cell>
          <cell r="E13" t="str">
            <v>-</v>
          </cell>
          <cell r="F13" t="str">
            <v>-</v>
          </cell>
          <cell r="I13" t="str">
            <v>-</v>
          </cell>
          <cell r="J13" t="str">
            <v>-</v>
          </cell>
        </row>
        <row r="14">
          <cell r="B14" t="str">
            <v>-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 t="str">
            <v>-</v>
          </cell>
        </row>
      </sheetData>
      <sheetData sheetId="10">
        <row r="6">
          <cell r="B6">
            <v>1191330</v>
          </cell>
          <cell r="E6">
            <v>10.899154726230348</v>
          </cell>
        </row>
        <row r="7">
          <cell r="B7">
            <v>5312017.9786397135</v>
          </cell>
          <cell r="C7">
            <v>4036930.9786397135</v>
          </cell>
          <cell r="D7">
            <v>1275087</v>
          </cell>
          <cell r="E7">
            <v>21.202890748294525</v>
          </cell>
          <cell r="F7">
            <v>2.3262975209956593</v>
          </cell>
        </row>
        <row r="8">
          <cell r="B8">
            <v>4144576.1088181883</v>
          </cell>
          <cell r="C8">
            <v>3722099.1088181883</v>
          </cell>
          <cell r="D8">
            <v>422477</v>
          </cell>
        </row>
        <row r="9">
          <cell r="B9">
            <v>1167441.8698215252</v>
          </cell>
          <cell r="C9">
            <v>314831.86982152518</v>
          </cell>
          <cell r="D9">
            <v>852610</v>
          </cell>
        </row>
        <row r="10">
          <cell r="B10">
            <v>301271</v>
          </cell>
          <cell r="C10">
            <v>0</v>
          </cell>
          <cell r="D10">
            <v>301271</v>
          </cell>
        </row>
        <row r="11">
          <cell r="B11">
            <v>866170.86982152518</v>
          </cell>
          <cell r="C11">
            <v>314831.86982152518</v>
          </cell>
          <cell r="D11">
            <v>551339</v>
          </cell>
        </row>
        <row r="12">
          <cell r="B12">
            <v>810907</v>
          </cell>
          <cell r="C12">
            <v>351261</v>
          </cell>
          <cell r="D12">
            <v>314839</v>
          </cell>
        </row>
        <row r="13">
          <cell r="B13">
            <v>144807</v>
          </cell>
          <cell r="E13">
            <v>12.5</v>
          </cell>
        </row>
        <row r="14">
          <cell r="B14">
            <v>666100</v>
          </cell>
          <cell r="C14">
            <v>351261</v>
          </cell>
          <cell r="D14">
            <v>314839</v>
          </cell>
          <cell r="E14">
            <v>13.66676750751432</v>
          </cell>
          <cell r="F14">
            <v>1.0708634340053598</v>
          </cell>
        </row>
      </sheetData>
      <sheetData sheetId="11">
        <row r="6">
          <cell r="B6">
            <v>676995</v>
          </cell>
          <cell r="C6" t="str">
            <v>-</v>
          </cell>
          <cell r="D6" t="str">
            <v>-</v>
          </cell>
          <cell r="E6">
            <v>12.124848</v>
          </cell>
          <cell r="F6">
            <v>7.7533000000000005E-2</v>
          </cell>
          <cell r="G6" t="str">
            <v>-</v>
          </cell>
          <cell r="H6" t="str">
            <v>-</v>
          </cell>
          <cell r="I6" t="str">
            <v>-</v>
          </cell>
          <cell r="J6" t="str">
            <v>-</v>
          </cell>
        </row>
        <row r="7">
          <cell r="B7">
            <v>2332572</v>
          </cell>
          <cell r="C7">
            <v>417004</v>
          </cell>
          <cell r="D7">
            <v>1915568</v>
          </cell>
          <cell r="E7">
            <v>3.2459440000000002</v>
          </cell>
          <cell r="F7">
            <v>6.7984520000000002</v>
          </cell>
          <cell r="G7">
            <v>3.4442970000000002</v>
          </cell>
          <cell r="H7">
            <v>4.5698679999999996</v>
          </cell>
          <cell r="I7">
            <v>3.2027619999999999</v>
          </cell>
          <cell r="J7">
            <v>7.2836179999999997</v>
          </cell>
        </row>
        <row r="8">
          <cell r="B8">
            <v>1127767</v>
          </cell>
          <cell r="C8">
            <v>400188</v>
          </cell>
          <cell r="D8">
            <v>727579</v>
          </cell>
          <cell r="E8">
            <v>3.6094620000000002</v>
          </cell>
          <cell r="F8">
            <v>11.762753999999999</v>
          </cell>
          <cell r="G8">
            <v>3.4068930000000002</v>
          </cell>
          <cell r="H8">
            <v>4.6616749999999998</v>
          </cell>
          <cell r="I8">
            <v>3.7208800000000002</v>
          </cell>
          <cell r="J8">
            <v>15.668538</v>
          </cell>
        </row>
        <row r="9">
          <cell r="B9">
            <v>1204805</v>
          </cell>
          <cell r="C9">
            <v>16816</v>
          </cell>
          <cell r="D9">
            <v>1187989</v>
          </cell>
          <cell r="E9">
            <v>2.9056700000000002</v>
          </cell>
          <cell r="F9">
            <v>2.1515789999999999</v>
          </cell>
          <cell r="G9">
            <v>4.3319559999999999</v>
          </cell>
          <cell r="H9">
            <v>2.3857469999999998</v>
          </cell>
          <cell r="I9">
            <v>2.8854389999999999</v>
          </cell>
          <cell r="J9">
            <v>2.1482429999999999</v>
          </cell>
        </row>
        <row r="10">
          <cell r="B10">
            <v>1093474</v>
          </cell>
          <cell r="C10">
            <v>0</v>
          </cell>
          <cell r="D10">
            <v>1093474</v>
          </cell>
          <cell r="E10">
            <v>2.9390809999999998</v>
          </cell>
          <cell r="F10">
            <v>2.1578599999999999</v>
          </cell>
          <cell r="G10" t="str">
            <v>-</v>
          </cell>
          <cell r="H10" t="str">
            <v>-</v>
          </cell>
          <cell r="I10">
            <v>2.9390809999999998</v>
          </cell>
          <cell r="J10">
            <v>2.1578599999999999</v>
          </cell>
        </row>
        <row r="11">
          <cell r="B11">
            <v>111331</v>
          </cell>
          <cell r="C11">
            <v>16816</v>
          </cell>
          <cell r="D11">
            <v>94515</v>
          </cell>
          <cell r="E11">
            <v>2.5775229999999998</v>
          </cell>
          <cell r="F11">
            <v>2.0898870000000001</v>
          </cell>
          <cell r="G11">
            <v>4.3319559999999999</v>
          </cell>
          <cell r="H11">
            <v>2.3857469999999998</v>
          </cell>
          <cell r="I11">
            <v>2.2653759999999998</v>
          </cell>
          <cell r="J11">
            <v>2.0372479999999999</v>
          </cell>
        </row>
        <row r="12">
          <cell r="B12">
            <v>11430</v>
          </cell>
          <cell r="C12">
            <v>1526</v>
          </cell>
          <cell r="D12">
            <v>9904</v>
          </cell>
          <cell r="E12">
            <v>1.5976859999999999</v>
          </cell>
          <cell r="F12">
            <v>1.4399789999999999</v>
          </cell>
          <cell r="G12">
            <v>1.525315</v>
          </cell>
          <cell r="H12">
            <v>1.4465060000000001</v>
          </cell>
          <cell r="I12">
            <v>1.6088370000000001</v>
          </cell>
          <cell r="J12">
            <v>1.4389730000000001</v>
          </cell>
        </row>
        <row r="13">
          <cell r="B13" t="str">
            <v>-</v>
          </cell>
          <cell r="C13" t="str">
            <v>-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</row>
        <row r="14">
          <cell r="B14">
            <v>11430</v>
          </cell>
          <cell r="C14">
            <v>1526</v>
          </cell>
          <cell r="D14">
            <v>9904</v>
          </cell>
          <cell r="E14">
            <v>1.5976859999999999</v>
          </cell>
          <cell r="F14">
            <v>1.4399789999999999</v>
          </cell>
          <cell r="G14">
            <v>1.525315</v>
          </cell>
          <cell r="H14">
            <v>1.4465060000000001</v>
          </cell>
          <cell r="I14">
            <v>1.6088370000000001</v>
          </cell>
          <cell r="J14">
            <v>1.4389730000000001</v>
          </cell>
        </row>
      </sheetData>
      <sheetData sheetId="12">
        <row r="6">
          <cell r="B6">
            <v>3629424</v>
          </cell>
          <cell r="E6">
            <v>1.9341903673971406</v>
          </cell>
          <cell r="F6">
            <v>3.4961421509308366</v>
          </cell>
        </row>
        <row r="7">
          <cell r="B7">
            <v>6238602</v>
          </cell>
          <cell r="C7">
            <v>5041730</v>
          </cell>
          <cell r="D7">
            <v>1196872</v>
          </cell>
          <cell r="E7">
            <v>23.07979024307048</v>
          </cell>
          <cell r="F7">
            <v>4.8944889928865472</v>
          </cell>
          <cell r="G7">
            <v>24.707118655699531</v>
          </cell>
          <cell r="H7">
            <v>5.0332017898618124</v>
          </cell>
          <cell r="I7">
            <v>16.22479616032458</v>
          </cell>
          <cell r="J7">
            <v>4.3101721487343676</v>
          </cell>
        </row>
        <row r="8">
          <cell r="B8">
            <v>4676139</v>
          </cell>
          <cell r="C8">
            <v>4162713</v>
          </cell>
          <cell r="D8">
            <v>513426</v>
          </cell>
          <cell r="E8">
            <v>26.761460534000374</v>
          </cell>
          <cell r="F8">
            <v>5.1823961648702062</v>
          </cell>
          <cell r="G8">
            <v>27.267487885905172</v>
          </cell>
          <cell r="H8">
            <v>5.1999256878867222</v>
          </cell>
          <cell r="I8">
            <v>22.658733683140316</v>
          </cell>
          <cell r="J8">
            <v>5.0402717431528608</v>
          </cell>
        </row>
        <row r="9">
          <cell r="B9">
            <v>1562463</v>
          </cell>
          <cell r="C9">
            <v>879017</v>
          </cell>
          <cell r="D9">
            <v>683446</v>
          </cell>
          <cell r="E9">
            <v>12.061288024100413</v>
          </cell>
          <cell r="F9">
            <v>4.0328404576620382</v>
          </cell>
          <cell r="G9">
            <v>12.582117342440474</v>
          </cell>
          <cell r="H9">
            <v>4.2436564935604206</v>
          </cell>
          <cell r="I9">
            <v>11.391421165680976</v>
          </cell>
          <cell r="J9">
            <v>3.7616985101968559</v>
          </cell>
        </row>
        <row r="10">
          <cell r="B10">
            <v>67350</v>
          </cell>
          <cell r="C10">
            <v>4975</v>
          </cell>
          <cell r="D10">
            <v>62375</v>
          </cell>
          <cell r="E10">
            <v>13.449655233853004</v>
          </cell>
          <cell r="F10">
            <v>5.0794231625835184</v>
          </cell>
          <cell r="G10">
            <v>16.790661306532662</v>
          </cell>
          <cell r="H10">
            <v>5.4511678391959792</v>
          </cell>
          <cell r="I10">
            <v>13.183178196392781</v>
          </cell>
          <cell r="J10">
            <v>5.0497729859719431</v>
          </cell>
        </row>
        <row r="11">
          <cell r="B11">
            <v>1495113</v>
          </cell>
          <cell r="C11">
            <v>874042</v>
          </cell>
          <cell r="D11">
            <v>621071</v>
          </cell>
          <cell r="E11">
            <v>11.998746576345736</v>
          </cell>
          <cell r="F11">
            <v>3.9856952952719964</v>
          </cell>
          <cell r="G11">
            <v>12.558162536811732</v>
          </cell>
          <cell r="H11">
            <v>4.2367834040011809</v>
          </cell>
          <cell r="I11">
            <v>11.21147258525998</v>
          </cell>
          <cell r="J11">
            <v>3.6323354495701787</v>
          </cell>
        </row>
        <row r="12">
          <cell r="B12">
            <v>435149</v>
          </cell>
          <cell r="C12">
            <v>221036</v>
          </cell>
          <cell r="D12">
            <v>148695</v>
          </cell>
          <cell r="E12">
            <v>7.1816363130789691</v>
          </cell>
          <cell r="F12">
            <v>0.71541665038871749</v>
          </cell>
          <cell r="G12">
            <v>14.138338822635227</v>
          </cell>
          <cell r="H12">
            <v>1.4084259577625362</v>
          </cell>
          <cell r="I12">
            <v>6.4175293415347667</v>
          </cell>
          <cell r="J12">
            <v>0.85341221691349889</v>
          </cell>
        </row>
        <row r="13">
          <cell r="B13">
            <v>65418</v>
          </cell>
          <cell r="E13">
            <v>3.2128320951420095</v>
          </cell>
          <cell r="F13">
            <v>1.0022776605827143E-2</v>
          </cell>
          <cell r="I13">
            <v>3.2128320951420095</v>
          </cell>
          <cell r="J13">
            <v>1.0022776605827143E-2</v>
          </cell>
        </row>
        <row r="14">
          <cell r="B14">
            <v>369731</v>
          </cell>
          <cell r="C14">
            <v>221036</v>
          </cell>
          <cell r="D14">
            <v>148695</v>
          </cell>
          <cell r="E14">
            <v>12.855918924839951</v>
          </cell>
          <cell r="F14">
            <v>1.3344399576989756</v>
          </cell>
          <cell r="G14">
            <v>14.138338822635227</v>
          </cell>
          <cell r="H14">
            <v>1.4084259577625362</v>
          </cell>
          <cell r="I14">
            <v>10.949594135646795</v>
          </cell>
          <cell r="J14">
            <v>1.224459329499983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 Packs"/>
      <sheetName val="Consumer"/>
      <sheetName val="Merchandise"/>
      <sheetName val="Distribution"/>
      <sheetName val="Exhibitions"/>
      <sheetName val="Project Rainbow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AJ8">
            <v>0</v>
          </cell>
        </row>
        <row r="9">
          <cell r="AJ9">
            <v>0</v>
          </cell>
        </row>
        <row r="10">
          <cell r="AJ10">
            <v>0</v>
          </cell>
        </row>
        <row r="11">
          <cell r="AJ11">
            <v>0</v>
          </cell>
        </row>
        <row r="12">
          <cell r="AJ12">
            <v>0</v>
          </cell>
        </row>
        <row r="13"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5">
          <cell r="X15" t="str">
            <v>Current Year transactions</v>
          </cell>
        </row>
        <row r="16">
          <cell r="X16" t="str">
            <v xml:space="preserve">April </v>
          </cell>
          <cell r="Y16" t="str">
            <v>May</v>
          </cell>
          <cell r="Z16" t="str">
            <v>June</v>
          </cell>
          <cell r="AA16" t="str">
            <v>July</v>
          </cell>
          <cell r="AB16" t="str">
            <v>August</v>
          </cell>
          <cell r="AC16" t="str">
            <v>September</v>
          </cell>
          <cell r="AD16" t="str">
            <v>October</v>
          </cell>
          <cell r="AE16" t="str">
            <v>November</v>
          </cell>
          <cell r="AF16" t="str">
            <v>December</v>
          </cell>
          <cell r="AG16" t="str">
            <v>January</v>
          </cell>
          <cell r="AH16" t="str">
            <v>February</v>
          </cell>
          <cell r="AI16" t="str">
            <v>March</v>
          </cell>
          <cell r="AJ16" t="str">
            <v>Total YTD</v>
          </cell>
        </row>
        <row r="17">
          <cell r="AJ17">
            <v>0</v>
          </cell>
        </row>
        <row r="18">
          <cell r="AJ18">
            <v>0</v>
          </cell>
        </row>
        <row r="19">
          <cell r="AJ19">
            <v>0</v>
          </cell>
        </row>
        <row r="20">
          <cell r="AJ20">
            <v>0</v>
          </cell>
        </row>
        <row r="21">
          <cell r="AJ21">
            <v>0</v>
          </cell>
        </row>
        <row r="22">
          <cell r="AJ22">
            <v>0</v>
          </cell>
        </row>
        <row r="23">
          <cell r="AJ23">
            <v>0</v>
          </cell>
        </row>
        <row r="24">
          <cell r="AJ24">
            <v>0</v>
          </cell>
        </row>
        <row r="25">
          <cell r="AJ25">
            <v>0</v>
          </cell>
        </row>
        <row r="26">
          <cell r="AJ26">
            <v>0</v>
          </cell>
        </row>
        <row r="27">
          <cell r="AJ27">
            <v>0</v>
          </cell>
        </row>
        <row r="28">
          <cell r="AJ28">
            <v>0</v>
          </cell>
        </row>
        <row r="29">
          <cell r="AJ29">
            <v>0</v>
          </cell>
        </row>
        <row r="30">
          <cell r="AJ30">
            <v>0</v>
          </cell>
        </row>
        <row r="31">
          <cell r="AJ31">
            <v>0</v>
          </cell>
        </row>
        <row r="32">
          <cell r="AJ32">
            <v>0</v>
          </cell>
        </row>
        <row r="33">
          <cell r="AJ33">
            <v>0</v>
          </cell>
        </row>
        <row r="34">
          <cell r="AJ34">
            <v>0</v>
          </cell>
        </row>
        <row r="35">
          <cell r="AJ35">
            <v>0</v>
          </cell>
        </row>
        <row r="36">
          <cell r="AJ36">
            <v>0</v>
          </cell>
        </row>
        <row r="37">
          <cell r="AJ37">
            <v>0</v>
          </cell>
        </row>
        <row r="38">
          <cell r="AJ38">
            <v>0</v>
          </cell>
        </row>
        <row r="39">
          <cell r="AJ39">
            <v>0</v>
          </cell>
        </row>
        <row r="40">
          <cell r="AJ40">
            <v>0</v>
          </cell>
        </row>
        <row r="41">
          <cell r="AJ41">
            <v>0</v>
          </cell>
        </row>
        <row r="42">
          <cell r="AJ42">
            <v>0</v>
          </cell>
        </row>
        <row r="43">
          <cell r="AJ43">
            <v>0</v>
          </cell>
        </row>
        <row r="44"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8">
          <cell r="X48" t="str">
            <v xml:space="preserve">X-Charges Charged Out  </v>
          </cell>
        </row>
        <row r="49">
          <cell r="X49" t="str">
            <v xml:space="preserve">April </v>
          </cell>
          <cell r="Y49" t="str">
            <v>May</v>
          </cell>
          <cell r="Z49" t="str">
            <v>June</v>
          </cell>
          <cell r="AA49" t="str">
            <v>July</v>
          </cell>
          <cell r="AB49" t="str">
            <v>August</v>
          </cell>
          <cell r="AC49" t="str">
            <v>September</v>
          </cell>
          <cell r="AD49" t="str">
            <v>October</v>
          </cell>
          <cell r="AE49" t="str">
            <v>November</v>
          </cell>
          <cell r="AF49" t="str">
            <v>December</v>
          </cell>
          <cell r="AG49" t="str">
            <v>January</v>
          </cell>
          <cell r="AH49" t="str">
            <v>February</v>
          </cell>
          <cell r="AI49" t="str">
            <v>March</v>
          </cell>
          <cell r="AJ49" t="str">
            <v>Total YTD</v>
          </cell>
        </row>
        <row r="50">
          <cell r="AJ50">
            <v>0</v>
          </cell>
        </row>
        <row r="51">
          <cell r="AJ51">
            <v>0</v>
          </cell>
        </row>
        <row r="52">
          <cell r="AJ52">
            <v>0</v>
          </cell>
        </row>
        <row r="53">
          <cell r="AJ53">
            <v>0</v>
          </cell>
        </row>
        <row r="54">
          <cell r="AJ54">
            <v>0</v>
          </cell>
        </row>
        <row r="55">
          <cell r="AJ55">
            <v>0</v>
          </cell>
        </row>
        <row r="56">
          <cell r="AJ56">
            <v>0</v>
          </cell>
        </row>
        <row r="57">
          <cell r="AJ57">
            <v>0</v>
          </cell>
        </row>
        <row r="58">
          <cell r="AJ58">
            <v>0</v>
          </cell>
        </row>
        <row r="59">
          <cell r="AJ59">
            <v>0</v>
          </cell>
        </row>
        <row r="60">
          <cell r="AJ60">
            <v>0</v>
          </cell>
        </row>
        <row r="61">
          <cell r="AJ61">
            <v>0</v>
          </cell>
        </row>
        <row r="62"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</row>
        <row r="64">
          <cell r="X64" t="str">
            <v>Miscellaneous  Charges</v>
          </cell>
        </row>
        <row r="65">
          <cell r="X65" t="str">
            <v xml:space="preserve">April </v>
          </cell>
          <cell r="Y65" t="str">
            <v>May</v>
          </cell>
          <cell r="Z65" t="str">
            <v>June</v>
          </cell>
          <cell r="AA65" t="str">
            <v>July</v>
          </cell>
          <cell r="AB65" t="str">
            <v>August</v>
          </cell>
          <cell r="AC65" t="str">
            <v>September</v>
          </cell>
          <cell r="AD65" t="str">
            <v>October</v>
          </cell>
          <cell r="AE65" t="str">
            <v>November</v>
          </cell>
          <cell r="AF65" t="str">
            <v>December</v>
          </cell>
          <cell r="AG65" t="str">
            <v>January</v>
          </cell>
          <cell r="AH65" t="str">
            <v>February</v>
          </cell>
          <cell r="AI65" t="str">
            <v>March</v>
          </cell>
          <cell r="AJ65" t="str">
            <v>Total YTD</v>
          </cell>
        </row>
        <row r="66">
          <cell r="AJ66">
            <v>0</v>
          </cell>
        </row>
        <row r="67">
          <cell r="AJ67">
            <v>0</v>
          </cell>
        </row>
        <row r="68">
          <cell r="AJ68">
            <v>0</v>
          </cell>
        </row>
        <row r="69">
          <cell r="AJ69">
            <v>0</v>
          </cell>
        </row>
        <row r="70">
          <cell r="AJ70">
            <v>0</v>
          </cell>
        </row>
        <row r="71">
          <cell r="AJ71">
            <v>0</v>
          </cell>
        </row>
        <row r="72">
          <cell r="AJ72">
            <v>0</v>
          </cell>
        </row>
        <row r="73">
          <cell r="AJ73">
            <v>0</v>
          </cell>
        </row>
        <row r="74"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</row>
        <row r="79"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</row>
        <row r="81">
          <cell r="X81" t="str">
            <v>Prepayment</v>
          </cell>
        </row>
        <row r="82">
          <cell r="X82" t="str">
            <v xml:space="preserve">April </v>
          </cell>
          <cell r="Y82" t="str">
            <v>May</v>
          </cell>
          <cell r="Z82" t="str">
            <v>June</v>
          </cell>
          <cell r="AA82" t="str">
            <v>July</v>
          </cell>
          <cell r="AB82" t="str">
            <v>August</v>
          </cell>
          <cell r="AC82" t="str">
            <v>September</v>
          </cell>
          <cell r="AD82" t="str">
            <v>October</v>
          </cell>
          <cell r="AE82" t="str">
            <v>November</v>
          </cell>
          <cell r="AF82" t="str">
            <v>December</v>
          </cell>
          <cell r="AG82" t="str">
            <v>January</v>
          </cell>
          <cell r="AH82" t="str">
            <v>February</v>
          </cell>
          <cell r="AI82" t="str">
            <v>March</v>
          </cell>
          <cell r="AJ82" t="str">
            <v>Total YTD</v>
          </cell>
        </row>
        <row r="83">
          <cell r="AJ83">
            <v>0</v>
          </cell>
        </row>
        <row r="84">
          <cell r="AJ84">
            <v>0</v>
          </cell>
        </row>
        <row r="85">
          <cell r="AJ85">
            <v>0</v>
          </cell>
        </row>
        <row r="86">
          <cell r="AJ86">
            <v>0</v>
          </cell>
        </row>
        <row r="87">
          <cell r="AJ87">
            <v>0</v>
          </cell>
        </row>
        <row r="88">
          <cell r="AJ88">
            <v>0</v>
          </cell>
        </row>
        <row r="89">
          <cell r="AJ89">
            <v>0</v>
          </cell>
        </row>
        <row r="90">
          <cell r="AJ90">
            <v>0</v>
          </cell>
        </row>
        <row r="91">
          <cell r="AJ91">
            <v>0</v>
          </cell>
        </row>
        <row r="92">
          <cell r="AJ92">
            <v>0</v>
          </cell>
        </row>
        <row r="93">
          <cell r="AJ93">
            <v>0</v>
          </cell>
        </row>
        <row r="94">
          <cell r="AJ94">
            <v>0</v>
          </cell>
        </row>
        <row r="95">
          <cell r="AJ95">
            <v>0</v>
          </cell>
        </row>
        <row r="96"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9">
          <cell r="X99" t="str">
            <v>manual Journals &amp; Accruals</v>
          </cell>
        </row>
        <row r="100">
          <cell r="X100" t="str">
            <v xml:space="preserve">April </v>
          </cell>
          <cell r="Y100" t="str">
            <v>May</v>
          </cell>
          <cell r="Z100" t="str">
            <v>June</v>
          </cell>
          <cell r="AA100" t="str">
            <v>July</v>
          </cell>
          <cell r="AB100" t="str">
            <v>August</v>
          </cell>
          <cell r="AC100" t="str">
            <v>September</v>
          </cell>
          <cell r="AD100" t="str">
            <v>October</v>
          </cell>
          <cell r="AE100" t="str">
            <v>November</v>
          </cell>
          <cell r="AF100" t="str">
            <v>December</v>
          </cell>
          <cell r="AG100" t="str">
            <v>January</v>
          </cell>
          <cell r="AH100" t="str">
            <v>February</v>
          </cell>
          <cell r="AI100" t="str">
            <v>March</v>
          </cell>
          <cell r="AJ100" t="str">
            <v>Total YTD</v>
          </cell>
        </row>
        <row r="101">
          <cell r="W101" t="str">
            <v>Prior Year Accrual</v>
          </cell>
          <cell r="X101">
            <v>-536000</v>
          </cell>
          <cell r="Y101">
            <v>536000</v>
          </cell>
          <cell r="AJ101">
            <v>0</v>
          </cell>
        </row>
        <row r="102">
          <cell r="AJ102">
            <v>0</v>
          </cell>
        </row>
        <row r="103">
          <cell r="W103" t="str">
            <v>Current Year Accrual as per PO Schedule</v>
          </cell>
          <cell r="AJ103">
            <v>0</v>
          </cell>
        </row>
        <row r="104">
          <cell r="AJ104">
            <v>0</v>
          </cell>
        </row>
        <row r="105">
          <cell r="AJ105">
            <v>0</v>
          </cell>
        </row>
        <row r="106">
          <cell r="AJ106">
            <v>0</v>
          </cell>
        </row>
        <row r="107">
          <cell r="AJ107">
            <v>0</v>
          </cell>
        </row>
        <row r="108">
          <cell r="AJ108">
            <v>0</v>
          </cell>
        </row>
        <row r="109">
          <cell r="AJ109">
            <v>0</v>
          </cell>
        </row>
        <row r="110">
          <cell r="AJ110">
            <v>0</v>
          </cell>
        </row>
        <row r="111">
          <cell r="AJ111">
            <v>0</v>
          </cell>
        </row>
        <row r="112">
          <cell r="AJ112">
            <v>0</v>
          </cell>
        </row>
        <row r="113">
          <cell r="AJ113">
            <v>0</v>
          </cell>
        </row>
        <row r="114">
          <cell r="X114">
            <v>-536000</v>
          </cell>
          <cell r="Y114">
            <v>536000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</row>
        <row r="117">
          <cell r="X117">
            <v>-536000</v>
          </cell>
          <cell r="Y117">
            <v>536000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9">
          <cell r="X119" t="str">
            <v xml:space="preserve">April </v>
          </cell>
          <cell r="Y119" t="str">
            <v>May</v>
          </cell>
          <cell r="Z119" t="str">
            <v>June</v>
          </cell>
          <cell r="AA119" t="str">
            <v>July</v>
          </cell>
          <cell r="AB119" t="str">
            <v>August</v>
          </cell>
          <cell r="AC119" t="str">
            <v>September</v>
          </cell>
          <cell r="AD119" t="str">
            <v>October</v>
          </cell>
          <cell r="AE119" t="str">
            <v>November</v>
          </cell>
          <cell r="AF119" t="str">
            <v>December</v>
          </cell>
          <cell r="AG119" t="str">
            <v>January</v>
          </cell>
          <cell r="AH119" t="str">
            <v>February</v>
          </cell>
          <cell r="AI119" t="str">
            <v>March</v>
          </cell>
          <cell r="AJ119" t="str">
            <v>Total YTD</v>
          </cell>
        </row>
        <row r="120">
          <cell r="W120" t="str">
            <v>GL Balance</v>
          </cell>
          <cell r="AJ120">
            <v>0</v>
          </cell>
        </row>
        <row r="121">
          <cell r="W121" t="str">
            <v>OCMDB6 - 35165005</v>
          </cell>
          <cell r="X121">
            <v>0</v>
          </cell>
          <cell r="Y121">
            <v>0</v>
          </cell>
          <cell r="AJ121">
            <v>0</v>
          </cell>
        </row>
        <row r="122">
          <cell r="AJ122">
            <v>0</v>
          </cell>
        </row>
        <row r="123">
          <cell r="AJ123">
            <v>0</v>
          </cell>
        </row>
        <row r="124"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</row>
        <row r="126">
          <cell r="AJ126">
            <v>0</v>
          </cell>
        </row>
      </sheetData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TERIM"/>
      <sheetName val="GBD"/>
      <sheetName val="statistic"/>
      <sheetName val="Forecasts_VDF"/>
      <sheetName val="Foreca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N10 SAL PHASING"/>
      <sheetName val="FN10 PHASING"/>
      <sheetName val="FN10 TRANS IN"/>
      <sheetName val="FN10 TRANS OUT"/>
      <sheetName val="FN10 TOTAL"/>
      <sheetName val="FN15 SAL PHASING"/>
      <sheetName val="FN15 PHASING"/>
      <sheetName val="FN20 PHASING"/>
      <sheetName val="FN25 SAL PHASING"/>
      <sheetName val="FN25 PHASING"/>
      <sheetName val="FN30 SAL PHASING"/>
      <sheetName val="FN30 PHASING"/>
      <sheetName val="FN31 PHASING"/>
      <sheetName val="FN35 PHASING"/>
      <sheetName val="FN40 P+L SAL PHASING"/>
      <sheetName val="FN40 P+L PHASING"/>
      <sheetName val="FN45 SAL PHASING"/>
      <sheetName val="FN45 PHASING"/>
      <sheetName val="FN50 SAL PHASING"/>
      <sheetName val="FN50 PHASING"/>
      <sheetName val="FN51 SAL PHASING"/>
      <sheetName val="FN51 PHASING"/>
      <sheetName val="FN51 TRANS IN"/>
      <sheetName val="FN51 TRANS OUT"/>
      <sheetName val="FN51 TOTAL"/>
      <sheetName val="FN52 SAL PHASING"/>
      <sheetName val="FN52 PHASING"/>
      <sheetName val="FN52 TRANS"/>
      <sheetName val="FN52 TOTAL"/>
      <sheetName val="FN53 SAL PHASING"/>
      <sheetName val="FN53 PHASING"/>
      <sheetName val="FN60 PHASING"/>
      <sheetName val="FN65 PHASING"/>
      <sheetName val="FN65 TOTAL"/>
      <sheetName val="TOTAL FN PHASING"/>
      <sheetName val="FN HEADCOUNT TRACKER"/>
      <sheetName val="FN NNC"/>
      <sheetName val="BUDGET UPLOAD"/>
      <sheetName val="HCOUNT UPLOAD"/>
      <sheetName val="BS pric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9">
          <cell r="A99" t="str">
            <v>TSL</v>
          </cell>
          <cell r="B99" t="str">
            <v>Secretarial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 t="str">
            <v>CO</v>
          </cell>
          <cell r="B100" t="str">
            <v>Clerical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 t="str">
            <v>COMO</v>
          </cell>
          <cell r="B101" t="str">
            <v>Clerical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A102" t="str">
            <v>TO</v>
          </cell>
          <cell r="B102" t="str">
            <v>Technical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 t="str">
            <v>TO Car</v>
          </cell>
          <cell r="B103" t="str">
            <v>Technical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 t="str">
            <v>TECH</v>
          </cell>
          <cell r="B104" t="str">
            <v>Technical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 t="str">
            <v>TECH Car</v>
          </cell>
          <cell r="B105" t="str">
            <v>Technical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 t="str">
            <v>MPG2</v>
          </cell>
          <cell r="B106" t="str">
            <v>Level 1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 t="str">
            <v>MPG2 Car</v>
          </cell>
          <cell r="B107" t="str">
            <v>Level 1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MPG4</v>
          </cell>
          <cell r="B108" t="str">
            <v>Level 2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 t="str">
            <v>MPG4 Car</v>
          </cell>
          <cell r="B109" t="str">
            <v>Level 2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 t="str">
            <v>PCGU</v>
          </cell>
          <cell r="B110" t="str">
            <v>Level 3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 t="str">
            <v>PCGT</v>
          </cell>
          <cell r="B111" t="str">
            <v>Level 4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 t="str">
            <v>PCGS</v>
          </cell>
          <cell r="B112" t="str">
            <v>Level 5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 t="str">
            <v>PCGR</v>
          </cell>
          <cell r="B113" t="str">
            <v>Director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History"/>
      <sheetName val="Contents"/>
      <sheetName val="T&amp;Cs"/>
      <sheetName val="DotEcon_TnCs"/>
      <sheetName val="Style Guidelines"/>
      <sheetName val="Inputs--&gt;"/>
      <sheetName val="ScenarioPanel"/>
      <sheetName val="AwardData"/>
      <sheetName val="LotData"/>
      <sheetName val="PmtData"/>
      <sheetName val="CCAData"/>
      <sheetName val="CCAreserveprices"/>
      <sheetName val="AustrianLRP"/>
      <sheetName val="LotDTTandCovObl"/>
      <sheetName val="CountryData"/>
      <sheetName val="UKCPI"/>
      <sheetName val="PPPdata"/>
      <sheetName val="Inputs"/>
      <sheetName val="Calculations--&gt;"/>
      <sheetName val="DISCFACTORS"/>
      <sheetName val="UKEQ_PMT"/>
      <sheetName val="UKEQ_LOT"/>
      <sheetName val="UKEQ_CCAPMT"/>
      <sheetName val="UKEQ_CCALOT"/>
      <sheetName val="Output--&gt;"/>
      <sheetName val="Absolute"/>
      <sheetName val="Rel800MHz"/>
      <sheetName val="Rel2.6GHz"/>
      <sheetName val="Avg2600to800ratio"/>
      <sheetName val="Distance"/>
      <sheetName val="SMRAs"/>
      <sheetName val="CC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68">
          <cell r="B68">
            <v>11705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D3">
            <v>11705</v>
          </cell>
        </row>
      </sheetData>
      <sheetData sheetId="14">
        <row r="2">
          <cell r="A2" t="str">
            <v>Austria</v>
          </cell>
        </row>
      </sheetData>
      <sheetData sheetId="15"/>
      <sheetData sheetId="16"/>
      <sheetData sheetId="17">
        <row r="2">
          <cell r="A2">
            <v>20</v>
          </cell>
        </row>
        <row r="5">
          <cell r="A5">
            <v>30</v>
          </cell>
        </row>
        <row r="7">
          <cell r="A7">
            <v>5.5</v>
          </cell>
        </row>
        <row r="8">
          <cell r="A8">
            <v>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6">
          <cell r="U26">
            <v>0.18333333333333332</v>
          </cell>
        </row>
      </sheetData>
      <sheetData sheetId="29"/>
      <sheetData sheetId="30"/>
      <sheetData sheetId="31"/>
      <sheetData sheetId="3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1"/>
      <sheetName val="Results2"/>
      <sheetName val="FTE"/>
      <sheetName val="QPB"/>
      <sheetName val="QFC"/>
      <sheetName val="Actuals"/>
      <sheetName val="Sheet4 (2)"/>
      <sheetName val="Data"/>
      <sheetName val="Lookups"/>
      <sheetName val="Q"/>
      <sheetName val="Accoun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">
          <cell r="C4" t="str">
            <v>P&amp;L</v>
          </cell>
          <cell r="D4" t="str">
            <v>Type</v>
          </cell>
          <cell r="E4" t="str">
            <v>OUC&amp;GL8</v>
          </cell>
          <cell r="F4" t="str">
            <v>OUC</v>
          </cell>
          <cell r="G4" t="str">
            <v>GL8 code</v>
          </cell>
          <cell r="H4" t="str">
            <v>GL8 Code Description</v>
          </cell>
          <cell r="I4" t="str">
            <v>GL8 Category</v>
          </cell>
          <cell r="J4" t="str">
            <v>Division Name</v>
          </cell>
          <cell r="K4" t="str">
            <v>Direct Report</v>
          </cell>
          <cell r="L4" t="str">
            <v>Line Manager</v>
          </cell>
          <cell r="M4" t="str">
            <v>Blank</v>
          </cell>
          <cell r="N4" t="str">
            <v>April</v>
          </cell>
          <cell r="O4" t="str">
            <v>May</v>
          </cell>
          <cell r="P4" t="str">
            <v>June</v>
          </cell>
          <cell r="Q4" t="str">
            <v>July</v>
          </cell>
          <cell r="R4" t="str">
            <v>August</v>
          </cell>
          <cell r="S4" t="str">
            <v>September</v>
          </cell>
          <cell r="T4" t="str">
            <v>October</v>
          </cell>
          <cell r="U4" t="str">
            <v>November</v>
          </cell>
          <cell r="V4" t="str">
            <v>December</v>
          </cell>
          <cell r="W4" t="str">
            <v>January</v>
          </cell>
          <cell r="X4" t="str">
            <v>February</v>
          </cell>
          <cell r="Y4" t="str">
            <v>March</v>
          </cell>
        </row>
        <row r="5">
          <cell r="C5" t="str">
            <v>Misc</v>
          </cell>
          <cell r="D5" t="str">
            <v>Actuals</v>
          </cell>
          <cell r="E5" t="str">
            <v>OCMH37979000</v>
          </cell>
          <cell r="F5" t="str">
            <v>OCMZ</v>
          </cell>
          <cell r="G5">
            <v>37979000</v>
          </cell>
          <cell r="H5" t="str">
            <v>ACQUISITION RECHARGE</v>
          </cell>
          <cell r="I5" t="str">
            <v>ACQUISITION RECHARGE</v>
          </cell>
          <cell r="J5" t="str">
            <v>Business Sales</v>
          </cell>
          <cell r="K5" t="str">
            <v>Ged Holmes</v>
          </cell>
          <cell r="L5" t="str">
            <v>Business Sales</v>
          </cell>
          <cell r="M5" t="str">
            <v>ActualsBusiness SalesACQUISITION RECHARGE</v>
          </cell>
          <cell r="N5">
            <v>-1173933</v>
          </cell>
          <cell r="O5">
            <v>-1024843</v>
          </cell>
          <cell r="P5">
            <v>-1035921</v>
          </cell>
        </row>
        <row r="6">
          <cell r="C6" t="str">
            <v>Misc</v>
          </cell>
          <cell r="D6" t="str">
            <v>Actuals</v>
          </cell>
          <cell r="E6" t="str">
            <v>OCMH37979000</v>
          </cell>
          <cell r="F6" t="str">
            <v>OCMZ</v>
          </cell>
          <cell r="G6">
            <v>37979000</v>
          </cell>
          <cell r="H6" t="str">
            <v>RETENTION RECHARGE</v>
          </cell>
          <cell r="I6" t="str">
            <v>RETENTION RECHARGE</v>
          </cell>
          <cell r="J6" t="str">
            <v>Business Sales</v>
          </cell>
          <cell r="K6" t="str">
            <v>Ged Holmes</v>
          </cell>
          <cell r="L6" t="str">
            <v>Business Sales</v>
          </cell>
          <cell r="M6" t="str">
            <v>ActualsBusiness SalesRETENTION RECHARGE</v>
          </cell>
          <cell r="N6">
            <v>-659905</v>
          </cell>
          <cell r="O6">
            <v>-536784</v>
          </cell>
          <cell r="P6">
            <v>-478296</v>
          </cell>
        </row>
        <row r="7">
          <cell r="C7" t="str">
            <v>Misc</v>
          </cell>
          <cell r="D7" t="str">
            <v>Actuals</v>
          </cell>
          <cell r="E7" t="str">
            <v>OCMH37979000</v>
          </cell>
          <cell r="F7" t="str">
            <v>OCMH</v>
          </cell>
          <cell r="G7">
            <v>37979000</v>
          </cell>
          <cell r="H7" t="str">
            <v>ACQUISITION RECHARGE</v>
          </cell>
          <cell r="I7" t="str">
            <v>ACQUISITION RECHARGE</v>
          </cell>
          <cell r="J7" t="str">
            <v>Directorate</v>
          </cell>
          <cell r="K7" t="str">
            <v>Pete Richardson</v>
          </cell>
          <cell r="L7" t="str">
            <v>Pete Richardson</v>
          </cell>
          <cell r="M7" t="str">
            <v>ActualsPete RichardsonACQUISITION RECHARGE</v>
          </cell>
          <cell r="N7">
            <v>-252873.37</v>
          </cell>
          <cell r="O7">
            <v>-253963.03</v>
          </cell>
          <cell r="P7">
            <v>-254227.37</v>
          </cell>
        </row>
        <row r="8">
          <cell r="C8" t="str">
            <v>Misc</v>
          </cell>
          <cell r="D8" t="str">
            <v>Actuals</v>
          </cell>
          <cell r="E8" t="str">
            <v>OCMH37979000</v>
          </cell>
          <cell r="F8" t="str">
            <v>OCMH</v>
          </cell>
          <cell r="G8">
            <v>37979000</v>
          </cell>
          <cell r="H8" t="str">
            <v>GENERAL DIVISION PROVISIONS</v>
          </cell>
          <cell r="I8" t="str">
            <v>Other Miscellaneous</v>
          </cell>
          <cell r="J8" t="str">
            <v>Directorate</v>
          </cell>
          <cell r="K8" t="str">
            <v>Pete Richardson</v>
          </cell>
          <cell r="L8" t="str">
            <v>Pete Richardson</v>
          </cell>
          <cell r="M8" t="str">
            <v>ActualsPete RichardsonOther Miscellaneous</v>
          </cell>
          <cell r="N8">
            <v>252873.37</v>
          </cell>
          <cell r="O8">
            <v>253963.03</v>
          </cell>
          <cell r="P8">
            <v>254227.37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C9" t="str">
            <v>E&amp;S</v>
          </cell>
          <cell r="D9" t="str">
            <v>Actuals</v>
          </cell>
          <cell r="E9" t="str">
            <v>OCMH25904000</v>
          </cell>
          <cell r="F9" t="str">
            <v>Mkg</v>
          </cell>
          <cell r="G9">
            <v>25904000</v>
          </cell>
          <cell r="H9" t="str">
            <v>BTC COMP EQUIPMENT MINOR ITEMS</v>
          </cell>
          <cell r="I9" t="str">
            <v>Other Equipment &amp; Supplies</v>
          </cell>
          <cell r="J9" t="str">
            <v>Directorate</v>
          </cell>
          <cell r="K9" t="str">
            <v>Pete Richardson</v>
          </cell>
          <cell r="L9" t="str">
            <v>Pete Richardson</v>
          </cell>
          <cell r="M9" t="str">
            <v>ActualsPete RichardsonOther Equipment &amp; Supplies</v>
          </cell>
          <cell r="N9">
            <v>709.47</v>
          </cell>
          <cell r="O9">
            <v>21.69</v>
          </cell>
          <cell r="P9">
            <v>528.62</v>
          </cell>
        </row>
        <row r="10">
          <cell r="C10" t="str">
            <v>Misc</v>
          </cell>
          <cell r="D10" t="str">
            <v>Actuals</v>
          </cell>
          <cell r="E10" t="str">
            <v>OCMH37979000</v>
          </cell>
          <cell r="F10" t="str">
            <v>Other</v>
          </cell>
          <cell r="G10">
            <v>37979000</v>
          </cell>
          <cell r="H10" t="str">
            <v>GENERAL DIVISION PROVISIONS</v>
          </cell>
          <cell r="I10" t="str">
            <v>Other Miscellaneous</v>
          </cell>
          <cell r="J10" t="str">
            <v>Directorate</v>
          </cell>
          <cell r="K10" t="str">
            <v>Pete Richardson</v>
          </cell>
          <cell r="L10" t="str">
            <v>Pete Richardson</v>
          </cell>
          <cell r="M10" t="str">
            <v>ActualsPete RichardsonOther Miscellaneous</v>
          </cell>
          <cell r="N10">
            <v>73744</v>
          </cell>
          <cell r="O10">
            <v>-12720</v>
          </cell>
          <cell r="P10">
            <v>-1850.71</v>
          </cell>
        </row>
        <row r="11">
          <cell r="C11" t="str">
            <v>Staff</v>
          </cell>
          <cell r="D11" t="str">
            <v>Actuals</v>
          </cell>
          <cell r="E11" t="str">
            <v>OCMH11300007</v>
          </cell>
          <cell r="F11" t="str">
            <v>&amp;</v>
          </cell>
          <cell r="G11">
            <v>11300007</v>
          </cell>
          <cell r="H11" t="str">
            <v>MOBILITY PAY</v>
          </cell>
          <cell r="I11" t="str">
            <v>Salaries</v>
          </cell>
          <cell r="J11" t="str">
            <v>Directorate</v>
          </cell>
          <cell r="K11" t="str">
            <v>Pete Richardson</v>
          </cell>
          <cell r="L11" t="str">
            <v>Pete Richardson</v>
          </cell>
          <cell r="M11" t="str">
            <v>ActualsPete RichardsonSalaries</v>
          </cell>
          <cell r="N11">
            <v>3470</v>
          </cell>
          <cell r="O11">
            <v>2216</v>
          </cell>
          <cell r="P11">
            <v>0</v>
          </cell>
        </row>
        <row r="12">
          <cell r="C12" t="str">
            <v>Staff</v>
          </cell>
          <cell r="D12" t="str">
            <v>Actuals</v>
          </cell>
          <cell r="E12" t="str">
            <v>OCMH11300007</v>
          </cell>
          <cell r="F12" t="str">
            <v>Mkg</v>
          </cell>
          <cell r="G12">
            <v>25796000</v>
          </cell>
          <cell r="H12" t="str">
            <v>BTC CONTRACTORS</v>
          </cell>
          <cell r="I12" t="str">
            <v>Other</v>
          </cell>
          <cell r="J12" t="str">
            <v>Directorate</v>
          </cell>
          <cell r="K12" t="str">
            <v>Pete Richardson</v>
          </cell>
          <cell r="L12" t="str">
            <v>Pete Richardson</v>
          </cell>
          <cell r="M12" t="str">
            <v>ActualsPete RichardsonSalaries</v>
          </cell>
          <cell r="N12">
            <v>0</v>
          </cell>
          <cell r="O12">
            <v>0</v>
          </cell>
          <cell r="P12">
            <v>-99751</v>
          </cell>
        </row>
        <row r="13">
          <cell r="C13" t="str">
            <v>Staff Rel</v>
          </cell>
          <cell r="D13" t="str">
            <v>Actuals</v>
          </cell>
          <cell r="E13" t="str">
            <v>OCMH22000555</v>
          </cell>
          <cell r="F13" t="str">
            <v>Projects</v>
          </cell>
          <cell r="G13">
            <v>22000555</v>
          </cell>
          <cell r="H13" t="str">
            <v>MISC SCP STD VAT</v>
          </cell>
          <cell r="I13" t="str">
            <v>Sundry Staff Related</v>
          </cell>
          <cell r="J13" t="str">
            <v>Directorate</v>
          </cell>
          <cell r="K13" t="str">
            <v>Pete Richardson</v>
          </cell>
          <cell r="L13" t="str">
            <v>Pete Richardson</v>
          </cell>
          <cell r="M13" t="str">
            <v>ActualsPete RichardsonSundry Staff Related</v>
          </cell>
          <cell r="N13">
            <v>5821</v>
          </cell>
          <cell r="O13">
            <v>-1585.49</v>
          </cell>
          <cell r="P13">
            <v>1834.9</v>
          </cell>
        </row>
        <row r="14">
          <cell r="C14" t="str">
            <v>Staff</v>
          </cell>
          <cell r="D14" t="str">
            <v>Actuals</v>
          </cell>
          <cell r="E14" t="str">
            <v>OCMH111300007</v>
          </cell>
          <cell r="F14" t="str">
            <v>OCMH</v>
          </cell>
          <cell r="G14">
            <v>11300007</v>
          </cell>
          <cell r="H14" t="str">
            <v>MOBILITY PAY</v>
          </cell>
          <cell r="I14" t="str">
            <v>Salaries</v>
          </cell>
          <cell r="J14" t="str">
            <v>Directorate</v>
          </cell>
          <cell r="K14" t="str">
            <v>Pete Richardson</v>
          </cell>
          <cell r="L14" t="str">
            <v>Pete Richardson</v>
          </cell>
          <cell r="M14" t="str">
            <v>ActualsPete RichardsonSalaries</v>
          </cell>
          <cell r="N14">
            <v>0</v>
          </cell>
          <cell r="O14">
            <v>0</v>
          </cell>
          <cell r="P14">
            <v>-53300</v>
          </cell>
        </row>
        <row r="15">
          <cell r="C15" t="str">
            <v>Staff</v>
          </cell>
          <cell r="D15" t="str">
            <v>Actuals</v>
          </cell>
          <cell r="E15" t="str">
            <v>OCMH111300007</v>
          </cell>
          <cell r="F15" t="str">
            <v>OCMH1</v>
          </cell>
          <cell r="G15">
            <v>11300007</v>
          </cell>
          <cell r="H15" t="str">
            <v>MOBILITY PAY</v>
          </cell>
          <cell r="I15" t="str">
            <v>Salaries</v>
          </cell>
          <cell r="J15" t="str">
            <v>BT Management</v>
          </cell>
          <cell r="K15" t="str">
            <v>Dave Stevenson</v>
          </cell>
          <cell r="L15" t="str">
            <v>Dave Stevenson</v>
          </cell>
          <cell r="M15" t="str">
            <v>ActualsDave StevensonSalaries</v>
          </cell>
          <cell r="N15">
            <v>-5200.51</v>
          </cell>
          <cell r="O15">
            <v>-3748.08</v>
          </cell>
          <cell r="P15">
            <v>0</v>
          </cell>
        </row>
        <row r="16">
          <cell r="C16" t="str">
            <v>Staff</v>
          </cell>
          <cell r="D16" t="str">
            <v>Actuals</v>
          </cell>
          <cell r="E16" t="str">
            <v>OCMH1111300007</v>
          </cell>
          <cell r="F16" t="str">
            <v>OCMH11</v>
          </cell>
          <cell r="G16">
            <v>11300007</v>
          </cell>
          <cell r="H16" t="str">
            <v>MOBILITY PAY</v>
          </cell>
          <cell r="I16" t="str">
            <v>Salaries</v>
          </cell>
          <cell r="J16" t="str">
            <v>BT Management</v>
          </cell>
          <cell r="K16" t="str">
            <v>Dave Stevenson</v>
          </cell>
          <cell r="L16" t="str">
            <v>Suki Jagpal</v>
          </cell>
          <cell r="M16" t="str">
            <v>ActualsSuki JagpalSalaries</v>
          </cell>
          <cell r="N16">
            <v>-8386.8799999999992</v>
          </cell>
          <cell r="O16">
            <v>-7528.25</v>
          </cell>
          <cell r="P16">
            <v>-7506.25</v>
          </cell>
        </row>
        <row r="17">
          <cell r="C17" t="str">
            <v>Staff</v>
          </cell>
          <cell r="D17" t="str">
            <v>Actuals</v>
          </cell>
          <cell r="E17" t="str">
            <v>OCMH1211300007</v>
          </cell>
          <cell r="F17" t="str">
            <v>OCMH12</v>
          </cell>
          <cell r="G17">
            <v>11300007</v>
          </cell>
          <cell r="H17" t="str">
            <v>MOBILITY PAY</v>
          </cell>
          <cell r="I17" t="str">
            <v>Salaries</v>
          </cell>
          <cell r="J17" t="str">
            <v>BT Management</v>
          </cell>
          <cell r="K17" t="str">
            <v>Dave Stevenson</v>
          </cell>
          <cell r="L17" t="str">
            <v>Kishor Patel</v>
          </cell>
          <cell r="M17" t="str">
            <v>ActualsKishor PatelSalaries</v>
          </cell>
          <cell r="N17">
            <v>-3195.88</v>
          </cell>
          <cell r="O17">
            <v>-2303.31</v>
          </cell>
          <cell r="P17">
            <v>-7566.67</v>
          </cell>
        </row>
        <row r="18">
          <cell r="C18" t="str">
            <v>Staff</v>
          </cell>
          <cell r="D18" t="str">
            <v>Actuals</v>
          </cell>
          <cell r="E18" t="str">
            <v>OCMH1311300007</v>
          </cell>
          <cell r="F18" t="str">
            <v>OCMH13</v>
          </cell>
          <cell r="G18">
            <v>11300007</v>
          </cell>
          <cell r="H18" t="str">
            <v>MOBILITY PAY</v>
          </cell>
          <cell r="I18" t="str">
            <v>Salaries</v>
          </cell>
          <cell r="J18" t="str">
            <v>BT Management</v>
          </cell>
          <cell r="K18" t="str">
            <v>Dave Stevenson</v>
          </cell>
          <cell r="L18" t="str">
            <v>Matt Bennett</v>
          </cell>
          <cell r="M18" t="str">
            <v>ActualsMatt BennettSalaries</v>
          </cell>
          <cell r="N18">
            <v>0</v>
          </cell>
          <cell r="O18">
            <v>0</v>
          </cell>
          <cell r="P18">
            <v>-9250</v>
          </cell>
        </row>
        <row r="19">
          <cell r="C19" t="str">
            <v>Staff</v>
          </cell>
          <cell r="D19" t="str">
            <v>Actuals</v>
          </cell>
          <cell r="E19" t="str">
            <v>OCMH1411300007</v>
          </cell>
          <cell r="F19" t="str">
            <v>OCMH14</v>
          </cell>
          <cell r="G19">
            <v>11300007</v>
          </cell>
          <cell r="H19" t="str">
            <v>MOBILITY PAY</v>
          </cell>
          <cell r="I19" t="str">
            <v>Salaries</v>
          </cell>
          <cell r="J19" t="str">
            <v>BT Management</v>
          </cell>
          <cell r="K19" t="str">
            <v>Dave Stevenson</v>
          </cell>
          <cell r="L19" t="str">
            <v>Mia Etchells</v>
          </cell>
          <cell r="M19" t="str">
            <v>ActualsMia EtchellsSalaries</v>
          </cell>
          <cell r="N19">
            <v>0</v>
          </cell>
          <cell r="O19">
            <v>0</v>
          </cell>
          <cell r="P19">
            <v>-5300</v>
          </cell>
        </row>
        <row r="20">
          <cell r="C20" t="str">
            <v>Staff</v>
          </cell>
          <cell r="D20" t="str">
            <v>Actuals</v>
          </cell>
          <cell r="E20" t="str">
            <v>OCMH211300007</v>
          </cell>
          <cell r="F20" t="str">
            <v>OCMH2</v>
          </cell>
          <cell r="G20">
            <v>11300007</v>
          </cell>
          <cell r="H20" t="str">
            <v>MOBILITY PAY</v>
          </cell>
          <cell r="I20" t="str">
            <v>Salaries</v>
          </cell>
          <cell r="J20" t="str">
            <v>Business Partners</v>
          </cell>
          <cell r="K20" t="str">
            <v>Stuart Newstead</v>
          </cell>
          <cell r="L20" t="str">
            <v>Stuart Newstead</v>
          </cell>
          <cell r="M20" t="str">
            <v>ActualsStuart NewsteadSalaries</v>
          </cell>
          <cell r="N20">
            <v>0</v>
          </cell>
          <cell r="O20">
            <v>0</v>
          </cell>
          <cell r="P20">
            <v>-10100</v>
          </cell>
        </row>
        <row r="21">
          <cell r="C21" t="str">
            <v>Staff</v>
          </cell>
          <cell r="D21" t="str">
            <v>Actuals</v>
          </cell>
          <cell r="E21" t="str">
            <v>OCMH2111300007</v>
          </cell>
          <cell r="F21" t="str">
            <v>OCMH21</v>
          </cell>
          <cell r="G21">
            <v>11300007</v>
          </cell>
          <cell r="H21" t="str">
            <v>MOBILITY PAY</v>
          </cell>
          <cell r="I21" t="str">
            <v>Salaries</v>
          </cell>
          <cell r="J21" t="str">
            <v>Business Partners</v>
          </cell>
          <cell r="K21" t="str">
            <v>Stuart Newstead</v>
          </cell>
          <cell r="L21" t="str">
            <v>Chris Knight</v>
          </cell>
          <cell r="M21" t="str">
            <v>ActualsChris KnightSalaries</v>
          </cell>
          <cell r="N21">
            <v>-71163.47</v>
          </cell>
          <cell r="O21">
            <v>-45332.41</v>
          </cell>
          <cell r="P21">
            <v>-46701.35</v>
          </cell>
        </row>
        <row r="22">
          <cell r="C22" t="str">
            <v>Staff</v>
          </cell>
          <cell r="D22" t="str">
            <v>Actuals</v>
          </cell>
          <cell r="E22" t="str">
            <v>OCMH2211300007</v>
          </cell>
          <cell r="F22" t="str">
            <v>OCMH22</v>
          </cell>
          <cell r="G22">
            <v>11300007</v>
          </cell>
          <cell r="H22" t="str">
            <v>MOBILITY PAY</v>
          </cell>
          <cell r="I22" t="str">
            <v>Salaries</v>
          </cell>
          <cell r="J22" t="str">
            <v>Business Partners</v>
          </cell>
          <cell r="K22" t="str">
            <v>Stuart Newstead</v>
          </cell>
          <cell r="L22" t="str">
            <v>Bob Pisolkar</v>
          </cell>
          <cell r="M22" t="str">
            <v>ActualsBob PisolkarSalaries</v>
          </cell>
          <cell r="N22">
            <v>0</v>
          </cell>
          <cell r="O22">
            <v>0</v>
          </cell>
          <cell r="P22">
            <v>0</v>
          </cell>
        </row>
        <row r="23">
          <cell r="C23" t="str">
            <v>Staff</v>
          </cell>
          <cell r="D23" t="str">
            <v>Actuals</v>
          </cell>
          <cell r="E23" t="str">
            <v>OCMH2311300007</v>
          </cell>
          <cell r="F23" t="str">
            <v>OCMH23</v>
          </cell>
          <cell r="G23">
            <v>11300007</v>
          </cell>
          <cell r="H23" t="str">
            <v>MOBILITY PAY</v>
          </cell>
          <cell r="I23" t="str">
            <v>Salaries</v>
          </cell>
          <cell r="J23" t="str">
            <v>Business Partners</v>
          </cell>
          <cell r="K23" t="str">
            <v>Stuart Newstead</v>
          </cell>
          <cell r="L23" t="str">
            <v>James Hart</v>
          </cell>
          <cell r="M23" t="str">
            <v>ActualsJames HartSalaries</v>
          </cell>
          <cell r="N23">
            <v>0</v>
          </cell>
          <cell r="O23">
            <v>0</v>
          </cell>
          <cell r="P23">
            <v>-12700</v>
          </cell>
        </row>
        <row r="24">
          <cell r="C24" t="str">
            <v>Staff</v>
          </cell>
          <cell r="D24" t="str">
            <v>Actuals</v>
          </cell>
          <cell r="E24" t="str">
            <v>OCMH2411300007</v>
          </cell>
          <cell r="F24" t="str">
            <v>OCMH24</v>
          </cell>
          <cell r="G24">
            <v>11300007</v>
          </cell>
          <cell r="H24" t="str">
            <v>MOBILITY PAY</v>
          </cell>
          <cell r="I24" t="str">
            <v>Salaries</v>
          </cell>
          <cell r="J24" t="str">
            <v>Business Partners</v>
          </cell>
          <cell r="K24" t="str">
            <v>Stuart Newstead</v>
          </cell>
          <cell r="L24" t="str">
            <v>Nigel Dean</v>
          </cell>
          <cell r="M24" t="str">
            <v>ActualsNigel DeanSalaries</v>
          </cell>
          <cell r="N24">
            <v>-6468.01</v>
          </cell>
          <cell r="O24">
            <v>-4244.16</v>
          </cell>
          <cell r="P24">
            <v>-6741.02</v>
          </cell>
        </row>
        <row r="25">
          <cell r="C25" t="str">
            <v>Staff</v>
          </cell>
          <cell r="D25" t="str">
            <v>Actuals</v>
          </cell>
          <cell r="E25" t="str">
            <v>OCMH2511300007</v>
          </cell>
          <cell r="F25" t="str">
            <v>OCMH25</v>
          </cell>
          <cell r="G25">
            <v>11300007</v>
          </cell>
          <cell r="H25" t="str">
            <v>MOBILITY PAY</v>
          </cell>
          <cell r="I25" t="str">
            <v>Salaries</v>
          </cell>
          <cell r="J25" t="str">
            <v>Business Partners</v>
          </cell>
          <cell r="K25" t="str">
            <v>Stuart Newstead</v>
          </cell>
          <cell r="L25" t="str">
            <v>Bharat Chauhan</v>
          </cell>
          <cell r="M25" t="str">
            <v>ActualsBharat ChauhanSalaries</v>
          </cell>
          <cell r="N25">
            <v>0</v>
          </cell>
          <cell r="O25">
            <v>0</v>
          </cell>
          <cell r="P25">
            <v>0</v>
          </cell>
        </row>
        <row r="26">
          <cell r="C26" t="str">
            <v>Staff</v>
          </cell>
          <cell r="D26" t="str">
            <v>Actuals</v>
          </cell>
          <cell r="E26" t="str">
            <v>OCMH2611300007</v>
          </cell>
          <cell r="F26" t="str">
            <v>OCMH26</v>
          </cell>
          <cell r="G26">
            <v>11300007</v>
          </cell>
          <cell r="H26" t="str">
            <v>MOBILITY PAY</v>
          </cell>
          <cell r="I26" t="str">
            <v>Salaries</v>
          </cell>
          <cell r="J26" t="str">
            <v>Business Partners</v>
          </cell>
          <cell r="K26" t="str">
            <v>Stuart Newstead</v>
          </cell>
          <cell r="L26" t="str">
            <v>Vanessa Blythe</v>
          </cell>
          <cell r="M26" t="str">
            <v>ActualsVanessa BlytheSalaries</v>
          </cell>
          <cell r="N26">
            <v>0</v>
          </cell>
          <cell r="O26">
            <v>0</v>
          </cell>
          <cell r="P26">
            <v>-2700</v>
          </cell>
        </row>
        <row r="27">
          <cell r="C27" t="str">
            <v>Staff</v>
          </cell>
          <cell r="D27" t="str">
            <v>Actuals</v>
          </cell>
          <cell r="E27" t="str">
            <v>OCMH311300007</v>
          </cell>
          <cell r="F27" t="str">
            <v>OCMH3</v>
          </cell>
          <cell r="G27">
            <v>11300007</v>
          </cell>
          <cell r="H27" t="str">
            <v>MOBILITY PAY</v>
          </cell>
          <cell r="I27" t="str">
            <v>Salaries</v>
          </cell>
          <cell r="J27" t="str">
            <v>Business Service</v>
          </cell>
          <cell r="K27" t="str">
            <v>Keith Floodgate</v>
          </cell>
          <cell r="L27" t="str">
            <v>Keith Floodgate</v>
          </cell>
          <cell r="M27" t="str">
            <v>ActualsKeith FloodgateSalaries</v>
          </cell>
          <cell r="N27">
            <v>0</v>
          </cell>
          <cell r="O27">
            <v>0</v>
          </cell>
          <cell r="P27">
            <v>-7700</v>
          </cell>
        </row>
        <row r="28">
          <cell r="C28" t="str">
            <v>Staff</v>
          </cell>
          <cell r="D28" t="str">
            <v>Actuals</v>
          </cell>
          <cell r="E28" t="str">
            <v>OCMH3111300007</v>
          </cell>
          <cell r="F28" t="str">
            <v>OCMH31</v>
          </cell>
          <cell r="G28">
            <v>11300007</v>
          </cell>
          <cell r="H28" t="str">
            <v>MOBILITY PAY</v>
          </cell>
          <cell r="I28" t="str">
            <v>Salaries</v>
          </cell>
          <cell r="J28" t="str">
            <v>Business Service</v>
          </cell>
          <cell r="K28" t="str">
            <v>Keith Floodgate</v>
          </cell>
          <cell r="L28" t="str">
            <v>John Rogers</v>
          </cell>
          <cell r="M28" t="str">
            <v>ActualsJohn RogersSalaries</v>
          </cell>
          <cell r="N28">
            <v>0</v>
          </cell>
          <cell r="O28">
            <v>0</v>
          </cell>
          <cell r="P28">
            <v>-22500</v>
          </cell>
        </row>
        <row r="29">
          <cell r="C29" t="str">
            <v>Staff</v>
          </cell>
          <cell r="D29" t="str">
            <v>Actuals</v>
          </cell>
          <cell r="E29" t="str">
            <v>OCMH3211300007</v>
          </cell>
          <cell r="F29" t="str">
            <v>OCMH32</v>
          </cell>
          <cell r="G29">
            <v>11300007</v>
          </cell>
          <cell r="H29" t="str">
            <v>MOBILITY PAY</v>
          </cell>
          <cell r="I29" t="str">
            <v>Salaries</v>
          </cell>
          <cell r="J29" t="str">
            <v>Business Service</v>
          </cell>
          <cell r="K29" t="str">
            <v>Keith Floodgate</v>
          </cell>
          <cell r="L29" t="str">
            <v>Andy Smith</v>
          </cell>
          <cell r="M29" t="str">
            <v>ActualsAndy SmithSalaries</v>
          </cell>
          <cell r="N29">
            <v>0</v>
          </cell>
          <cell r="O29">
            <v>0</v>
          </cell>
          <cell r="P29">
            <v>-16300</v>
          </cell>
        </row>
        <row r="30">
          <cell r="C30" t="str">
            <v>Staff</v>
          </cell>
          <cell r="D30" t="str">
            <v>Actuals</v>
          </cell>
          <cell r="E30" t="str">
            <v>OCMS11300007</v>
          </cell>
          <cell r="F30" t="str">
            <v>OCMS</v>
          </cell>
          <cell r="G30">
            <v>11300007</v>
          </cell>
          <cell r="H30" t="str">
            <v>MOBILITY PAY</v>
          </cell>
          <cell r="I30" t="str">
            <v>Salaries</v>
          </cell>
          <cell r="J30" t="str">
            <v>Business Marketing</v>
          </cell>
          <cell r="K30" t="str">
            <v>Tim Sefton</v>
          </cell>
          <cell r="L30" t="str">
            <v>Tim Sefton</v>
          </cell>
          <cell r="M30" t="str">
            <v>ActualsTim SeftonSalaries</v>
          </cell>
          <cell r="N30">
            <v>0</v>
          </cell>
          <cell r="O30">
            <v>0</v>
          </cell>
          <cell r="P30">
            <v>-7200</v>
          </cell>
        </row>
        <row r="31">
          <cell r="C31" t="str">
            <v>Staff</v>
          </cell>
          <cell r="D31" t="str">
            <v>Actuals</v>
          </cell>
          <cell r="E31" t="str">
            <v>OCMS211300007</v>
          </cell>
          <cell r="F31" t="str">
            <v>OCMS2</v>
          </cell>
          <cell r="G31">
            <v>11300007</v>
          </cell>
          <cell r="H31" t="str">
            <v>MOBILITY PAY</v>
          </cell>
          <cell r="I31" t="str">
            <v>Salaries</v>
          </cell>
          <cell r="J31" t="str">
            <v>Business Marketing</v>
          </cell>
          <cell r="K31" t="str">
            <v>Tim Sefton</v>
          </cell>
          <cell r="L31" t="str">
            <v>Nigel Dutton</v>
          </cell>
          <cell r="M31" t="str">
            <v>ActualsNigel DuttonSalaries</v>
          </cell>
          <cell r="N31">
            <v>0</v>
          </cell>
          <cell r="O31">
            <v>0</v>
          </cell>
          <cell r="P31">
            <v>-900</v>
          </cell>
        </row>
        <row r="32">
          <cell r="C32" t="str">
            <v>Staff</v>
          </cell>
          <cell r="D32" t="str">
            <v>Actuals</v>
          </cell>
          <cell r="E32" t="str">
            <v>OCMS411300007</v>
          </cell>
          <cell r="F32" t="str">
            <v>OCMS4</v>
          </cell>
          <cell r="G32">
            <v>11300007</v>
          </cell>
          <cell r="H32" t="str">
            <v>MOBILITY PAY</v>
          </cell>
          <cell r="I32" t="str">
            <v>Salaries</v>
          </cell>
          <cell r="J32" t="str">
            <v>Business Marketing</v>
          </cell>
          <cell r="K32" t="str">
            <v>Tim Sefton</v>
          </cell>
          <cell r="L32" t="str">
            <v>Derek Williamson</v>
          </cell>
          <cell r="M32" t="str">
            <v>ActualsDerek WilliamsonSalaries</v>
          </cell>
          <cell r="N32">
            <v>0</v>
          </cell>
          <cell r="O32">
            <v>0</v>
          </cell>
          <cell r="P32">
            <v>-16500</v>
          </cell>
        </row>
        <row r="33">
          <cell r="C33" t="str">
            <v>Staff</v>
          </cell>
          <cell r="D33" t="str">
            <v>Actuals</v>
          </cell>
          <cell r="E33" t="str">
            <v>OCMS511300007</v>
          </cell>
          <cell r="F33" t="str">
            <v>OCMS5</v>
          </cell>
          <cell r="G33">
            <v>11300007</v>
          </cell>
          <cell r="H33" t="str">
            <v>MOBILITY PAY</v>
          </cell>
          <cell r="I33" t="str">
            <v>Salaries</v>
          </cell>
          <cell r="J33" t="str">
            <v>Business Marketing</v>
          </cell>
          <cell r="K33" t="str">
            <v>Tim Sefton</v>
          </cell>
          <cell r="L33" t="str">
            <v>Hilary Lloyd</v>
          </cell>
          <cell r="M33" t="str">
            <v>ActualsHilary LloydSalaries</v>
          </cell>
          <cell r="N33">
            <v>0</v>
          </cell>
          <cell r="O33">
            <v>0</v>
          </cell>
          <cell r="P33">
            <v>-24300</v>
          </cell>
        </row>
        <row r="34">
          <cell r="C34" t="str">
            <v>Staff</v>
          </cell>
          <cell r="D34" t="str">
            <v>Actuals</v>
          </cell>
          <cell r="E34" t="str">
            <v>OCMS611300007</v>
          </cell>
          <cell r="F34" t="str">
            <v>OCMS6</v>
          </cell>
          <cell r="G34">
            <v>11300007</v>
          </cell>
          <cell r="H34" t="str">
            <v>MOBILITY PAY</v>
          </cell>
          <cell r="I34" t="str">
            <v>Salaries</v>
          </cell>
          <cell r="J34" t="str">
            <v>Business Marketing</v>
          </cell>
          <cell r="K34" t="str">
            <v>Tim Sefton</v>
          </cell>
          <cell r="L34" t="str">
            <v>Tony Scriven</v>
          </cell>
          <cell r="M34" t="str">
            <v>ActualsTony ScrivenSalaries</v>
          </cell>
          <cell r="N34">
            <v>0</v>
          </cell>
          <cell r="O34">
            <v>0</v>
          </cell>
          <cell r="P34">
            <v>-12800</v>
          </cell>
        </row>
        <row r="35">
          <cell r="C35" t="str">
            <v>Staff</v>
          </cell>
          <cell r="D35" t="str">
            <v>Actuals</v>
          </cell>
          <cell r="E35" t="str">
            <v>OCMT111300007</v>
          </cell>
          <cell r="F35" t="str">
            <v>OCMT1</v>
          </cell>
          <cell r="G35">
            <v>11300007</v>
          </cell>
          <cell r="H35" t="str">
            <v>MOBILITY PAY</v>
          </cell>
          <cell r="I35" t="str">
            <v>Salaries</v>
          </cell>
          <cell r="J35" t="str">
            <v>Business Operations</v>
          </cell>
          <cell r="K35" t="str">
            <v>Euros Evans</v>
          </cell>
          <cell r="L35" t="str">
            <v>Euros Evans</v>
          </cell>
          <cell r="M35" t="str">
            <v>ActualsEuros EvansSalaries</v>
          </cell>
          <cell r="N35">
            <v>0</v>
          </cell>
          <cell r="O35">
            <v>0</v>
          </cell>
          <cell r="P35">
            <v>-4000</v>
          </cell>
        </row>
        <row r="36">
          <cell r="C36" t="str">
            <v>Staff</v>
          </cell>
          <cell r="D36" t="str">
            <v>Actuals</v>
          </cell>
          <cell r="E36" t="str">
            <v>OCMT1411300007</v>
          </cell>
          <cell r="F36" t="str">
            <v>OCMT14</v>
          </cell>
          <cell r="G36">
            <v>11300007</v>
          </cell>
          <cell r="H36" t="str">
            <v>MOBILITY PAY</v>
          </cell>
          <cell r="I36" t="str">
            <v>Salaries</v>
          </cell>
          <cell r="J36" t="str">
            <v>Business Operations</v>
          </cell>
          <cell r="K36" t="str">
            <v>Euros Evans</v>
          </cell>
          <cell r="L36" t="str">
            <v>Tony Webber</v>
          </cell>
          <cell r="M36" t="str">
            <v>ActualsTony WebberSalaries</v>
          </cell>
          <cell r="N36">
            <v>0</v>
          </cell>
          <cell r="O36">
            <v>0</v>
          </cell>
          <cell r="P36">
            <v>-8280</v>
          </cell>
        </row>
        <row r="37">
          <cell r="C37" t="str">
            <v>Staff</v>
          </cell>
          <cell r="D37" t="str">
            <v>Actuals</v>
          </cell>
          <cell r="E37" t="str">
            <v>OCMT311300007</v>
          </cell>
          <cell r="F37" t="str">
            <v>OCMT3</v>
          </cell>
          <cell r="G37">
            <v>11300007</v>
          </cell>
          <cell r="H37" t="str">
            <v>MOBILITY PAY</v>
          </cell>
          <cell r="I37" t="str">
            <v>Salaries</v>
          </cell>
          <cell r="J37" t="str">
            <v>Business Operations</v>
          </cell>
          <cell r="K37" t="str">
            <v>Euros Evans</v>
          </cell>
          <cell r="L37" t="str">
            <v>Paging1</v>
          </cell>
          <cell r="M37" t="str">
            <v>ActualsPaging1Salaries</v>
          </cell>
          <cell r="N37">
            <v>0</v>
          </cell>
          <cell r="O37">
            <v>0</v>
          </cell>
          <cell r="P37">
            <v>-8200</v>
          </cell>
        </row>
        <row r="38">
          <cell r="C38" t="str">
            <v>Staff</v>
          </cell>
          <cell r="D38" t="str">
            <v>Actuals</v>
          </cell>
          <cell r="E38" t="str">
            <v>OCMT3511300007</v>
          </cell>
          <cell r="F38" t="str">
            <v>OCMT35</v>
          </cell>
          <cell r="G38">
            <v>11300007</v>
          </cell>
          <cell r="H38" t="str">
            <v>MOBILITY PAY</v>
          </cell>
          <cell r="I38" t="str">
            <v>Salaries</v>
          </cell>
          <cell r="J38" t="str">
            <v>Business Operations</v>
          </cell>
          <cell r="K38" t="str">
            <v>Euros Evans</v>
          </cell>
          <cell r="L38" t="str">
            <v>Paging2</v>
          </cell>
          <cell r="M38" t="str">
            <v>ActualsPaging2Salaries</v>
          </cell>
          <cell r="N38">
            <v>0</v>
          </cell>
          <cell r="O38">
            <v>0</v>
          </cell>
          <cell r="P38">
            <v>-3300</v>
          </cell>
        </row>
        <row r="39">
          <cell r="C39" t="str">
            <v>Staff</v>
          </cell>
          <cell r="D39" t="str">
            <v>Actuals</v>
          </cell>
          <cell r="E39" t="str">
            <v>OCMT3611300007</v>
          </cell>
          <cell r="F39" t="str">
            <v>OCMT36</v>
          </cell>
          <cell r="G39">
            <v>11300007</v>
          </cell>
          <cell r="H39" t="str">
            <v>MOBILITY PAY</v>
          </cell>
          <cell r="I39" t="str">
            <v>Salaries</v>
          </cell>
          <cell r="J39" t="str">
            <v>Business Operations</v>
          </cell>
          <cell r="K39" t="str">
            <v>Euros Evans</v>
          </cell>
          <cell r="L39" t="str">
            <v>Paging3</v>
          </cell>
          <cell r="M39" t="str">
            <v>ActualsPaging3Salaries</v>
          </cell>
          <cell r="N39">
            <v>0</v>
          </cell>
          <cell r="O39">
            <v>0</v>
          </cell>
          <cell r="P39">
            <v>-5300</v>
          </cell>
        </row>
        <row r="40">
          <cell r="C40" t="str">
            <v>Staff</v>
          </cell>
          <cell r="D40" t="str">
            <v>Actuals</v>
          </cell>
          <cell r="E40" t="str">
            <v>OCMH111300007</v>
          </cell>
          <cell r="F40" t="str">
            <v>OCMH</v>
          </cell>
          <cell r="G40">
            <v>11300007</v>
          </cell>
          <cell r="H40" t="str">
            <v>MOBILITY PAY</v>
          </cell>
          <cell r="I40" t="str">
            <v>Bonus &amp; Commission</v>
          </cell>
          <cell r="J40" t="str">
            <v>Directorate</v>
          </cell>
          <cell r="K40" t="str">
            <v>Pete Richardson</v>
          </cell>
          <cell r="L40" t="str">
            <v>Pete Richardson</v>
          </cell>
          <cell r="M40" t="str">
            <v>ActualsPete RichardsonBonus &amp; Commission</v>
          </cell>
          <cell r="N40">
            <v>0</v>
          </cell>
          <cell r="O40">
            <v>0</v>
          </cell>
          <cell r="P40">
            <v>53300</v>
          </cell>
        </row>
        <row r="41">
          <cell r="C41" t="str">
            <v>Staff</v>
          </cell>
          <cell r="D41" t="str">
            <v>Actuals</v>
          </cell>
          <cell r="E41" t="str">
            <v>OCMH111300007</v>
          </cell>
          <cell r="F41" t="str">
            <v>OCMH1</v>
          </cell>
          <cell r="G41">
            <v>11300007</v>
          </cell>
          <cell r="H41" t="str">
            <v>MOBILITY PAY</v>
          </cell>
          <cell r="I41" t="str">
            <v>Bonus &amp; Commission</v>
          </cell>
          <cell r="J41" t="str">
            <v>BT Management</v>
          </cell>
          <cell r="K41" t="str">
            <v>Dave Stevenson</v>
          </cell>
          <cell r="L41" t="str">
            <v>Dave Stevenson</v>
          </cell>
          <cell r="M41" t="str">
            <v>ActualsDave StevensonBonus &amp; Commission</v>
          </cell>
          <cell r="N41">
            <v>5200.51</v>
          </cell>
          <cell r="O41">
            <v>3748.08</v>
          </cell>
          <cell r="P41">
            <v>0</v>
          </cell>
        </row>
        <row r="42">
          <cell r="C42" t="str">
            <v>Staff</v>
          </cell>
          <cell r="D42" t="str">
            <v>Actuals</v>
          </cell>
          <cell r="E42" t="str">
            <v>OCMH1111300007</v>
          </cell>
          <cell r="F42" t="str">
            <v>OCMH11</v>
          </cell>
          <cell r="G42">
            <v>11300007</v>
          </cell>
          <cell r="H42" t="str">
            <v>MOBILITY PAY</v>
          </cell>
          <cell r="I42" t="str">
            <v>Bonus &amp; Commission</v>
          </cell>
          <cell r="J42" t="str">
            <v>BT Management</v>
          </cell>
          <cell r="K42" t="str">
            <v>Dave Stevenson</v>
          </cell>
          <cell r="L42" t="str">
            <v>Suki Jagpal</v>
          </cell>
          <cell r="M42" t="str">
            <v>ActualsSuki JagpalBonus &amp; Commission</v>
          </cell>
          <cell r="N42">
            <v>8386.8799999999992</v>
          </cell>
          <cell r="O42">
            <v>7528.25</v>
          </cell>
          <cell r="P42">
            <v>7506.25</v>
          </cell>
        </row>
        <row r="43">
          <cell r="C43" t="str">
            <v>Staff</v>
          </cell>
          <cell r="D43" t="str">
            <v>Actuals</v>
          </cell>
          <cell r="E43" t="str">
            <v>OCMH1211300007</v>
          </cell>
          <cell r="F43" t="str">
            <v>OCMH12</v>
          </cell>
          <cell r="G43">
            <v>11300007</v>
          </cell>
          <cell r="H43" t="str">
            <v>MOBILITY PAY</v>
          </cell>
          <cell r="I43" t="str">
            <v>Bonus &amp; Commission</v>
          </cell>
          <cell r="J43" t="str">
            <v>BT Management</v>
          </cell>
          <cell r="K43" t="str">
            <v>Dave Stevenson</v>
          </cell>
          <cell r="L43" t="str">
            <v>Kishor Patel</v>
          </cell>
          <cell r="M43" t="str">
            <v>ActualsKishor PatelBonus &amp; Commission</v>
          </cell>
          <cell r="N43">
            <v>3195.88</v>
          </cell>
          <cell r="O43">
            <v>2303.31</v>
          </cell>
          <cell r="P43">
            <v>7566.67</v>
          </cell>
        </row>
        <row r="44">
          <cell r="C44" t="str">
            <v>Staff</v>
          </cell>
          <cell r="D44" t="str">
            <v>Actuals</v>
          </cell>
          <cell r="E44" t="str">
            <v>OCMH1311300007</v>
          </cell>
          <cell r="F44" t="str">
            <v>OCMH13</v>
          </cell>
          <cell r="G44">
            <v>11300007</v>
          </cell>
          <cell r="H44" t="str">
            <v>MOBILITY PAY</v>
          </cell>
          <cell r="I44" t="str">
            <v>Bonus &amp; Commission</v>
          </cell>
          <cell r="J44" t="str">
            <v>BT Management</v>
          </cell>
          <cell r="K44" t="str">
            <v>Dave Stevenson</v>
          </cell>
          <cell r="L44" t="str">
            <v>Matt Bennett</v>
          </cell>
          <cell r="M44" t="str">
            <v>ActualsMatt BennettBonus &amp; Commission</v>
          </cell>
          <cell r="N44">
            <v>0</v>
          </cell>
          <cell r="O44">
            <v>0</v>
          </cell>
          <cell r="P44">
            <v>9250</v>
          </cell>
        </row>
        <row r="45">
          <cell r="C45" t="str">
            <v>Staff</v>
          </cell>
          <cell r="D45" t="str">
            <v>Actuals</v>
          </cell>
          <cell r="E45" t="str">
            <v>OCMH1411300007</v>
          </cell>
          <cell r="F45" t="str">
            <v>OCMH14</v>
          </cell>
          <cell r="G45">
            <v>11300007</v>
          </cell>
          <cell r="H45" t="str">
            <v>MOBILITY PAY</v>
          </cell>
          <cell r="I45" t="str">
            <v>Bonus &amp; Commission</v>
          </cell>
          <cell r="J45" t="str">
            <v>BT Management</v>
          </cell>
          <cell r="K45" t="str">
            <v>Dave Stevenson</v>
          </cell>
          <cell r="L45" t="str">
            <v>Mia Etchells</v>
          </cell>
          <cell r="M45" t="str">
            <v>ActualsMia EtchellsBonus &amp; Commission</v>
          </cell>
          <cell r="N45">
            <v>0</v>
          </cell>
          <cell r="O45">
            <v>0</v>
          </cell>
          <cell r="P45">
            <v>5300</v>
          </cell>
        </row>
        <row r="46">
          <cell r="C46" t="str">
            <v>Staff</v>
          </cell>
          <cell r="D46" t="str">
            <v>Actuals</v>
          </cell>
          <cell r="E46" t="str">
            <v>OCMH211300007</v>
          </cell>
          <cell r="F46" t="str">
            <v>OCMH2</v>
          </cell>
          <cell r="G46">
            <v>11300007</v>
          </cell>
          <cell r="H46" t="str">
            <v>MOBILITY PAY</v>
          </cell>
          <cell r="I46" t="str">
            <v>Bonus &amp; Commission</v>
          </cell>
          <cell r="J46" t="str">
            <v>Business Partners</v>
          </cell>
          <cell r="K46" t="str">
            <v>Stuart Newstead</v>
          </cell>
          <cell r="L46" t="str">
            <v>Stuart Newstead</v>
          </cell>
          <cell r="M46" t="str">
            <v>ActualsStuart NewsteadBonus &amp; Commission</v>
          </cell>
          <cell r="N46">
            <v>0</v>
          </cell>
          <cell r="O46">
            <v>0</v>
          </cell>
          <cell r="P46">
            <v>10100</v>
          </cell>
        </row>
        <row r="47">
          <cell r="C47" t="str">
            <v>Staff</v>
          </cell>
          <cell r="D47" t="str">
            <v>Actuals</v>
          </cell>
          <cell r="E47" t="str">
            <v>OCMH2111300007</v>
          </cell>
          <cell r="F47" t="str">
            <v>OCMH21</v>
          </cell>
          <cell r="G47">
            <v>11300007</v>
          </cell>
          <cell r="H47" t="str">
            <v>MOBILITY PAY</v>
          </cell>
          <cell r="I47" t="str">
            <v>Bonus &amp; Commission</v>
          </cell>
          <cell r="J47" t="str">
            <v>Business Partners</v>
          </cell>
          <cell r="K47" t="str">
            <v>Stuart Newstead</v>
          </cell>
          <cell r="L47" t="str">
            <v>Chris Knight</v>
          </cell>
          <cell r="M47" t="str">
            <v>ActualsChris KnightBonus &amp; Commission</v>
          </cell>
          <cell r="N47">
            <v>36163.47</v>
          </cell>
          <cell r="O47">
            <v>45332.41</v>
          </cell>
          <cell r="P47">
            <v>46701.35</v>
          </cell>
        </row>
        <row r="48">
          <cell r="C48" t="str">
            <v>Staff</v>
          </cell>
          <cell r="D48" t="str">
            <v>Actuals</v>
          </cell>
          <cell r="E48" t="str">
            <v>OCMH2211300007</v>
          </cell>
          <cell r="F48" t="str">
            <v>OCMH22</v>
          </cell>
          <cell r="G48">
            <v>11300007</v>
          </cell>
          <cell r="H48" t="str">
            <v>MOBILITY PAY</v>
          </cell>
          <cell r="I48" t="str">
            <v>Bonus &amp; Commission</v>
          </cell>
          <cell r="J48" t="str">
            <v>Business Partners</v>
          </cell>
          <cell r="K48" t="str">
            <v>Stuart Newstead</v>
          </cell>
          <cell r="L48" t="str">
            <v>Bob Pisolkar</v>
          </cell>
          <cell r="M48" t="str">
            <v>ActualsBob PisolkarBonus &amp; Commission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Staff</v>
          </cell>
          <cell r="D49" t="str">
            <v>Actuals</v>
          </cell>
          <cell r="E49" t="str">
            <v>OCMH2311300007</v>
          </cell>
          <cell r="F49" t="str">
            <v>OCMH23</v>
          </cell>
          <cell r="G49">
            <v>11300007</v>
          </cell>
          <cell r="H49" t="str">
            <v>MOBILITY PAY</v>
          </cell>
          <cell r="I49" t="str">
            <v>Bonus &amp; Commission</v>
          </cell>
          <cell r="J49" t="str">
            <v>Business Partners</v>
          </cell>
          <cell r="K49" t="str">
            <v>Stuart Newstead</v>
          </cell>
          <cell r="L49" t="str">
            <v>James Hart</v>
          </cell>
          <cell r="M49" t="str">
            <v>ActualsJames HartBonus &amp; Commission</v>
          </cell>
          <cell r="N49">
            <v>0</v>
          </cell>
          <cell r="O49">
            <v>0</v>
          </cell>
          <cell r="P49">
            <v>12700</v>
          </cell>
        </row>
        <row r="50">
          <cell r="C50" t="str">
            <v>Staff</v>
          </cell>
          <cell r="D50" t="str">
            <v>Actuals</v>
          </cell>
          <cell r="E50" t="str">
            <v>OCMH2411300007</v>
          </cell>
          <cell r="F50" t="str">
            <v>OCMH24</v>
          </cell>
          <cell r="G50">
            <v>11300007</v>
          </cell>
          <cell r="H50" t="str">
            <v>MOBILITY PAY</v>
          </cell>
          <cell r="I50" t="str">
            <v>Bonus &amp; Commission</v>
          </cell>
          <cell r="J50" t="str">
            <v>Business Partners</v>
          </cell>
          <cell r="K50" t="str">
            <v>Stuart Newstead</v>
          </cell>
          <cell r="L50" t="str">
            <v>Nigel Dean</v>
          </cell>
          <cell r="M50" t="str">
            <v>ActualsNigel DeanBonus &amp; Commission</v>
          </cell>
          <cell r="N50">
            <v>6468.01</v>
          </cell>
          <cell r="O50">
            <v>4244.16</v>
          </cell>
          <cell r="P50">
            <v>6741.02</v>
          </cell>
        </row>
        <row r="51">
          <cell r="C51" t="str">
            <v>Staff</v>
          </cell>
          <cell r="D51" t="str">
            <v>Actuals</v>
          </cell>
          <cell r="E51" t="str">
            <v>OCMH2511300007</v>
          </cell>
          <cell r="F51" t="str">
            <v>OCMH25</v>
          </cell>
          <cell r="G51">
            <v>11300007</v>
          </cell>
          <cell r="H51" t="str">
            <v>MOBILITY PAY</v>
          </cell>
          <cell r="I51" t="str">
            <v>Bonus &amp; Commission</v>
          </cell>
          <cell r="J51" t="str">
            <v>Business Partners</v>
          </cell>
          <cell r="K51" t="str">
            <v>Stuart Newstead</v>
          </cell>
          <cell r="L51" t="str">
            <v>Bharat Chauhan</v>
          </cell>
          <cell r="M51" t="str">
            <v>ActualsBharat ChauhanBonus &amp; Commission</v>
          </cell>
          <cell r="N51">
            <v>0</v>
          </cell>
          <cell r="O51">
            <v>0</v>
          </cell>
          <cell r="P51">
            <v>0</v>
          </cell>
        </row>
        <row r="52">
          <cell r="C52" t="str">
            <v>Staff</v>
          </cell>
          <cell r="D52" t="str">
            <v>Actuals</v>
          </cell>
          <cell r="E52" t="str">
            <v>OCMH2611300007</v>
          </cell>
          <cell r="F52" t="str">
            <v>OCMH26</v>
          </cell>
          <cell r="G52">
            <v>11300007</v>
          </cell>
          <cell r="H52" t="str">
            <v>MOBILITY PAY</v>
          </cell>
          <cell r="I52" t="str">
            <v>Bonus &amp; Commission</v>
          </cell>
          <cell r="J52" t="str">
            <v>Business Partners</v>
          </cell>
          <cell r="K52" t="str">
            <v>Stuart Newstead</v>
          </cell>
          <cell r="L52" t="str">
            <v>Vanessa Blythe</v>
          </cell>
          <cell r="M52" t="str">
            <v>ActualsVanessa BlytheBonus &amp; Commission</v>
          </cell>
          <cell r="N52">
            <v>0</v>
          </cell>
          <cell r="O52">
            <v>0</v>
          </cell>
          <cell r="P52">
            <v>2700</v>
          </cell>
        </row>
        <row r="53">
          <cell r="C53" t="str">
            <v>Staff</v>
          </cell>
          <cell r="D53" t="str">
            <v>Actuals</v>
          </cell>
          <cell r="E53" t="str">
            <v>OCMH311300007</v>
          </cell>
          <cell r="F53" t="str">
            <v>OCMH3</v>
          </cell>
          <cell r="G53">
            <v>11300007</v>
          </cell>
          <cell r="H53" t="str">
            <v>MOBILITY PAY</v>
          </cell>
          <cell r="I53" t="str">
            <v>Bonus &amp; Commission</v>
          </cell>
          <cell r="J53" t="str">
            <v>Business Service</v>
          </cell>
          <cell r="K53" t="str">
            <v>Keith Floodgate</v>
          </cell>
          <cell r="L53" t="str">
            <v>Keith Floodgate</v>
          </cell>
          <cell r="M53" t="str">
            <v>ActualsKeith FloodgateBonus &amp; Commission</v>
          </cell>
          <cell r="N53">
            <v>0</v>
          </cell>
          <cell r="O53">
            <v>0</v>
          </cell>
          <cell r="P53">
            <v>7700</v>
          </cell>
        </row>
        <row r="54">
          <cell r="C54" t="str">
            <v>Staff</v>
          </cell>
          <cell r="D54" t="str">
            <v>Actuals</v>
          </cell>
          <cell r="E54" t="str">
            <v>OCMH3111300007</v>
          </cell>
          <cell r="F54" t="str">
            <v>OCMH31</v>
          </cell>
          <cell r="G54">
            <v>11300007</v>
          </cell>
          <cell r="H54" t="str">
            <v>MOBILITY PAY</v>
          </cell>
          <cell r="I54" t="str">
            <v>Bonus &amp; Commission</v>
          </cell>
          <cell r="J54" t="str">
            <v>Business Service</v>
          </cell>
          <cell r="K54" t="str">
            <v>Keith Floodgate</v>
          </cell>
          <cell r="L54" t="str">
            <v>John Rogers</v>
          </cell>
          <cell r="M54" t="str">
            <v>ActualsJohn RogersBonus &amp; Commission</v>
          </cell>
          <cell r="N54">
            <v>0</v>
          </cell>
          <cell r="O54">
            <v>0</v>
          </cell>
          <cell r="P54">
            <v>22500</v>
          </cell>
        </row>
        <row r="55">
          <cell r="C55" t="str">
            <v>Staff</v>
          </cell>
          <cell r="D55" t="str">
            <v>Actuals</v>
          </cell>
          <cell r="E55" t="str">
            <v>OCMH3211300007</v>
          </cell>
          <cell r="F55" t="str">
            <v>OCMH32</v>
          </cell>
          <cell r="G55">
            <v>11300007</v>
          </cell>
          <cell r="H55" t="str">
            <v>MOBILITY PAY</v>
          </cell>
          <cell r="I55" t="str">
            <v>Bonus &amp; Commission</v>
          </cell>
          <cell r="J55" t="str">
            <v>Business Service</v>
          </cell>
          <cell r="K55" t="str">
            <v>Keith Floodgate</v>
          </cell>
          <cell r="L55" t="str">
            <v>Andy Smith</v>
          </cell>
          <cell r="M55" t="str">
            <v>ActualsAndy SmithBonus &amp; Commission</v>
          </cell>
          <cell r="N55">
            <v>0</v>
          </cell>
          <cell r="O55">
            <v>0</v>
          </cell>
          <cell r="P55">
            <v>16300</v>
          </cell>
        </row>
        <row r="56">
          <cell r="C56" t="str">
            <v>Staff</v>
          </cell>
          <cell r="D56" t="str">
            <v>Actuals</v>
          </cell>
          <cell r="E56" t="str">
            <v>OCMS11300007</v>
          </cell>
          <cell r="F56" t="str">
            <v>OCMS</v>
          </cell>
          <cell r="G56">
            <v>11300007</v>
          </cell>
          <cell r="H56" t="str">
            <v>MOBILITY PAY</v>
          </cell>
          <cell r="I56" t="str">
            <v>Bonus &amp; Commission</v>
          </cell>
          <cell r="J56" t="str">
            <v>Business Marketing</v>
          </cell>
          <cell r="K56" t="str">
            <v>Tim Sefton</v>
          </cell>
          <cell r="L56" t="str">
            <v>Tim Sefton</v>
          </cell>
          <cell r="M56" t="str">
            <v>ActualsTim SeftonBonus &amp; Commission</v>
          </cell>
          <cell r="N56">
            <v>0</v>
          </cell>
          <cell r="O56">
            <v>0</v>
          </cell>
          <cell r="P56">
            <v>7200</v>
          </cell>
        </row>
        <row r="57">
          <cell r="C57" t="str">
            <v>Staff</v>
          </cell>
          <cell r="D57" t="str">
            <v>Actuals</v>
          </cell>
          <cell r="E57" t="str">
            <v>OCMS211300007</v>
          </cell>
          <cell r="F57" t="str">
            <v>OCMS2</v>
          </cell>
          <cell r="G57">
            <v>11300007</v>
          </cell>
          <cell r="H57" t="str">
            <v>MOBILITY PAY</v>
          </cell>
          <cell r="I57" t="str">
            <v>Bonus &amp; Commission</v>
          </cell>
          <cell r="J57" t="str">
            <v>Business Marketing</v>
          </cell>
          <cell r="K57" t="str">
            <v>Tim Sefton</v>
          </cell>
          <cell r="L57" t="str">
            <v>Nigel Dutton</v>
          </cell>
          <cell r="M57" t="str">
            <v>ActualsNigel DuttonBonus &amp; Commission</v>
          </cell>
          <cell r="N57">
            <v>0</v>
          </cell>
          <cell r="O57">
            <v>0</v>
          </cell>
          <cell r="P57">
            <v>900</v>
          </cell>
        </row>
        <row r="58">
          <cell r="C58" t="str">
            <v>Staff</v>
          </cell>
          <cell r="D58" t="str">
            <v>Actuals</v>
          </cell>
          <cell r="E58" t="str">
            <v>OCMS411300007</v>
          </cell>
          <cell r="F58" t="str">
            <v>OCMS4</v>
          </cell>
          <cell r="G58">
            <v>11300007</v>
          </cell>
          <cell r="H58" t="str">
            <v>MOBILITY PAY</v>
          </cell>
          <cell r="I58" t="str">
            <v>Bonus &amp; Commission</v>
          </cell>
          <cell r="J58" t="str">
            <v>Business Marketing</v>
          </cell>
          <cell r="K58" t="str">
            <v>Tim Sefton</v>
          </cell>
          <cell r="L58" t="str">
            <v>Derek Williamson</v>
          </cell>
          <cell r="M58" t="str">
            <v>ActualsDerek WilliamsonBonus &amp; Commission</v>
          </cell>
          <cell r="N58">
            <v>0</v>
          </cell>
          <cell r="O58">
            <v>0</v>
          </cell>
          <cell r="P58">
            <v>16500</v>
          </cell>
        </row>
        <row r="59">
          <cell r="C59" t="str">
            <v>Staff</v>
          </cell>
          <cell r="D59" t="str">
            <v>Actuals</v>
          </cell>
          <cell r="E59" t="str">
            <v>OCMS511300007</v>
          </cell>
          <cell r="F59" t="str">
            <v>OCMS5</v>
          </cell>
          <cell r="G59">
            <v>11300007</v>
          </cell>
          <cell r="H59" t="str">
            <v>MOBILITY PAY</v>
          </cell>
          <cell r="I59" t="str">
            <v>Bonus &amp; Commission</v>
          </cell>
          <cell r="J59" t="str">
            <v>Business Marketing</v>
          </cell>
          <cell r="K59" t="str">
            <v>Tim Sefton</v>
          </cell>
          <cell r="L59" t="str">
            <v>Hilary Lloyd</v>
          </cell>
          <cell r="M59" t="str">
            <v>ActualsHilary LloydBonus &amp; Commission</v>
          </cell>
          <cell r="N59">
            <v>0</v>
          </cell>
          <cell r="O59">
            <v>0</v>
          </cell>
          <cell r="P59">
            <v>24300</v>
          </cell>
        </row>
        <row r="60">
          <cell r="C60" t="str">
            <v>Staff</v>
          </cell>
          <cell r="D60" t="str">
            <v>Actuals</v>
          </cell>
          <cell r="E60" t="str">
            <v>OCMS611300007</v>
          </cell>
          <cell r="F60" t="str">
            <v>OCMS6</v>
          </cell>
          <cell r="G60">
            <v>11300007</v>
          </cell>
          <cell r="H60" t="str">
            <v>MOBILITY PAY</v>
          </cell>
          <cell r="I60" t="str">
            <v>Bonus &amp; Commission</v>
          </cell>
          <cell r="J60" t="str">
            <v>Business Marketing</v>
          </cell>
          <cell r="K60" t="str">
            <v>Tim Sefton</v>
          </cell>
          <cell r="L60" t="str">
            <v>Tony Scriven</v>
          </cell>
          <cell r="M60" t="str">
            <v>ActualsTony ScrivenBonus &amp; Commission</v>
          </cell>
          <cell r="N60">
            <v>0</v>
          </cell>
          <cell r="O60">
            <v>0</v>
          </cell>
          <cell r="P60">
            <v>12800</v>
          </cell>
        </row>
        <row r="61">
          <cell r="C61" t="str">
            <v>Staff</v>
          </cell>
          <cell r="D61" t="str">
            <v>Actuals</v>
          </cell>
          <cell r="E61" t="str">
            <v>OCMT111300007</v>
          </cell>
          <cell r="F61" t="str">
            <v>OCMT1</v>
          </cell>
          <cell r="G61">
            <v>11300007</v>
          </cell>
          <cell r="H61" t="str">
            <v>MOBILITY PAY</v>
          </cell>
          <cell r="I61" t="str">
            <v>Bonus &amp; Commission</v>
          </cell>
          <cell r="J61" t="str">
            <v>Business Operations</v>
          </cell>
          <cell r="K61" t="str">
            <v>Euros Evans</v>
          </cell>
          <cell r="L61" t="str">
            <v>Euros Evans</v>
          </cell>
          <cell r="M61" t="str">
            <v>ActualsEuros EvansBonus &amp; Commission</v>
          </cell>
          <cell r="N61">
            <v>0</v>
          </cell>
          <cell r="O61">
            <v>0</v>
          </cell>
          <cell r="P61">
            <v>4000</v>
          </cell>
        </row>
        <row r="62">
          <cell r="C62" t="str">
            <v>Staff</v>
          </cell>
          <cell r="D62" t="str">
            <v>Actuals</v>
          </cell>
          <cell r="E62" t="str">
            <v>OCMT1411300007</v>
          </cell>
          <cell r="F62" t="str">
            <v>OCMT14</v>
          </cell>
          <cell r="G62">
            <v>11300007</v>
          </cell>
          <cell r="H62" t="str">
            <v>MOBILITY PAY</v>
          </cell>
          <cell r="I62" t="str">
            <v>Bonus &amp; Commission</v>
          </cell>
          <cell r="J62" t="str">
            <v>Business Operations</v>
          </cell>
          <cell r="K62" t="str">
            <v>Euros Evans</v>
          </cell>
          <cell r="L62" t="str">
            <v>Tony Webber</v>
          </cell>
          <cell r="M62" t="str">
            <v>ActualsTony WebberBonus &amp; Commission</v>
          </cell>
          <cell r="N62">
            <v>0</v>
          </cell>
          <cell r="O62">
            <v>0</v>
          </cell>
          <cell r="P62">
            <v>8280</v>
          </cell>
        </row>
        <row r="63">
          <cell r="C63" t="str">
            <v>Staff</v>
          </cell>
          <cell r="D63" t="str">
            <v>Actuals</v>
          </cell>
          <cell r="E63" t="str">
            <v>OCMT311300007</v>
          </cell>
          <cell r="F63" t="str">
            <v>OCMT3</v>
          </cell>
          <cell r="G63">
            <v>11300007</v>
          </cell>
          <cell r="H63" t="str">
            <v>MOBILITY PAY</v>
          </cell>
          <cell r="I63" t="str">
            <v>Bonus &amp; Commission</v>
          </cell>
          <cell r="J63" t="str">
            <v>Business Operations</v>
          </cell>
          <cell r="K63" t="str">
            <v>Euros Evans</v>
          </cell>
          <cell r="L63" t="str">
            <v>Paging1</v>
          </cell>
          <cell r="M63" t="str">
            <v>ActualsPaging1Bonus &amp; Commission</v>
          </cell>
          <cell r="N63">
            <v>0</v>
          </cell>
          <cell r="O63">
            <v>0</v>
          </cell>
          <cell r="P63">
            <v>8200</v>
          </cell>
        </row>
        <row r="64">
          <cell r="C64" t="str">
            <v>Staff</v>
          </cell>
          <cell r="D64" t="str">
            <v>Actuals</v>
          </cell>
          <cell r="E64" t="str">
            <v>OCMT3511300007</v>
          </cell>
          <cell r="F64" t="str">
            <v>OCMT35</v>
          </cell>
          <cell r="G64">
            <v>11300007</v>
          </cell>
          <cell r="H64" t="str">
            <v>MOBILITY PAY</v>
          </cell>
          <cell r="I64" t="str">
            <v>Bonus &amp; Commission</v>
          </cell>
          <cell r="J64" t="str">
            <v>Business Operations</v>
          </cell>
          <cell r="K64" t="str">
            <v>Euros Evans</v>
          </cell>
          <cell r="L64" t="str">
            <v>Paging2</v>
          </cell>
          <cell r="M64" t="str">
            <v>ActualsPaging2Bonus &amp; Commission</v>
          </cell>
          <cell r="N64">
            <v>0</v>
          </cell>
          <cell r="O64">
            <v>0</v>
          </cell>
          <cell r="P64">
            <v>3300</v>
          </cell>
        </row>
        <row r="65">
          <cell r="C65" t="str">
            <v>Staff</v>
          </cell>
          <cell r="D65" t="str">
            <v>Actuals</v>
          </cell>
          <cell r="E65" t="str">
            <v>OCMT3611300007</v>
          </cell>
          <cell r="F65" t="str">
            <v>OCMT36</v>
          </cell>
          <cell r="G65">
            <v>11300007</v>
          </cell>
          <cell r="H65" t="str">
            <v>MOBILITY PAY</v>
          </cell>
          <cell r="I65" t="str">
            <v>Bonus &amp; Commission</v>
          </cell>
          <cell r="J65" t="str">
            <v>Business Operations</v>
          </cell>
          <cell r="K65" t="str">
            <v>Euros Evans</v>
          </cell>
          <cell r="L65" t="str">
            <v>Paging3</v>
          </cell>
          <cell r="M65" t="str">
            <v>ActualsPaging3Bonus &amp; Commission</v>
          </cell>
          <cell r="N65">
            <v>0</v>
          </cell>
          <cell r="O65">
            <v>0</v>
          </cell>
          <cell r="P65">
            <v>5300</v>
          </cell>
        </row>
        <row r="66">
          <cell r="C66" t="str">
            <v>Misc</v>
          </cell>
          <cell r="D66" t="str">
            <v>Actuals</v>
          </cell>
          <cell r="E66" t="str">
            <v>OCMH37979000</v>
          </cell>
          <cell r="F66" t="str">
            <v>OCMZ</v>
          </cell>
          <cell r="G66">
            <v>37979000</v>
          </cell>
          <cell r="H66" t="str">
            <v>ACQUISITION RECHARGE</v>
          </cell>
          <cell r="I66" t="str">
            <v>Other Miscellaneous</v>
          </cell>
          <cell r="J66" t="str">
            <v>Business Sales</v>
          </cell>
          <cell r="K66" t="str">
            <v>Ged Holmes</v>
          </cell>
          <cell r="L66" t="str">
            <v>Business Sales-Acq</v>
          </cell>
          <cell r="M66" t="str">
            <v>ActualsBusiness Sales-AcqOther Miscellaneous</v>
          </cell>
          <cell r="N66">
            <v>1173933</v>
          </cell>
          <cell r="O66">
            <v>1024843</v>
          </cell>
          <cell r="P66">
            <v>1035921</v>
          </cell>
        </row>
        <row r="67">
          <cell r="C67" t="str">
            <v>Misc</v>
          </cell>
          <cell r="D67" t="str">
            <v>Actuals</v>
          </cell>
          <cell r="E67" t="str">
            <v>OCMH37979000</v>
          </cell>
          <cell r="F67" t="str">
            <v>OCMZ</v>
          </cell>
          <cell r="G67">
            <v>37979000</v>
          </cell>
          <cell r="H67" t="str">
            <v>RETENTION RECHARGE</v>
          </cell>
          <cell r="I67" t="str">
            <v>Other Miscellaneous</v>
          </cell>
          <cell r="J67" t="str">
            <v>Business Sales</v>
          </cell>
          <cell r="K67" t="str">
            <v>Ged Holmes</v>
          </cell>
          <cell r="L67" t="str">
            <v>Business Sales-Ret</v>
          </cell>
          <cell r="M67" t="str">
            <v>ActualsBusiness Sales-RetOther Miscellaneous</v>
          </cell>
          <cell r="N67">
            <v>659905</v>
          </cell>
          <cell r="O67">
            <v>536784</v>
          </cell>
          <cell r="P67">
            <v>478296</v>
          </cell>
        </row>
        <row r="68">
          <cell r="C68" t="str">
            <v>Misc</v>
          </cell>
          <cell r="D68" t="str">
            <v>Actuals</v>
          </cell>
          <cell r="E68" t="str">
            <v>OCMZ39914550</v>
          </cell>
          <cell r="F68" t="str">
            <v>OCMZ</v>
          </cell>
          <cell r="G68">
            <v>39914550</v>
          </cell>
          <cell r="H68" t="str">
            <v>OTHER INCIDENTALS &lt; $2K</v>
          </cell>
          <cell r="I68" t="str">
            <v>Other Miscellaneous</v>
          </cell>
          <cell r="J68" t="str">
            <v>Business Sales</v>
          </cell>
          <cell r="K68" t="str">
            <v>Ged Holmes</v>
          </cell>
          <cell r="L68" t="str">
            <v>Business Sales</v>
          </cell>
          <cell r="M68" t="str">
            <v>ActualsBusiness SalesOther Miscellaneous</v>
          </cell>
          <cell r="N68">
            <v>-1833838</v>
          </cell>
          <cell r="O68">
            <v>-1561627</v>
          </cell>
          <cell r="P68">
            <v>-1514217</v>
          </cell>
        </row>
        <row r="69">
          <cell r="C69" t="str">
            <v>Staff</v>
          </cell>
          <cell r="D69" t="str">
            <v>Actuals</v>
          </cell>
          <cell r="E69" t="str">
            <v>OCMZ11300007</v>
          </cell>
          <cell r="F69" t="str">
            <v>OCMZ</v>
          </cell>
          <cell r="G69">
            <v>11300007</v>
          </cell>
          <cell r="H69" t="str">
            <v>MOBILITY PAY</v>
          </cell>
          <cell r="I69" t="str">
            <v>Salaries</v>
          </cell>
          <cell r="J69" t="str">
            <v>Business Sales</v>
          </cell>
          <cell r="K69" t="str">
            <v>Ged Holmes</v>
          </cell>
          <cell r="L69" t="str">
            <v>Business Sales</v>
          </cell>
          <cell r="M69" t="str">
            <v>ActualsBusiness SalesSalaries</v>
          </cell>
          <cell r="N69">
            <v>682220</v>
          </cell>
          <cell r="O69">
            <v>497542</v>
          </cell>
          <cell r="P69">
            <v>599200</v>
          </cell>
        </row>
        <row r="70">
          <cell r="C70" t="str">
            <v>Staff</v>
          </cell>
          <cell r="D70" t="str">
            <v>Actuals</v>
          </cell>
          <cell r="E70" t="str">
            <v>OCMZ11300008</v>
          </cell>
          <cell r="F70" t="str">
            <v>OCMZ</v>
          </cell>
          <cell r="G70">
            <v>11300008</v>
          </cell>
          <cell r="H70" t="str">
            <v>MOBILITY PAY</v>
          </cell>
          <cell r="I70" t="str">
            <v>Bonus &amp; Commission</v>
          </cell>
          <cell r="J70" t="str">
            <v>Business Sales</v>
          </cell>
          <cell r="K70" t="str">
            <v>Ged Holmes</v>
          </cell>
          <cell r="L70" t="str">
            <v>Business Sales</v>
          </cell>
          <cell r="M70" t="str">
            <v>ActualsBusiness SalesBonus &amp; Commission</v>
          </cell>
          <cell r="N70">
            <v>436526</v>
          </cell>
          <cell r="O70">
            <v>343442</v>
          </cell>
          <cell r="P70">
            <v>191632</v>
          </cell>
        </row>
        <row r="71">
          <cell r="C71" t="str">
            <v>Staff</v>
          </cell>
          <cell r="D71" t="str">
            <v>Actuals</v>
          </cell>
          <cell r="E71" t="str">
            <v>OCMZ15100475</v>
          </cell>
          <cell r="F71" t="str">
            <v>OCMZ</v>
          </cell>
          <cell r="G71">
            <v>15100475</v>
          </cell>
          <cell r="H71" t="str">
            <v>PAY AGENCY STAFF (P&amp;A ONLY)</v>
          </cell>
          <cell r="I71" t="str">
            <v>Agency</v>
          </cell>
          <cell r="J71" t="str">
            <v>Business Sales</v>
          </cell>
          <cell r="K71" t="str">
            <v>Ged Holmes</v>
          </cell>
          <cell r="L71" t="str">
            <v>Business Sales</v>
          </cell>
          <cell r="M71" t="str">
            <v>ActualsBusiness SalesAgency</v>
          </cell>
          <cell r="N71">
            <v>0</v>
          </cell>
          <cell r="O71">
            <v>0</v>
          </cell>
          <cell r="P71">
            <v>0</v>
          </cell>
        </row>
        <row r="72">
          <cell r="C72" t="str">
            <v>Staff</v>
          </cell>
          <cell r="D72" t="str">
            <v>Actuals</v>
          </cell>
          <cell r="E72" t="str">
            <v>OCMZ25796000</v>
          </cell>
          <cell r="F72" t="str">
            <v>OCMZ</v>
          </cell>
          <cell r="G72">
            <v>25796000</v>
          </cell>
          <cell r="H72" t="str">
            <v>BTC CONTRACTORS</v>
          </cell>
          <cell r="I72" t="str">
            <v>Contractors</v>
          </cell>
          <cell r="J72" t="str">
            <v>Business Sales</v>
          </cell>
          <cell r="K72" t="str">
            <v>Ged Holmes</v>
          </cell>
          <cell r="L72" t="str">
            <v>Business Sales</v>
          </cell>
          <cell r="M72" t="str">
            <v>ActualsBusiness SalesContractors</v>
          </cell>
          <cell r="N72">
            <v>34000</v>
          </cell>
          <cell r="O72">
            <v>34000</v>
          </cell>
          <cell r="P72">
            <v>26343</v>
          </cell>
        </row>
        <row r="73">
          <cell r="C73" t="str">
            <v>Staff</v>
          </cell>
          <cell r="D73" t="str">
            <v>Actuals</v>
          </cell>
          <cell r="E73" t="str">
            <v>OCMZ33310359</v>
          </cell>
          <cell r="F73" t="str">
            <v>OCMZ</v>
          </cell>
          <cell r="G73">
            <v>33310359</v>
          </cell>
          <cell r="H73" t="str">
            <v>SPECIALIST AGNCY-EXTN BUREAU S</v>
          </cell>
          <cell r="I73" t="str">
            <v>Agency - Acquisition</v>
          </cell>
          <cell r="J73" t="str">
            <v>Business Sales</v>
          </cell>
          <cell r="K73" t="str">
            <v>Ged Holmes</v>
          </cell>
          <cell r="L73" t="str">
            <v>Business Sales</v>
          </cell>
          <cell r="M73" t="str">
            <v>ActualsBusiness SalesAgency - Acquisition</v>
          </cell>
          <cell r="N73">
            <v>247000</v>
          </cell>
          <cell r="O73">
            <v>342746</v>
          </cell>
          <cell r="P73">
            <v>314300</v>
          </cell>
        </row>
        <row r="74">
          <cell r="C74" t="str">
            <v>Staff</v>
          </cell>
          <cell r="D74" t="str">
            <v>Actuals</v>
          </cell>
          <cell r="E74" t="str">
            <v>OCMZ36326550</v>
          </cell>
          <cell r="F74" t="str">
            <v>OCMZ</v>
          </cell>
          <cell r="G74">
            <v>36326550</v>
          </cell>
          <cell r="H74" t="str">
            <v>INCOME TAX CHARGE</v>
          </cell>
          <cell r="I74" t="str">
            <v>Income Tax Charge</v>
          </cell>
          <cell r="J74" t="str">
            <v>Business Sales</v>
          </cell>
          <cell r="K74" t="str">
            <v>Ged Holmes</v>
          </cell>
          <cell r="L74" t="str">
            <v>Business Sales</v>
          </cell>
          <cell r="M74" t="str">
            <v>ActualsBusiness SalesIncome Tax Charge</v>
          </cell>
          <cell r="N74">
            <v>0</v>
          </cell>
          <cell r="O74">
            <v>0</v>
          </cell>
          <cell r="P74">
            <v>150000</v>
          </cell>
        </row>
        <row r="75">
          <cell r="C75" t="str">
            <v>Staff Rel</v>
          </cell>
          <cell r="D75" t="str">
            <v>Actuals</v>
          </cell>
          <cell r="E75" t="str">
            <v>OCMZ17460471</v>
          </cell>
          <cell r="F75" t="str">
            <v>OCMZ</v>
          </cell>
          <cell r="G75">
            <v>17460471</v>
          </cell>
          <cell r="H75" t="str">
            <v>TRAINING - PROFF STUDY COURSE</v>
          </cell>
          <cell r="I75" t="str">
            <v>Training</v>
          </cell>
          <cell r="J75" t="str">
            <v>Business Sales</v>
          </cell>
          <cell r="K75" t="str">
            <v>Ged Holmes</v>
          </cell>
          <cell r="L75" t="str">
            <v>Business Sales</v>
          </cell>
          <cell r="M75" t="str">
            <v>ActualsBusiness SalesTraining</v>
          </cell>
          <cell r="N75">
            <v>-82248</v>
          </cell>
          <cell r="O75">
            <v>28090</v>
          </cell>
          <cell r="P75">
            <v>19920</v>
          </cell>
        </row>
        <row r="76">
          <cell r="C76" t="str">
            <v>Staff Rel</v>
          </cell>
          <cell r="D76" t="str">
            <v>Actuals</v>
          </cell>
          <cell r="E76" t="str">
            <v>OCMZ16000540</v>
          </cell>
          <cell r="F76" t="str">
            <v>OCMZ</v>
          </cell>
          <cell r="G76">
            <v>16000540</v>
          </cell>
          <cell r="H76" t="str">
            <v>MAINTENANCE T&amp;S</v>
          </cell>
          <cell r="I76" t="str">
            <v>Travel &amp; Subsistence</v>
          </cell>
          <cell r="J76" t="str">
            <v>Business Sales</v>
          </cell>
          <cell r="K76" t="str">
            <v>Ged Holmes</v>
          </cell>
          <cell r="L76" t="str">
            <v>Business Sales</v>
          </cell>
          <cell r="M76" t="str">
            <v>ActualsBusiness SalesTravel &amp; Subsistence</v>
          </cell>
          <cell r="N76">
            <v>66113</v>
          </cell>
          <cell r="O76">
            <v>74534</v>
          </cell>
          <cell r="P76">
            <v>51725</v>
          </cell>
        </row>
        <row r="77">
          <cell r="C77" t="str">
            <v>Staff Rel</v>
          </cell>
          <cell r="D77" t="str">
            <v>Actuals</v>
          </cell>
          <cell r="E77" t="str">
            <v>OCMZ39170005</v>
          </cell>
          <cell r="F77" t="str">
            <v>OCMZ</v>
          </cell>
          <cell r="G77">
            <v>39170005</v>
          </cell>
          <cell r="H77" t="str">
            <v>BUSINESS ENTERTAINING -(EXTERN</v>
          </cell>
          <cell r="I77" t="str">
            <v>Hospitality</v>
          </cell>
          <cell r="J77" t="str">
            <v>Business Sales</v>
          </cell>
          <cell r="K77" t="str">
            <v>Ged Holmes</v>
          </cell>
          <cell r="L77" t="str">
            <v>Business Sales</v>
          </cell>
          <cell r="M77" t="str">
            <v>ActualsBusiness SalesHospitality</v>
          </cell>
          <cell r="N77">
            <v>2367</v>
          </cell>
          <cell r="O77">
            <v>-6</v>
          </cell>
          <cell r="P77">
            <v>0</v>
          </cell>
        </row>
        <row r="78">
          <cell r="C78" t="str">
            <v>Staff Rel</v>
          </cell>
          <cell r="D78" t="str">
            <v>Actuals</v>
          </cell>
          <cell r="E78" t="str">
            <v>OCMZ36832550</v>
          </cell>
          <cell r="F78" t="str">
            <v>OCMZ</v>
          </cell>
          <cell r="G78">
            <v>36832550</v>
          </cell>
          <cell r="H78" t="str">
            <v>RECOGNITION IN BT(GIFT COSTS)</v>
          </cell>
          <cell r="I78" t="str">
            <v>Recognition Schemes</v>
          </cell>
          <cell r="J78" t="str">
            <v>Business Sales</v>
          </cell>
          <cell r="K78" t="str">
            <v>Ged Holmes</v>
          </cell>
          <cell r="L78" t="str">
            <v>Business Sales</v>
          </cell>
          <cell r="M78" t="str">
            <v>ActualsBusiness SalesRecognition Schemes</v>
          </cell>
          <cell r="N78">
            <v>73625</v>
          </cell>
          <cell r="O78">
            <v>17555</v>
          </cell>
          <cell r="P78">
            <v>-146422</v>
          </cell>
        </row>
        <row r="79">
          <cell r="C79" t="str">
            <v>Staff Rel</v>
          </cell>
          <cell r="D79" t="str">
            <v>Actuals</v>
          </cell>
          <cell r="E79" t="str">
            <v>OCMZ17110472</v>
          </cell>
          <cell r="F79" t="str">
            <v>OCMZ</v>
          </cell>
          <cell r="G79">
            <v>17110472</v>
          </cell>
          <cell r="H79" t="str">
            <v>RECRUITMENT PUBLICITY</v>
          </cell>
          <cell r="I79" t="str">
            <v>Recruitment Costs</v>
          </cell>
          <cell r="J79" t="str">
            <v>Business Sales</v>
          </cell>
          <cell r="K79" t="str">
            <v>Ged Holmes</v>
          </cell>
          <cell r="L79" t="str">
            <v>Business Sales</v>
          </cell>
          <cell r="M79" t="str">
            <v>ActualsBusiness SalesRecruitment Costs</v>
          </cell>
          <cell r="N79">
            <v>0</v>
          </cell>
          <cell r="O79">
            <v>56667</v>
          </cell>
          <cell r="P79">
            <v>0</v>
          </cell>
        </row>
        <row r="80">
          <cell r="C80" t="str">
            <v>Staff Rel</v>
          </cell>
          <cell r="D80" t="str">
            <v>Actuals</v>
          </cell>
          <cell r="E80" t="str">
            <v>OCMZ25895000</v>
          </cell>
          <cell r="F80" t="str">
            <v>OCMZ</v>
          </cell>
          <cell r="G80">
            <v>25895000</v>
          </cell>
          <cell r="H80" t="str">
            <v>BTC VEHICLES LTL - CONTRACT</v>
          </cell>
          <cell r="I80" t="str">
            <v>Vehicles &amp; Other Related Costs</v>
          </cell>
          <cell r="J80" t="str">
            <v>Business Sales</v>
          </cell>
          <cell r="K80" t="str">
            <v>Ged Holmes</v>
          </cell>
          <cell r="L80" t="str">
            <v>Business Sales</v>
          </cell>
          <cell r="M80" t="str">
            <v>ActualsBusiness SalesVehicles &amp; Other Related Costs</v>
          </cell>
          <cell r="N80">
            <v>67062</v>
          </cell>
          <cell r="O80">
            <v>59226</v>
          </cell>
          <cell r="P80">
            <v>80607</v>
          </cell>
        </row>
        <row r="81">
          <cell r="C81" t="str">
            <v>Staff Rel</v>
          </cell>
          <cell r="D81" t="str">
            <v>Actuals</v>
          </cell>
          <cell r="E81" t="str">
            <v>OCMZ44230472</v>
          </cell>
          <cell r="F81" t="str">
            <v>OCMZ</v>
          </cell>
          <cell r="G81">
            <v>44230472</v>
          </cell>
          <cell r="H81" t="str">
            <v>BTM PHONE SERVICES SOS IN</v>
          </cell>
          <cell r="I81" t="str">
            <v>Own Use Airtime</v>
          </cell>
          <cell r="J81" t="str">
            <v>Business Sales</v>
          </cell>
          <cell r="K81" t="str">
            <v>Ged Holmes</v>
          </cell>
          <cell r="L81" t="str">
            <v>Business Sales</v>
          </cell>
          <cell r="M81" t="str">
            <v>ActualsBusiness SalesOwn Use Airtime</v>
          </cell>
          <cell r="N81">
            <v>23803</v>
          </cell>
          <cell r="O81">
            <v>35895</v>
          </cell>
          <cell r="P81">
            <v>32015</v>
          </cell>
        </row>
        <row r="82">
          <cell r="C82" t="str">
            <v>Staff Rel</v>
          </cell>
          <cell r="D82" t="str">
            <v>Actuals</v>
          </cell>
          <cell r="E82" t="str">
            <v>OCMZ22000555</v>
          </cell>
          <cell r="F82" t="str">
            <v>OCMZ</v>
          </cell>
          <cell r="G82">
            <v>22000555</v>
          </cell>
          <cell r="H82" t="str">
            <v>MISC SCP STD VAT</v>
          </cell>
          <cell r="I82" t="str">
            <v>Sundry Staff Related</v>
          </cell>
          <cell r="J82" t="str">
            <v>Business Sales</v>
          </cell>
          <cell r="K82" t="str">
            <v>Ged Holmes</v>
          </cell>
          <cell r="L82" t="str">
            <v>Business Sales</v>
          </cell>
          <cell r="M82" t="str">
            <v>ActualsBusiness SalesSundry Staff Related</v>
          </cell>
          <cell r="N82">
            <v>4616</v>
          </cell>
          <cell r="O82">
            <v>6026</v>
          </cell>
          <cell r="P82">
            <v>4706</v>
          </cell>
        </row>
        <row r="83">
          <cell r="C83" t="str">
            <v>E&amp;S</v>
          </cell>
          <cell r="D83" t="str">
            <v>Actuals</v>
          </cell>
          <cell r="E83" t="str">
            <v>OCMZ33910475</v>
          </cell>
          <cell r="F83" t="str">
            <v>OCMZ</v>
          </cell>
          <cell r="G83">
            <v>33910475</v>
          </cell>
          <cell r="H83" t="str">
            <v>COURIER SVCES - NON BILLING PO</v>
          </cell>
          <cell r="I83" t="str">
            <v>Postage &amp; Couriers</v>
          </cell>
          <cell r="J83" t="str">
            <v>Business Sales</v>
          </cell>
          <cell r="K83" t="str">
            <v>Ged Holmes</v>
          </cell>
          <cell r="L83" t="str">
            <v>Business Sales</v>
          </cell>
          <cell r="M83" t="str">
            <v>ActualsBusiness SalesPostage &amp; Couriers</v>
          </cell>
          <cell r="N83">
            <v>7388</v>
          </cell>
          <cell r="O83">
            <v>-1704</v>
          </cell>
          <cell r="P83">
            <v>242</v>
          </cell>
        </row>
        <row r="84">
          <cell r="C84" t="str">
            <v>E&amp;S</v>
          </cell>
          <cell r="D84" t="str">
            <v>Actuals</v>
          </cell>
          <cell r="E84" t="str">
            <v>OCMZ26125475</v>
          </cell>
          <cell r="F84" t="str">
            <v>OCMZ</v>
          </cell>
          <cell r="G84">
            <v>26125475</v>
          </cell>
          <cell r="H84" t="str">
            <v>STATIONERY/PRINTING &amp; PHOTO SU</v>
          </cell>
          <cell r="I84" t="str">
            <v>Printing &amp; Stationery</v>
          </cell>
          <cell r="J84" t="str">
            <v>Business Sales</v>
          </cell>
          <cell r="K84" t="str">
            <v>Ged Holmes</v>
          </cell>
          <cell r="L84" t="str">
            <v>Business Sales</v>
          </cell>
          <cell r="M84" t="str">
            <v>ActualsBusiness SalesPrinting &amp; Stationery</v>
          </cell>
          <cell r="N84">
            <v>3055</v>
          </cell>
          <cell r="O84">
            <v>-3988</v>
          </cell>
          <cell r="P84">
            <v>1708</v>
          </cell>
        </row>
        <row r="85">
          <cell r="C85" t="str">
            <v>E&amp;S</v>
          </cell>
          <cell r="D85" t="str">
            <v>Actuals</v>
          </cell>
          <cell r="E85" t="str">
            <v>OCMZ25899009</v>
          </cell>
          <cell r="F85" t="str">
            <v>OCMZ</v>
          </cell>
          <cell r="G85">
            <v>25899009</v>
          </cell>
          <cell r="H85" t="str">
            <v>Sales Equipment/Software</v>
          </cell>
          <cell r="I85" t="str">
            <v>Sales Equipment/Software</v>
          </cell>
          <cell r="J85" t="str">
            <v>Business Sales</v>
          </cell>
          <cell r="K85" t="str">
            <v>Ged Holmes</v>
          </cell>
          <cell r="L85" t="str">
            <v>Business Sales</v>
          </cell>
          <cell r="M85" t="str">
            <v>ActualsBusiness SalesSales Equipment/Software</v>
          </cell>
          <cell r="N85">
            <v>97500</v>
          </cell>
          <cell r="O85">
            <v>0</v>
          </cell>
          <cell r="P85">
            <v>337732</v>
          </cell>
        </row>
        <row r="86">
          <cell r="C86" t="str">
            <v>E&amp;S</v>
          </cell>
          <cell r="D86" t="str">
            <v>Actuals</v>
          </cell>
          <cell r="E86" t="str">
            <v>OCMZ37985000</v>
          </cell>
          <cell r="F86" t="str">
            <v>OCMZ</v>
          </cell>
          <cell r="G86">
            <v>37985000</v>
          </cell>
          <cell r="H86" t="str">
            <v>EXP BTA-MOBILE PHONES-STORES</v>
          </cell>
          <cell r="I86" t="str">
            <v>Own Use Hardware</v>
          </cell>
          <cell r="J86" t="str">
            <v>Business Sales</v>
          </cell>
          <cell r="K86" t="str">
            <v>Ged Holmes</v>
          </cell>
          <cell r="L86" t="str">
            <v>Business Sales</v>
          </cell>
          <cell r="M86" t="str">
            <v>ActualsBusiness SalesOwn Use Hardware</v>
          </cell>
          <cell r="N86">
            <v>2631</v>
          </cell>
          <cell r="O86">
            <v>22249</v>
          </cell>
          <cell r="P86">
            <v>3963</v>
          </cell>
        </row>
        <row r="87">
          <cell r="C87" t="str">
            <v>E&amp;S</v>
          </cell>
          <cell r="D87" t="str">
            <v>Actuals</v>
          </cell>
          <cell r="E87" t="str">
            <v>OCMZ25904000</v>
          </cell>
          <cell r="F87" t="str">
            <v>OCMZ</v>
          </cell>
          <cell r="G87">
            <v>25904000</v>
          </cell>
          <cell r="H87" t="str">
            <v>BTC COMP EQUIPMENT MINOR ITEMS</v>
          </cell>
          <cell r="I87" t="str">
            <v>Other Equipment &amp; Supplies</v>
          </cell>
          <cell r="J87" t="str">
            <v>Business Sales</v>
          </cell>
          <cell r="K87" t="str">
            <v>Ged Holmes</v>
          </cell>
          <cell r="L87" t="str">
            <v>Business Sales</v>
          </cell>
          <cell r="M87" t="str">
            <v>ActualsBusiness SalesOther Equipment &amp; Supplies</v>
          </cell>
          <cell r="N87">
            <v>45</v>
          </cell>
          <cell r="O87">
            <v>296</v>
          </cell>
          <cell r="P87">
            <v>2080</v>
          </cell>
        </row>
        <row r="88">
          <cell r="C88" t="str">
            <v>Misc</v>
          </cell>
          <cell r="D88" t="str">
            <v>Actuals</v>
          </cell>
          <cell r="E88" t="str">
            <v>OCMZ36892550</v>
          </cell>
          <cell r="F88" t="str">
            <v>OCMZ</v>
          </cell>
          <cell r="G88">
            <v>36892550</v>
          </cell>
          <cell r="H88" t="str">
            <v>TELECOMMUNICATIONS COSTS</v>
          </cell>
          <cell r="I88" t="str">
            <v>Communication</v>
          </cell>
          <cell r="J88" t="str">
            <v>Business Sales</v>
          </cell>
          <cell r="K88" t="str">
            <v>Ged Holmes</v>
          </cell>
          <cell r="L88" t="str">
            <v>Business Sales</v>
          </cell>
          <cell r="M88" t="str">
            <v>ActualsBusiness SalesCommunication</v>
          </cell>
          <cell r="N88">
            <v>128</v>
          </cell>
          <cell r="O88">
            <v>5801</v>
          </cell>
          <cell r="P88">
            <v>0</v>
          </cell>
        </row>
        <row r="89">
          <cell r="C89" t="str">
            <v>Misc</v>
          </cell>
          <cell r="D89" t="str">
            <v>Actuals</v>
          </cell>
          <cell r="E89" t="str">
            <v>OCMZ39890550</v>
          </cell>
          <cell r="F89" t="str">
            <v>OCMZ</v>
          </cell>
          <cell r="G89">
            <v>39890550</v>
          </cell>
          <cell r="H89" t="str">
            <v>CONFERENCE COST NON TRNG</v>
          </cell>
          <cell r="I89" t="str">
            <v>Conferences &amp; Presentations</v>
          </cell>
          <cell r="J89" t="str">
            <v>Business Sales</v>
          </cell>
          <cell r="K89" t="str">
            <v>Ged Holmes</v>
          </cell>
          <cell r="L89" t="str">
            <v>Business Sales</v>
          </cell>
          <cell r="M89" t="str">
            <v>ActualsBusiness SalesConferences &amp; Presentations</v>
          </cell>
          <cell r="N89">
            <v>75026</v>
          </cell>
          <cell r="O89">
            <v>5185</v>
          </cell>
          <cell r="P89">
            <v>-9394</v>
          </cell>
        </row>
        <row r="90">
          <cell r="C90" t="str">
            <v>Misc</v>
          </cell>
          <cell r="D90" t="str">
            <v>Actuals</v>
          </cell>
          <cell r="E90" t="str">
            <v>OCMZ39914550</v>
          </cell>
          <cell r="F90" t="str">
            <v>OCMZ</v>
          </cell>
          <cell r="G90">
            <v>39914550</v>
          </cell>
          <cell r="H90" t="str">
            <v>OTHER INCIDENTALS &lt; $2K</v>
          </cell>
          <cell r="I90" t="str">
            <v>Other Miscellaneous</v>
          </cell>
          <cell r="J90" t="str">
            <v>Business Sales</v>
          </cell>
          <cell r="K90" t="str">
            <v>Ged Holmes</v>
          </cell>
          <cell r="L90" t="str">
            <v>Business Sales</v>
          </cell>
          <cell r="M90" t="str">
            <v>ActualsBusiness SalesOther Miscellaneous</v>
          </cell>
          <cell r="N90">
            <v>109413</v>
          </cell>
          <cell r="O90">
            <v>31557</v>
          </cell>
          <cell r="P90">
            <v>-134684</v>
          </cell>
        </row>
        <row r="91">
          <cell r="C91" t="str">
            <v>Staff</v>
          </cell>
          <cell r="D91" t="str">
            <v>Actuals</v>
          </cell>
          <cell r="E91" t="str">
            <v>OCMH11300007</v>
          </cell>
          <cell r="F91" t="str">
            <v>OCMH</v>
          </cell>
          <cell r="G91">
            <v>11300007</v>
          </cell>
          <cell r="H91" t="str">
            <v>MOBILITY PAY</v>
          </cell>
          <cell r="I91" t="str">
            <v>Salaries</v>
          </cell>
          <cell r="J91" t="str">
            <v>Directorate</v>
          </cell>
          <cell r="K91" t="str">
            <v>Pete Richardson</v>
          </cell>
          <cell r="L91" t="str">
            <v>Pete Richardson</v>
          </cell>
          <cell r="M91" t="str">
            <v>ActualsPete RichardsonSalaries</v>
          </cell>
          <cell r="N91">
            <v>18389.259999999998</v>
          </cell>
          <cell r="O91">
            <v>22786.68</v>
          </cell>
          <cell r="P91">
            <v>83628.94</v>
          </cell>
        </row>
        <row r="92">
          <cell r="C92" t="str">
            <v>Staff Rel</v>
          </cell>
          <cell r="D92" t="str">
            <v>Actuals</v>
          </cell>
          <cell r="E92" t="str">
            <v>OCMH16000540</v>
          </cell>
          <cell r="F92" t="str">
            <v>OCMH</v>
          </cell>
          <cell r="G92">
            <v>16000540</v>
          </cell>
          <cell r="H92" t="str">
            <v>MAINTENANCE T&amp;S</v>
          </cell>
          <cell r="I92" t="str">
            <v>Travel &amp; Subsistence</v>
          </cell>
          <cell r="J92" t="str">
            <v>Directorate</v>
          </cell>
          <cell r="K92" t="str">
            <v>Pete Richardson</v>
          </cell>
          <cell r="L92" t="str">
            <v>Pete Richardson</v>
          </cell>
          <cell r="M92" t="str">
            <v>ActualsPete RichardsonTravel &amp; Subsistence</v>
          </cell>
          <cell r="N92">
            <v>10884.58</v>
          </cell>
          <cell r="O92">
            <v>50.99</v>
          </cell>
          <cell r="P92">
            <v>73.25</v>
          </cell>
        </row>
        <row r="93">
          <cell r="C93" t="str">
            <v>Staff Rel</v>
          </cell>
          <cell r="D93" t="str">
            <v>Actuals</v>
          </cell>
          <cell r="E93" t="str">
            <v>OCMH22000555</v>
          </cell>
          <cell r="F93" t="str">
            <v>OCMH</v>
          </cell>
          <cell r="G93">
            <v>22000555</v>
          </cell>
          <cell r="H93" t="str">
            <v>MISC SCP STD VAT</v>
          </cell>
          <cell r="I93" t="str">
            <v>Sundry Staff Related</v>
          </cell>
          <cell r="J93" t="str">
            <v>Directorate</v>
          </cell>
          <cell r="K93" t="str">
            <v>Pete Richardson</v>
          </cell>
          <cell r="L93" t="str">
            <v>Pete Richardson</v>
          </cell>
          <cell r="M93" t="str">
            <v>ActualsPete RichardsonSundry Staff Related</v>
          </cell>
          <cell r="N93">
            <v>1337.09</v>
          </cell>
          <cell r="O93">
            <v>-58.05</v>
          </cell>
          <cell r="P93">
            <v>50021</v>
          </cell>
        </row>
        <row r="94">
          <cell r="C94" t="str">
            <v>Staff Rel</v>
          </cell>
          <cell r="D94" t="str">
            <v>Actuals</v>
          </cell>
          <cell r="E94" t="str">
            <v>OCMH25410417</v>
          </cell>
          <cell r="F94" t="str">
            <v>OCMH</v>
          </cell>
          <cell r="G94">
            <v>25410417</v>
          </cell>
          <cell r="H94" t="str">
            <v>MT HIRE OF VEHICLES</v>
          </cell>
          <cell r="I94" t="str">
            <v>Vehicles &amp; Other Related Costs</v>
          </cell>
          <cell r="J94" t="str">
            <v>Directorate</v>
          </cell>
          <cell r="K94" t="str">
            <v>Pete Richardson</v>
          </cell>
          <cell r="L94" t="str">
            <v>Pete Richardson</v>
          </cell>
          <cell r="M94" t="str">
            <v>ActualsPete RichardsonVehicles &amp; Other Related Costs</v>
          </cell>
          <cell r="N94">
            <v>0</v>
          </cell>
          <cell r="O94">
            <v>2308.4</v>
          </cell>
          <cell r="P94">
            <v>0</v>
          </cell>
        </row>
        <row r="95">
          <cell r="C95" t="str">
            <v>Staff Rel</v>
          </cell>
          <cell r="D95" t="str">
            <v>Actuals</v>
          </cell>
          <cell r="E95" t="str">
            <v>OCMH25895000</v>
          </cell>
          <cell r="F95" t="str">
            <v>OCMH</v>
          </cell>
          <cell r="G95">
            <v>25895000</v>
          </cell>
          <cell r="H95" t="str">
            <v>BTC VEHICLES LTL - CONTRACT</v>
          </cell>
          <cell r="I95" t="str">
            <v>Vehicles &amp; Other Related Costs</v>
          </cell>
          <cell r="J95" t="str">
            <v>Directorate</v>
          </cell>
          <cell r="K95" t="str">
            <v>Pete Richardson</v>
          </cell>
          <cell r="L95" t="str">
            <v>Pete Richardson</v>
          </cell>
          <cell r="M95" t="str">
            <v>ActualsPete RichardsonVehicles &amp; Other Related Costs</v>
          </cell>
          <cell r="N95">
            <v>69.67</v>
          </cell>
          <cell r="O95">
            <v>69.66</v>
          </cell>
          <cell r="P95">
            <v>40069.67</v>
          </cell>
        </row>
        <row r="96">
          <cell r="C96" t="str">
            <v>E&amp;S</v>
          </cell>
          <cell r="D96" t="str">
            <v>Actuals</v>
          </cell>
          <cell r="E96" t="str">
            <v>OCMH26125475</v>
          </cell>
          <cell r="F96" t="str">
            <v>OCMH</v>
          </cell>
          <cell r="G96">
            <v>26125475</v>
          </cell>
          <cell r="H96" t="str">
            <v>STATIONERY/PRINTING &amp; PHOTO SU</v>
          </cell>
          <cell r="I96" t="str">
            <v>Printing &amp; Stationery</v>
          </cell>
          <cell r="J96" t="str">
            <v>Directorate</v>
          </cell>
          <cell r="K96" t="str">
            <v>Pete Richardson</v>
          </cell>
          <cell r="L96" t="str">
            <v>Pete Richardson</v>
          </cell>
          <cell r="M96" t="str">
            <v>ActualsPete RichardsonPrinting &amp; Stationery</v>
          </cell>
          <cell r="N96">
            <v>0</v>
          </cell>
          <cell r="O96">
            <v>15.25</v>
          </cell>
          <cell r="P96">
            <v>0</v>
          </cell>
        </row>
        <row r="97">
          <cell r="C97" t="str">
            <v>E&amp;S</v>
          </cell>
          <cell r="D97" t="str">
            <v>Actuals</v>
          </cell>
          <cell r="E97" t="str">
            <v>OCMH33910475</v>
          </cell>
          <cell r="F97" t="str">
            <v>OCMH</v>
          </cell>
          <cell r="G97">
            <v>33910475</v>
          </cell>
          <cell r="H97" t="str">
            <v>COURIER SVCES - NON BILLING PO</v>
          </cell>
          <cell r="I97" t="str">
            <v>Postage &amp; Couriers</v>
          </cell>
          <cell r="J97" t="str">
            <v>Directorate</v>
          </cell>
          <cell r="K97" t="str">
            <v>Pete Richardson</v>
          </cell>
          <cell r="L97" t="str">
            <v>Pete Richardson</v>
          </cell>
          <cell r="M97" t="str">
            <v>ActualsPete RichardsonPostage &amp; Couriers</v>
          </cell>
          <cell r="N97">
            <v>0</v>
          </cell>
          <cell r="O97">
            <v>14.59</v>
          </cell>
          <cell r="P97">
            <v>43.77</v>
          </cell>
        </row>
        <row r="98">
          <cell r="C98" t="str">
            <v>Misc</v>
          </cell>
          <cell r="D98" t="str">
            <v>Actuals</v>
          </cell>
          <cell r="E98" t="str">
            <v>OCMH37979000</v>
          </cell>
          <cell r="F98" t="str">
            <v>OCMH</v>
          </cell>
          <cell r="G98">
            <v>37979000</v>
          </cell>
          <cell r="H98" t="str">
            <v>GENERAL DIVISION PROVISIONS</v>
          </cell>
          <cell r="I98" t="str">
            <v>Other Miscellaneous</v>
          </cell>
          <cell r="J98" t="str">
            <v>Directorate</v>
          </cell>
          <cell r="K98" t="str">
            <v>Pete Richardson</v>
          </cell>
          <cell r="L98" t="str">
            <v>Pete Richardson</v>
          </cell>
          <cell r="M98" t="str">
            <v>ActualsPete RichardsonOther Miscellaneous</v>
          </cell>
          <cell r="N98">
            <v>-217873.37</v>
          </cell>
          <cell r="O98">
            <v>-288963.03000000003</v>
          </cell>
          <cell r="P98">
            <v>-254227.37</v>
          </cell>
        </row>
        <row r="99">
          <cell r="C99" t="str">
            <v>E&amp;S</v>
          </cell>
          <cell r="D99" t="str">
            <v>Actuals</v>
          </cell>
          <cell r="E99" t="str">
            <v>OCMH37985000</v>
          </cell>
          <cell r="F99" t="str">
            <v>OCMH</v>
          </cell>
          <cell r="G99">
            <v>37985000</v>
          </cell>
          <cell r="H99" t="str">
            <v>EXP BTA-MOBILE PHONES-STORES</v>
          </cell>
          <cell r="I99" t="str">
            <v>Own Use Hardware</v>
          </cell>
          <cell r="J99" t="str">
            <v>Directorate</v>
          </cell>
          <cell r="K99" t="str">
            <v>Pete Richardson</v>
          </cell>
          <cell r="L99" t="str">
            <v>Pete Richardson</v>
          </cell>
          <cell r="M99" t="str">
            <v>ActualsPete RichardsonOwn Use Hardware</v>
          </cell>
          <cell r="N99">
            <v>66.41</v>
          </cell>
          <cell r="O99">
            <v>173.84</v>
          </cell>
          <cell r="P99">
            <v>173.84</v>
          </cell>
        </row>
        <row r="100">
          <cell r="C100" t="str">
            <v>Misc</v>
          </cell>
          <cell r="D100" t="str">
            <v>Actuals</v>
          </cell>
          <cell r="E100" t="str">
            <v>OCMH39890550</v>
          </cell>
          <cell r="F100" t="str">
            <v>OCMH</v>
          </cell>
          <cell r="G100">
            <v>39890550</v>
          </cell>
          <cell r="H100" t="str">
            <v>CONFERENCE COST NON TRNG</v>
          </cell>
          <cell r="I100" t="str">
            <v>Conferences &amp; Presentations</v>
          </cell>
          <cell r="J100" t="str">
            <v>Directorate</v>
          </cell>
          <cell r="K100" t="str">
            <v>Pete Richardson</v>
          </cell>
          <cell r="L100" t="str">
            <v>Pete Richardson</v>
          </cell>
          <cell r="M100" t="str">
            <v>ActualsPete RichardsonConferences &amp; Presentations</v>
          </cell>
          <cell r="N100">
            <v>0</v>
          </cell>
          <cell r="O100">
            <v>250</v>
          </cell>
          <cell r="P100">
            <v>0</v>
          </cell>
        </row>
        <row r="101">
          <cell r="C101" t="str">
            <v>Staff Rel</v>
          </cell>
          <cell r="D101" t="str">
            <v>Actuals</v>
          </cell>
          <cell r="E101" t="str">
            <v>OCMH44230472</v>
          </cell>
          <cell r="F101" t="str">
            <v>OCMH</v>
          </cell>
          <cell r="G101">
            <v>44230472</v>
          </cell>
          <cell r="H101" t="str">
            <v>BTM PHONE SERVICES SOS IN</v>
          </cell>
          <cell r="I101" t="str">
            <v>Own Use Airtime</v>
          </cell>
          <cell r="J101" t="str">
            <v>Directorate</v>
          </cell>
          <cell r="K101" t="str">
            <v>Pete Richardson</v>
          </cell>
          <cell r="L101" t="str">
            <v>Pete Richardson</v>
          </cell>
          <cell r="M101" t="str">
            <v>ActualsPete RichardsonOwn Use Airtime</v>
          </cell>
          <cell r="N101">
            <v>86.71</v>
          </cell>
          <cell r="O101">
            <v>271.66000000000003</v>
          </cell>
          <cell r="P101">
            <v>346.43</v>
          </cell>
        </row>
        <row r="102">
          <cell r="C102" t="str">
            <v>Staff</v>
          </cell>
          <cell r="D102" t="str">
            <v>Actuals</v>
          </cell>
          <cell r="E102" t="str">
            <v>OCMH111300007</v>
          </cell>
          <cell r="F102" t="str">
            <v>OCMH1</v>
          </cell>
          <cell r="G102">
            <v>11300007</v>
          </cell>
          <cell r="H102" t="str">
            <v>MOBILITY PAY</v>
          </cell>
          <cell r="I102" t="str">
            <v>Salaries</v>
          </cell>
          <cell r="J102" t="str">
            <v>BT Management</v>
          </cell>
          <cell r="K102" t="str">
            <v>Dave Stevenson</v>
          </cell>
          <cell r="L102" t="str">
            <v>Dave Stevenson</v>
          </cell>
          <cell r="M102" t="str">
            <v>ActualsDave StevensonSalaries</v>
          </cell>
          <cell r="N102">
            <v>14017.93</v>
          </cell>
          <cell r="O102">
            <v>20929.8</v>
          </cell>
          <cell r="P102">
            <v>27158.68</v>
          </cell>
        </row>
        <row r="103">
          <cell r="C103" t="str">
            <v>Staff Rel</v>
          </cell>
          <cell r="D103" t="str">
            <v>Actuals</v>
          </cell>
          <cell r="E103" t="str">
            <v>OCMH116000540</v>
          </cell>
          <cell r="F103" t="str">
            <v>OCMH1</v>
          </cell>
          <cell r="G103">
            <v>16000540</v>
          </cell>
          <cell r="H103" t="str">
            <v>MAINTENANCE T&amp;S</v>
          </cell>
          <cell r="I103" t="str">
            <v>Travel &amp; Subsistence</v>
          </cell>
          <cell r="J103" t="str">
            <v>BT Management</v>
          </cell>
          <cell r="K103" t="str">
            <v>Dave Stevenson</v>
          </cell>
          <cell r="L103" t="str">
            <v>Dave Stevenson</v>
          </cell>
          <cell r="M103" t="str">
            <v>ActualsDave StevensonTravel &amp; Subsistence</v>
          </cell>
          <cell r="N103">
            <v>0</v>
          </cell>
          <cell r="O103">
            <v>4739.45</v>
          </cell>
          <cell r="P103">
            <v>0</v>
          </cell>
        </row>
        <row r="104">
          <cell r="C104" t="str">
            <v>E&amp;S</v>
          </cell>
          <cell r="D104" t="str">
            <v>Actuals</v>
          </cell>
          <cell r="E104" t="str">
            <v>OCMH126125475</v>
          </cell>
          <cell r="F104" t="str">
            <v>OCMH1</v>
          </cell>
          <cell r="G104">
            <v>26125475</v>
          </cell>
          <cell r="H104" t="str">
            <v>STATIONERY/PRINTING &amp; PHOTO SU</v>
          </cell>
          <cell r="I104" t="str">
            <v>Printing &amp; Stationery</v>
          </cell>
          <cell r="J104" t="str">
            <v>BT Management</v>
          </cell>
          <cell r="K104" t="str">
            <v>Dave Stevenson</v>
          </cell>
          <cell r="L104" t="str">
            <v>Dave Stevenson</v>
          </cell>
          <cell r="M104" t="str">
            <v>ActualsDave StevensonPrinting &amp; Stationery</v>
          </cell>
          <cell r="N104">
            <v>0</v>
          </cell>
          <cell r="O104">
            <v>92.25</v>
          </cell>
          <cell r="P104">
            <v>0</v>
          </cell>
        </row>
        <row r="105">
          <cell r="C105" t="str">
            <v>Staff Rel</v>
          </cell>
          <cell r="D105" t="str">
            <v>Actuals</v>
          </cell>
          <cell r="E105" t="str">
            <v>OCMH144230472</v>
          </cell>
          <cell r="F105" t="str">
            <v>OCMH1</v>
          </cell>
          <cell r="G105">
            <v>44230472</v>
          </cell>
          <cell r="H105" t="str">
            <v>BTM PHONE SERVICES SOS IN</v>
          </cell>
          <cell r="I105" t="str">
            <v>Own Use Airtime</v>
          </cell>
          <cell r="J105" t="str">
            <v>BT Management</v>
          </cell>
          <cell r="K105" t="str">
            <v>Dave Stevenson</v>
          </cell>
          <cell r="L105" t="str">
            <v>Dave Stevenson</v>
          </cell>
          <cell r="M105" t="str">
            <v>ActualsDave StevensonOwn Use Airtime</v>
          </cell>
          <cell r="N105">
            <v>131.35</v>
          </cell>
          <cell r="O105">
            <v>433.59</v>
          </cell>
          <cell r="P105">
            <v>11.62</v>
          </cell>
        </row>
        <row r="106">
          <cell r="C106" t="str">
            <v>Staff</v>
          </cell>
          <cell r="D106" t="str">
            <v>Actuals</v>
          </cell>
          <cell r="E106" t="str">
            <v>OCMH1111300007</v>
          </cell>
          <cell r="F106" t="str">
            <v>OCMH11</v>
          </cell>
          <cell r="G106">
            <v>11300007</v>
          </cell>
          <cell r="H106" t="str">
            <v>MOBILITY PAY</v>
          </cell>
          <cell r="I106" t="str">
            <v>Salaries</v>
          </cell>
          <cell r="J106" t="str">
            <v>BT Management</v>
          </cell>
          <cell r="K106" t="str">
            <v>Dave Stevenson</v>
          </cell>
          <cell r="L106" t="str">
            <v>Suki Jagpal</v>
          </cell>
          <cell r="M106" t="str">
            <v>ActualsSuki JagpalSalaries</v>
          </cell>
          <cell r="N106">
            <v>18504.240000000002</v>
          </cell>
          <cell r="O106">
            <v>21756.21</v>
          </cell>
          <cell r="P106">
            <v>23380.89</v>
          </cell>
        </row>
        <row r="107">
          <cell r="C107" t="str">
            <v>Staff Rel</v>
          </cell>
          <cell r="D107" t="str">
            <v>Actuals</v>
          </cell>
          <cell r="E107" t="str">
            <v>OCMH1116000540</v>
          </cell>
          <cell r="F107" t="str">
            <v>OCMH11</v>
          </cell>
          <cell r="G107">
            <v>16000540</v>
          </cell>
          <cell r="H107" t="str">
            <v>MAINTENANCE T&amp;S</v>
          </cell>
          <cell r="I107" t="str">
            <v>Travel &amp; Subsistence</v>
          </cell>
          <cell r="J107" t="str">
            <v>BT Management</v>
          </cell>
          <cell r="K107" t="str">
            <v>Dave Stevenson</v>
          </cell>
          <cell r="L107" t="str">
            <v>Suki Jagpal</v>
          </cell>
          <cell r="M107" t="str">
            <v>ActualsSuki JagpalTravel &amp; Subsistence</v>
          </cell>
          <cell r="N107">
            <v>0</v>
          </cell>
          <cell r="O107">
            <v>5660.73</v>
          </cell>
          <cell r="P107">
            <v>2302.6</v>
          </cell>
        </row>
        <row r="108">
          <cell r="C108" t="str">
            <v>Staff Rel</v>
          </cell>
          <cell r="D108" t="str">
            <v>Actuals</v>
          </cell>
          <cell r="E108" t="str">
            <v>OCMH1122000555</v>
          </cell>
          <cell r="F108" t="str">
            <v>OCMH11</v>
          </cell>
          <cell r="G108">
            <v>22000555</v>
          </cell>
          <cell r="H108" t="str">
            <v>MISC SCP STD VAT</v>
          </cell>
          <cell r="I108" t="str">
            <v>Sundry Staff Related</v>
          </cell>
          <cell r="J108" t="str">
            <v>BT Management</v>
          </cell>
          <cell r="K108" t="str">
            <v>Dave Stevenson</v>
          </cell>
          <cell r="L108" t="str">
            <v>Suki Jagpal</v>
          </cell>
          <cell r="M108" t="str">
            <v>ActualsSuki JagpalSundry Staff Related</v>
          </cell>
          <cell r="N108">
            <v>0</v>
          </cell>
          <cell r="O108">
            <v>-333.02</v>
          </cell>
          <cell r="P108">
            <v>54.13</v>
          </cell>
        </row>
        <row r="109">
          <cell r="C109" t="str">
            <v>E&amp;S</v>
          </cell>
          <cell r="D109" t="str">
            <v>Actuals</v>
          </cell>
          <cell r="E109" t="str">
            <v>OCMH1126125475</v>
          </cell>
          <cell r="F109" t="str">
            <v>OCMH11</v>
          </cell>
          <cell r="G109">
            <v>26125475</v>
          </cell>
          <cell r="H109" t="str">
            <v>STATIONERY/PRINTING &amp; PHOTO SU</v>
          </cell>
          <cell r="I109" t="str">
            <v>Printing &amp; Stationery</v>
          </cell>
          <cell r="J109" t="str">
            <v>BT Management</v>
          </cell>
          <cell r="K109" t="str">
            <v>Dave Stevenson</v>
          </cell>
          <cell r="L109" t="str">
            <v>Suki Jagpal</v>
          </cell>
          <cell r="M109" t="str">
            <v>ActualsSuki JagpalPrinting &amp; Stationery</v>
          </cell>
          <cell r="N109">
            <v>0</v>
          </cell>
          <cell r="O109">
            <v>10.25</v>
          </cell>
          <cell r="P109">
            <v>0</v>
          </cell>
        </row>
        <row r="110">
          <cell r="C110" t="str">
            <v>E&amp;S</v>
          </cell>
          <cell r="D110" t="str">
            <v>Actuals</v>
          </cell>
          <cell r="E110" t="str">
            <v>OCMH1133910475</v>
          </cell>
          <cell r="F110" t="str">
            <v>OCMH11</v>
          </cell>
          <cell r="G110">
            <v>33910475</v>
          </cell>
          <cell r="H110" t="str">
            <v>COURIER SVCES - NON BILLING PO</v>
          </cell>
          <cell r="I110" t="str">
            <v>Postage &amp; Couriers</v>
          </cell>
          <cell r="J110" t="str">
            <v>BT Management</v>
          </cell>
          <cell r="K110" t="str">
            <v>Dave Stevenson</v>
          </cell>
          <cell r="L110" t="str">
            <v>Suki Jagpal</v>
          </cell>
          <cell r="M110" t="str">
            <v>ActualsSuki JagpalPostage &amp; Couriers</v>
          </cell>
          <cell r="N110">
            <v>0</v>
          </cell>
          <cell r="O110">
            <v>11.78</v>
          </cell>
          <cell r="P110">
            <v>0</v>
          </cell>
        </row>
        <row r="111">
          <cell r="C111" t="str">
            <v>Staff Rel</v>
          </cell>
          <cell r="D111" t="str">
            <v>Actuals</v>
          </cell>
          <cell r="E111" t="str">
            <v>OCMH1139120005</v>
          </cell>
          <cell r="F111" t="str">
            <v>OCMH11</v>
          </cell>
          <cell r="G111">
            <v>39120005</v>
          </cell>
          <cell r="H111" t="str">
            <v>BT STAFF EXTNL HOSPITALITY</v>
          </cell>
          <cell r="I111" t="str">
            <v>Hospitality</v>
          </cell>
          <cell r="J111" t="str">
            <v>BT Management</v>
          </cell>
          <cell r="K111" t="str">
            <v>Dave Stevenson</v>
          </cell>
          <cell r="L111" t="str">
            <v>Suki Jagpal</v>
          </cell>
          <cell r="M111" t="str">
            <v>ActualsSuki JagpalHospitality</v>
          </cell>
          <cell r="N111">
            <v>0</v>
          </cell>
          <cell r="O111">
            <v>124.53</v>
          </cell>
          <cell r="P111">
            <v>0</v>
          </cell>
        </row>
        <row r="112">
          <cell r="C112" t="str">
            <v>Staff</v>
          </cell>
          <cell r="D112" t="str">
            <v>Actuals</v>
          </cell>
          <cell r="E112" t="str">
            <v>OCMH1211300007</v>
          </cell>
          <cell r="F112" t="str">
            <v>OCMH12</v>
          </cell>
          <cell r="G112">
            <v>11300007</v>
          </cell>
          <cell r="H112" t="str">
            <v>MOBILITY PAY</v>
          </cell>
          <cell r="I112" t="str">
            <v>Salaries</v>
          </cell>
          <cell r="J112" t="str">
            <v>BT Management</v>
          </cell>
          <cell r="K112" t="str">
            <v>Dave Stevenson</v>
          </cell>
          <cell r="L112" t="str">
            <v>Kishor Patel</v>
          </cell>
          <cell r="M112" t="str">
            <v>ActualsKishor PatelSalaries</v>
          </cell>
          <cell r="N112">
            <v>23660.720000000001</v>
          </cell>
          <cell r="O112">
            <v>23096.25</v>
          </cell>
          <cell r="P112">
            <v>30198.55</v>
          </cell>
        </row>
        <row r="113">
          <cell r="C113" t="str">
            <v>Staff Rel</v>
          </cell>
          <cell r="D113" t="str">
            <v>Actuals</v>
          </cell>
          <cell r="E113" t="str">
            <v>OCMH1216000445</v>
          </cell>
          <cell r="F113" t="str">
            <v>OCMH12</v>
          </cell>
          <cell r="G113">
            <v>16000445</v>
          </cell>
          <cell r="H113" t="str">
            <v>T&amp;S NETG - TRAINING</v>
          </cell>
          <cell r="I113" t="str">
            <v>Travel &amp; Subsistence</v>
          </cell>
          <cell r="J113" t="str">
            <v>BT Management</v>
          </cell>
          <cell r="K113" t="str">
            <v>Dave Stevenson</v>
          </cell>
          <cell r="L113" t="str">
            <v>Kishor Patel</v>
          </cell>
          <cell r="M113" t="str">
            <v>ActualsKishor PatelTravel &amp; Subsistence</v>
          </cell>
          <cell r="N113">
            <v>0</v>
          </cell>
          <cell r="O113">
            <v>286.94</v>
          </cell>
          <cell r="P113">
            <v>1374.95</v>
          </cell>
        </row>
        <row r="114">
          <cell r="C114" t="str">
            <v>Staff Rel</v>
          </cell>
          <cell r="D114" t="str">
            <v>Actuals</v>
          </cell>
          <cell r="E114" t="str">
            <v>OCMH1216000540</v>
          </cell>
          <cell r="F114" t="str">
            <v>OCMH12</v>
          </cell>
          <cell r="G114">
            <v>16000540</v>
          </cell>
          <cell r="H114" t="str">
            <v>MAINTENANCE T&amp;S</v>
          </cell>
          <cell r="I114" t="str">
            <v>Travel &amp; Subsistence</v>
          </cell>
          <cell r="J114" t="str">
            <v>BT Management</v>
          </cell>
          <cell r="K114" t="str">
            <v>Dave Stevenson</v>
          </cell>
          <cell r="L114" t="str">
            <v>Kishor Patel</v>
          </cell>
          <cell r="M114" t="str">
            <v>ActualsKishor PatelTravel &amp; Subsistence</v>
          </cell>
          <cell r="N114">
            <v>1652.61</v>
          </cell>
          <cell r="O114">
            <v>3123.13</v>
          </cell>
          <cell r="P114">
            <v>2091.4899999999998</v>
          </cell>
        </row>
        <row r="115">
          <cell r="C115" t="str">
            <v>Staff Rel</v>
          </cell>
          <cell r="D115" t="str">
            <v>Actuals</v>
          </cell>
          <cell r="E115" t="str">
            <v>OCMH1222000555</v>
          </cell>
          <cell r="F115" t="str">
            <v>OCMH12</v>
          </cell>
          <cell r="G115">
            <v>22000555</v>
          </cell>
          <cell r="H115" t="str">
            <v>MISC SCP STD VAT</v>
          </cell>
          <cell r="I115" t="str">
            <v>Sundry Staff Related</v>
          </cell>
          <cell r="J115" t="str">
            <v>BT Management</v>
          </cell>
          <cell r="K115" t="str">
            <v>Dave Stevenson</v>
          </cell>
          <cell r="L115" t="str">
            <v>Kishor Patel</v>
          </cell>
          <cell r="M115" t="str">
            <v>ActualsKishor PatelSundry Staff Related</v>
          </cell>
          <cell r="N115">
            <v>1042.3399999999999</v>
          </cell>
          <cell r="O115">
            <v>570.1</v>
          </cell>
          <cell r="P115">
            <v>101.36</v>
          </cell>
        </row>
        <row r="116">
          <cell r="C116" t="str">
            <v>E&amp;S</v>
          </cell>
          <cell r="D116" t="str">
            <v>Actuals</v>
          </cell>
          <cell r="E116" t="str">
            <v>OCMH1226125475</v>
          </cell>
          <cell r="F116" t="str">
            <v>OCMH12</v>
          </cell>
          <cell r="G116">
            <v>26125475</v>
          </cell>
          <cell r="H116" t="str">
            <v>STATIONERY/PRINTING &amp; PHOTO SU</v>
          </cell>
          <cell r="I116" t="str">
            <v>Printing &amp; Stationery</v>
          </cell>
          <cell r="J116" t="str">
            <v>BT Management</v>
          </cell>
          <cell r="K116" t="str">
            <v>Dave Stevenson</v>
          </cell>
          <cell r="L116" t="str">
            <v>Kishor Patel</v>
          </cell>
          <cell r="M116" t="str">
            <v>ActualsKishor PatelPrinting &amp; Stationery</v>
          </cell>
          <cell r="N116">
            <v>0</v>
          </cell>
          <cell r="O116">
            <v>10.25</v>
          </cell>
          <cell r="P116">
            <v>0</v>
          </cell>
        </row>
        <row r="117">
          <cell r="C117" t="str">
            <v>E&amp;S</v>
          </cell>
          <cell r="D117" t="str">
            <v>Actuals</v>
          </cell>
          <cell r="E117" t="str">
            <v>OCMH1233910475</v>
          </cell>
          <cell r="F117" t="str">
            <v>OCMH12</v>
          </cell>
          <cell r="G117">
            <v>33910475</v>
          </cell>
          <cell r="H117" t="str">
            <v>COURIER SVCES - NON BILLING PO</v>
          </cell>
          <cell r="I117" t="str">
            <v>Postage &amp; Couriers</v>
          </cell>
          <cell r="J117" t="str">
            <v>BT Management</v>
          </cell>
          <cell r="K117" t="str">
            <v>Dave Stevenson</v>
          </cell>
          <cell r="L117" t="str">
            <v>Kishor Patel</v>
          </cell>
          <cell r="M117" t="str">
            <v>ActualsKishor PatelPostage &amp; Couriers</v>
          </cell>
          <cell r="N117">
            <v>0</v>
          </cell>
          <cell r="O117">
            <v>8.17</v>
          </cell>
          <cell r="P117">
            <v>0</v>
          </cell>
        </row>
        <row r="118">
          <cell r="C118" t="str">
            <v>E&amp;S</v>
          </cell>
          <cell r="D118" t="str">
            <v>Actuals</v>
          </cell>
          <cell r="E118" t="str">
            <v>OCMH1237985000</v>
          </cell>
          <cell r="F118" t="str">
            <v>OCMH12</v>
          </cell>
          <cell r="G118">
            <v>37985000</v>
          </cell>
          <cell r="H118" t="str">
            <v>EXP BTA-MOBILE PHONES-STORES</v>
          </cell>
          <cell r="I118" t="str">
            <v>Own Use Hardware</v>
          </cell>
          <cell r="J118" t="str">
            <v>BT Management</v>
          </cell>
          <cell r="K118" t="str">
            <v>Dave Stevenson</v>
          </cell>
          <cell r="L118" t="str">
            <v>Kishor Patel</v>
          </cell>
          <cell r="M118" t="str">
            <v>ActualsKishor PatelOwn Use Hardware</v>
          </cell>
          <cell r="N118">
            <v>1923.38</v>
          </cell>
          <cell r="O118">
            <v>-1868.26</v>
          </cell>
          <cell r="P118">
            <v>34.72</v>
          </cell>
        </row>
        <row r="119">
          <cell r="C119" t="str">
            <v>Staff Rel</v>
          </cell>
          <cell r="D119" t="str">
            <v>Actuals</v>
          </cell>
          <cell r="E119" t="str">
            <v>OCMH1239120005</v>
          </cell>
          <cell r="F119" t="str">
            <v>OCMH12</v>
          </cell>
          <cell r="G119">
            <v>39120005</v>
          </cell>
          <cell r="H119" t="str">
            <v>BT STAFF EXTNL HOSPITALITY</v>
          </cell>
          <cell r="I119" t="str">
            <v>Hospitality</v>
          </cell>
          <cell r="J119" t="str">
            <v>BT Management</v>
          </cell>
          <cell r="K119" t="str">
            <v>Dave Stevenson</v>
          </cell>
          <cell r="L119" t="str">
            <v>Kishor Patel</v>
          </cell>
          <cell r="M119" t="str">
            <v>ActualsKishor PatelHospitality</v>
          </cell>
          <cell r="N119">
            <v>361.85</v>
          </cell>
          <cell r="O119">
            <v>0</v>
          </cell>
          <cell r="P119">
            <v>0</v>
          </cell>
        </row>
        <row r="120">
          <cell r="C120" t="str">
            <v>Staff</v>
          </cell>
          <cell r="D120" t="str">
            <v>Actuals</v>
          </cell>
          <cell r="E120" t="str">
            <v>OCMH1311300007</v>
          </cell>
          <cell r="F120" t="str">
            <v>OCMH13</v>
          </cell>
          <cell r="G120">
            <v>11300007</v>
          </cell>
          <cell r="H120" t="str">
            <v>MOBILITY PAY</v>
          </cell>
          <cell r="I120" t="str">
            <v>Salaries</v>
          </cell>
          <cell r="J120" t="str">
            <v>BT Management</v>
          </cell>
          <cell r="K120" t="str">
            <v>Dave Stevenson</v>
          </cell>
          <cell r="L120" t="str">
            <v>Matt Bennett</v>
          </cell>
          <cell r="M120" t="str">
            <v>ActualsMatt BennettSalaries</v>
          </cell>
          <cell r="N120">
            <v>42069.21</v>
          </cell>
          <cell r="O120">
            <v>-15920.63</v>
          </cell>
          <cell r="P120">
            <v>23144.7</v>
          </cell>
        </row>
        <row r="121">
          <cell r="C121" t="str">
            <v>Staff Rel</v>
          </cell>
          <cell r="D121" t="str">
            <v>Actuals</v>
          </cell>
          <cell r="E121" t="str">
            <v>OCMH1316000540</v>
          </cell>
          <cell r="F121" t="str">
            <v>OCMH13</v>
          </cell>
          <cell r="G121">
            <v>16000540</v>
          </cell>
          <cell r="H121" t="str">
            <v>MAINTENANCE T&amp;S</v>
          </cell>
          <cell r="I121" t="str">
            <v>Travel &amp; Subsistence</v>
          </cell>
          <cell r="J121" t="str">
            <v>BT Management</v>
          </cell>
          <cell r="K121" t="str">
            <v>Dave Stevenson</v>
          </cell>
          <cell r="L121" t="str">
            <v>Matt Bennett</v>
          </cell>
          <cell r="M121" t="str">
            <v>ActualsMatt BennettTravel &amp; Subsistence</v>
          </cell>
          <cell r="N121">
            <v>19707.32</v>
          </cell>
          <cell r="O121">
            <v>-10198.25</v>
          </cell>
          <cell r="P121">
            <v>1842.24</v>
          </cell>
        </row>
        <row r="122">
          <cell r="C122" t="str">
            <v>Staff Rel</v>
          </cell>
          <cell r="D122" t="str">
            <v>Actuals</v>
          </cell>
          <cell r="E122" t="str">
            <v>OCMH1317460471</v>
          </cell>
          <cell r="F122" t="str">
            <v>OCMH13</v>
          </cell>
          <cell r="G122">
            <v>17460471</v>
          </cell>
          <cell r="H122" t="str">
            <v>TRAINING - PROFF STUDY COURSE</v>
          </cell>
          <cell r="I122" t="str">
            <v>Training</v>
          </cell>
          <cell r="J122" t="str">
            <v>BT Management</v>
          </cell>
          <cell r="K122" t="str">
            <v>Dave Stevenson</v>
          </cell>
          <cell r="L122" t="str">
            <v>Matt Bennett</v>
          </cell>
          <cell r="M122" t="str">
            <v>ActualsMatt BennettTraining</v>
          </cell>
          <cell r="N122">
            <v>180.24</v>
          </cell>
          <cell r="O122">
            <v>-90.12</v>
          </cell>
          <cell r="P122">
            <v>86.86</v>
          </cell>
        </row>
        <row r="123">
          <cell r="C123" t="str">
            <v>Staff Rel</v>
          </cell>
          <cell r="D123" t="str">
            <v>Actuals</v>
          </cell>
          <cell r="E123" t="str">
            <v>OCMH1322000555</v>
          </cell>
          <cell r="F123" t="str">
            <v>OCMH13</v>
          </cell>
          <cell r="G123">
            <v>22000555</v>
          </cell>
          <cell r="H123" t="str">
            <v>MISC SCP STD VAT</v>
          </cell>
          <cell r="I123" t="str">
            <v>Sundry Staff Related</v>
          </cell>
          <cell r="J123" t="str">
            <v>BT Management</v>
          </cell>
          <cell r="K123" t="str">
            <v>Dave Stevenson</v>
          </cell>
          <cell r="L123" t="str">
            <v>Matt Bennett</v>
          </cell>
          <cell r="M123" t="str">
            <v>ActualsMatt BennettSundry Staff Related</v>
          </cell>
          <cell r="N123">
            <v>6958.36</v>
          </cell>
          <cell r="O123">
            <v>4238.3900000000003</v>
          </cell>
          <cell r="P123">
            <v>880.14</v>
          </cell>
        </row>
        <row r="124">
          <cell r="C124" t="str">
            <v>E&amp;S</v>
          </cell>
          <cell r="D124" t="str">
            <v>Actuals</v>
          </cell>
          <cell r="E124" t="str">
            <v>OCMH1333910475</v>
          </cell>
          <cell r="F124" t="str">
            <v>OCMH13</v>
          </cell>
          <cell r="G124">
            <v>33910475</v>
          </cell>
          <cell r="H124" t="str">
            <v>COURIER SVCES - NON BILLING PO</v>
          </cell>
          <cell r="I124" t="str">
            <v>Postage &amp; Couriers</v>
          </cell>
          <cell r="J124" t="str">
            <v>BT Management</v>
          </cell>
          <cell r="K124" t="str">
            <v>Dave Stevenson</v>
          </cell>
          <cell r="L124" t="str">
            <v>Matt Bennett</v>
          </cell>
          <cell r="M124" t="str">
            <v>ActualsMatt BennettPostage &amp; Couriers</v>
          </cell>
          <cell r="N124">
            <v>31.28</v>
          </cell>
          <cell r="O124">
            <v>-15.64</v>
          </cell>
          <cell r="P124">
            <v>0</v>
          </cell>
        </row>
        <row r="125">
          <cell r="C125" t="str">
            <v>E&amp;S</v>
          </cell>
          <cell r="D125" t="str">
            <v>Actuals</v>
          </cell>
          <cell r="E125" t="str">
            <v>OCMH1337985000</v>
          </cell>
          <cell r="F125" t="str">
            <v>OCMH13</v>
          </cell>
          <cell r="G125">
            <v>37985000</v>
          </cell>
          <cell r="H125" t="str">
            <v>EXP BTA-MOBILE PHONES-STORES</v>
          </cell>
          <cell r="I125" t="str">
            <v>Own Use Hardware</v>
          </cell>
          <cell r="J125" t="str">
            <v>BT Management</v>
          </cell>
          <cell r="K125" t="str">
            <v>Dave Stevenson</v>
          </cell>
          <cell r="L125" t="str">
            <v>Matt Bennett</v>
          </cell>
          <cell r="M125" t="str">
            <v>ActualsMatt BennettOwn Use Hardware</v>
          </cell>
          <cell r="N125">
            <v>458.78</v>
          </cell>
          <cell r="O125">
            <v>-62.03</v>
          </cell>
          <cell r="P125">
            <v>1338.51</v>
          </cell>
        </row>
        <row r="126">
          <cell r="C126" t="str">
            <v>Staff Rel</v>
          </cell>
          <cell r="D126" t="str">
            <v>Actuals</v>
          </cell>
          <cell r="E126" t="str">
            <v>OCMH1339170005</v>
          </cell>
          <cell r="F126" t="str">
            <v>OCMH13</v>
          </cell>
          <cell r="G126">
            <v>39170005</v>
          </cell>
          <cell r="H126" t="str">
            <v>BUSINESS ENTERTAINING -(EXTERN</v>
          </cell>
          <cell r="I126" t="str">
            <v>Hospitality</v>
          </cell>
          <cell r="J126" t="str">
            <v>BT Management</v>
          </cell>
          <cell r="K126" t="str">
            <v>Dave Stevenson</v>
          </cell>
          <cell r="L126" t="str">
            <v>Matt Bennett</v>
          </cell>
          <cell r="M126" t="str">
            <v>ActualsMatt BennettHospitality</v>
          </cell>
          <cell r="N126">
            <v>0</v>
          </cell>
          <cell r="O126">
            <v>6620</v>
          </cell>
          <cell r="P126">
            <v>0</v>
          </cell>
        </row>
        <row r="127">
          <cell r="C127" t="str">
            <v>Staff</v>
          </cell>
          <cell r="D127" t="str">
            <v>Actuals</v>
          </cell>
          <cell r="E127" t="str">
            <v>OCMH1411300007</v>
          </cell>
          <cell r="F127" t="str">
            <v>OCMH14</v>
          </cell>
          <cell r="G127">
            <v>11300007</v>
          </cell>
          <cell r="H127" t="str">
            <v>MOBILITY PAY</v>
          </cell>
          <cell r="I127" t="str">
            <v>Salaries</v>
          </cell>
          <cell r="J127" t="str">
            <v>BT Management</v>
          </cell>
          <cell r="K127" t="str">
            <v>Dave Stevenson</v>
          </cell>
          <cell r="L127" t="str">
            <v>Mia Etchells</v>
          </cell>
          <cell r="M127" t="str">
            <v>ActualsMia EtchellsSalaries</v>
          </cell>
          <cell r="N127">
            <v>9330.84</v>
          </cell>
          <cell r="O127">
            <v>9330.84</v>
          </cell>
          <cell r="P127">
            <v>15550.85</v>
          </cell>
        </row>
        <row r="128">
          <cell r="C128" t="str">
            <v>Staff Rel</v>
          </cell>
          <cell r="D128" t="str">
            <v>Actuals</v>
          </cell>
          <cell r="E128" t="str">
            <v>OCMH1416000540</v>
          </cell>
          <cell r="F128" t="str">
            <v>OCMH14</v>
          </cell>
          <cell r="G128">
            <v>16000540</v>
          </cell>
          <cell r="H128" t="str">
            <v>MAINTENANCE T&amp;S</v>
          </cell>
          <cell r="I128" t="str">
            <v>Travel &amp; Subsistence</v>
          </cell>
          <cell r="J128" t="str">
            <v>BT Management</v>
          </cell>
          <cell r="K128" t="str">
            <v>Dave Stevenson</v>
          </cell>
          <cell r="L128" t="str">
            <v>Mia Etchells</v>
          </cell>
          <cell r="M128" t="str">
            <v>ActualsMia EtchellsTravel &amp; Subsistence</v>
          </cell>
          <cell r="N128">
            <v>0</v>
          </cell>
          <cell r="O128">
            <v>606.20000000000005</v>
          </cell>
          <cell r="P128">
            <v>1545.61</v>
          </cell>
        </row>
        <row r="129">
          <cell r="C129" t="str">
            <v>Staff Rel</v>
          </cell>
          <cell r="D129" t="str">
            <v>Actuals</v>
          </cell>
          <cell r="E129" t="str">
            <v>OCMH1444230472</v>
          </cell>
          <cell r="F129" t="str">
            <v>OCMH14</v>
          </cell>
          <cell r="G129">
            <v>44230472</v>
          </cell>
          <cell r="H129" t="str">
            <v>BTM PHONE SERVICES SOS IN</v>
          </cell>
          <cell r="I129" t="str">
            <v>Own Use Airtime</v>
          </cell>
          <cell r="J129" t="str">
            <v>BT Management</v>
          </cell>
          <cell r="K129" t="str">
            <v>Dave Stevenson</v>
          </cell>
          <cell r="L129" t="str">
            <v>Mia Etchells</v>
          </cell>
          <cell r="M129" t="str">
            <v>ActualsMia EtchellsOwn Use Airtime</v>
          </cell>
          <cell r="N129">
            <v>192.37</v>
          </cell>
          <cell r="O129">
            <v>528.09</v>
          </cell>
          <cell r="P129">
            <v>405.72</v>
          </cell>
        </row>
        <row r="130">
          <cell r="C130" t="str">
            <v>Staff</v>
          </cell>
          <cell r="D130" t="str">
            <v>Actuals</v>
          </cell>
          <cell r="E130" t="str">
            <v>OCMH211300007</v>
          </cell>
          <cell r="F130" t="str">
            <v>OCMH2</v>
          </cell>
          <cell r="G130">
            <v>11300007</v>
          </cell>
          <cell r="H130" t="str">
            <v>MOBILITY PAY</v>
          </cell>
          <cell r="I130" t="str">
            <v>Salaries</v>
          </cell>
          <cell r="J130" t="str">
            <v>Business Partners</v>
          </cell>
          <cell r="K130" t="str">
            <v>Stuart Newstead</v>
          </cell>
          <cell r="L130" t="str">
            <v>Stuart Newstead</v>
          </cell>
          <cell r="M130" t="str">
            <v>ActualsStuart NewsteadSalaries</v>
          </cell>
          <cell r="N130">
            <v>0</v>
          </cell>
          <cell r="O130">
            <v>25787.22</v>
          </cell>
          <cell r="P130">
            <v>24445.58</v>
          </cell>
        </row>
        <row r="131">
          <cell r="C131" t="str">
            <v>Staff Rel</v>
          </cell>
          <cell r="D131" t="str">
            <v>Actuals</v>
          </cell>
          <cell r="E131" t="str">
            <v>OCMH216000540</v>
          </cell>
          <cell r="F131" t="str">
            <v>OCMH2</v>
          </cell>
          <cell r="G131">
            <v>16000540</v>
          </cell>
          <cell r="H131" t="str">
            <v>MAINTENANCE T&amp;S</v>
          </cell>
          <cell r="I131" t="str">
            <v>Travel &amp; Subsistence</v>
          </cell>
          <cell r="J131" t="str">
            <v>Business Partners</v>
          </cell>
          <cell r="K131" t="str">
            <v>Stuart Newstead</v>
          </cell>
          <cell r="L131" t="str">
            <v>Stuart Newstead</v>
          </cell>
          <cell r="M131" t="str">
            <v>ActualsStuart NewsteadTravel &amp; Subsistence</v>
          </cell>
          <cell r="N131">
            <v>0</v>
          </cell>
          <cell r="O131">
            <v>1187.1099999999999</v>
          </cell>
          <cell r="P131">
            <v>0</v>
          </cell>
        </row>
        <row r="132">
          <cell r="C132" t="str">
            <v>Staff Rel</v>
          </cell>
          <cell r="D132" t="str">
            <v>Actuals</v>
          </cell>
          <cell r="E132" t="str">
            <v>OCMH225110410</v>
          </cell>
          <cell r="F132" t="str">
            <v>OCMH2</v>
          </cell>
          <cell r="G132">
            <v>25110410</v>
          </cell>
          <cell r="H132" t="str">
            <v>MT FUEL</v>
          </cell>
          <cell r="I132" t="str">
            <v>Vehicles &amp; Other Related Costs</v>
          </cell>
          <cell r="J132" t="str">
            <v>Business Partners</v>
          </cell>
          <cell r="K132" t="str">
            <v>Stuart Newstead</v>
          </cell>
          <cell r="L132" t="str">
            <v>Stuart Newstead</v>
          </cell>
          <cell r="M132" t="str">
            <v>ActualsStuart NewsteadVehicles &amp; Other Related Costs</v>
          </cell>
          <cell r="N132">
            <v>0</v>
          </cell>
          <cell r="O132">
            <v>307.99</v>
          </cell>
          <cell r="P132">
            <v>251.34</v>
          </cell>
        </row>
        <row r="133">
          <cell r="C133" t="str">
            <v>E&amp;S</v>
          </cell>
          <cell r="D133" t="str">
            <v>Actuals</v>
          </cell>
          <cell r="E133" t="str">
            <v>OCMH226125475</v>
          </cell>
          <cell r="F133" t="str">
            <v>OCMH2</v>
          </cell>
          <cell r="G133">
            <v>26125475</v>
          </cell>
          <cell r="H133" t="str">
            <v>STATIONERY/PRINTING &amp; PHOTO SU</v>
          </cell>
          <cell r="I133" t="str">
            <v>Printing &amp; Stationery</v>
          </cell>
          <cell r="J133" t="str">
            <v>Business Partners</v>
          </cell>
          <cell r="K133" t="str">
            <v>Stuart Newstead</v>
          </cell>
          <cell r="L133" t="str">
            <v>Stuart Newstead</v>
          </cell>
          <cell r="M133" t="str">
            <v>ActualsStuart NewsteadPrinting &amp; Stationery</v>
          </cell>
          <cell r="N133">
            <v>0</v>
          </cell>
          <cell r="O133">
            <v>15.25</v>
          </cell>
          <cell r="P133">
            <v>0</v>
          </cell>
        </row>
        <row r="134">
          <cell r="C134" t="str">
            <v>Misc</v>
          </cell>
          <cell r="D134" t="str">
            <v>Actuals</v>
          </cell>
          <cell r="E134" t="str">
            <v>OCMH237979000</v>
          </cell>
          <cell r="F134" t="str">
            <v>OCMH2</v>
          </cell>
          <cell r="G134">
            <v>37979000</v>
          </cell>
          <cell r="H134" t="str">
            <v>GENERAL DIVISION PROVISIONS</v>
          </cell>
          <cell r="I134" t="str">
            <v>Other Miscellaneous</v>
          </cell>
          <cell r="J134" t="str">
            <v>Business Partners</v>
          </cell>
          <cell r="K134" t="str">
            <v>Stuart Newstead</v>
          </cell>
          <cell r="L134" t="str">
            <v>Stuart Newstead</v>
          </cell>
          <cell r="M134" t="str">
            <v>ActualsStuart NewsteadOther Miscellaneous</v>
          </cell>
          <cell r="N134">
            <v>-2233.04</v>
          </cell>
          <cell r="O134">
            <v>0</v>
          </cell>
          <cell r="P134">
            <v>0</v>
          </cell>
        </row>
        <row r="135">
          <cell r="C135" t="str">
            <v>Staff</v>
          </cell>
          <cell r="D135" t="str">
            <v>Actuals</v>
          </cell>
          <cell r="E135" t="str">
            <v>OCMH2111300007</v>
          </cell>
          <cell r="F135" t="str">
            <v>OCMH21</v>
          </cell>
          <cell r="G135">
            <v>11300007</v>
          </cell>
          <cell r="H135" t="str">
            <v>MOBILITY PAY</v>
          </cell>
          <cell r="I135" t="str">
            <v>Salaries</v>
          </cell>
          <cell r="J135" t="str">
            <v>Business Partners</v>
          </cell>
          <cell r="K135" t="str">
            <v>Stuart Newstead</v>
          </cell>
          <cell r="L135" t="str">
            <v>Chris Knight</v>
          </cell>
          <cell r="M135" t="str">
            <v>ActualsChris KnightSalaries</v>
          </cell>
          <cell r="N135">
            <v>120545.55</v>
          </cell>
          <cell r="O135">
            <v>127304.1</v>
          </cell>
          <cell r="P135">
            <v>102646.38</v>
          </cell>
        </row>
        <row r="136">
          <cell r="C136" t="str">
            <v>Staff Rel</v>
          </cell>
          <cell r="D136" t="str">
            <v>Actuals</v>
          </cell>
          <cell r="E136" t="str">
            <v>OCMH2116000540</v>
          </cell>
          <cell r="F136" t="str">
            <v>OCMH21</v>
          </cell>
          <cell r="G136">
            <v>16000540</v>
          </cell>
          <cell r="H136" t="str">
            <v>MAINTENANCE T&amp;S</v>
          </cell>
          <cell r="I136" t="str">
            <v>Travel &amp; Subsistence</v>
          </cell>
          <cell r="J136" t="str">
            <v>Business Partners</v>
          </cell>
          <cell r="K136" t="str">
            <v>Stuart Newstead</v>
          </cell>
          <cell r="L136" t="str">
            <v>Chris Knight</v>
          </cell>
          <cell r="M136" t="str">
            <v>ActualsChris KnightTravel &amp; Subsistence</v>
          </cell>
          <cell r="N136">
            <v>6028.89</v>
          </cell>
          <cell r="O136">
            <v>9431.91</v>
          </cell>
          <cell r="P136">
            <v>5455.89</v>
          </cell>
        </row>
        <row r="137">
          <cell r="C137" t="str">
            <v>Staff Rel</v>
          </cell>
          <cell r="D137" t="str">
            <v>Actuals</v>
          </cell>
          <cell r="E137" t="str">
            <v>OCMH2122000555</v>
          </cell>
          <cell r="F137" t="str">
            <v>OCMH21</v>
          </cell>
          <cell r="G137">
            <v>22000555</v>
          </cell>
          <cell r="H137" t="str">
            <v>MISC SCP STD VAT</v>
          </cell>
          <cell r="I137" t="str">
            <v>Sundry Staff Related</v>
          </cell>
          <cell r="J137" t="str">
            <v>Business Partners</v>
          </cell>
          <cell r="K137" t="str">
            <v>Stuart Newstead</v>
          </cell>
          <cell r="L137" t="str">
            <v>Chris Knight</v>
          </cell>
          <cell r="M137" t="str">
            <v>ActualsChris KnightSundry Staff Related</v>
          </cell>
          <cell r="N137">
            <v>449.27</v>
          </cell>
          <cell r="O137">
            <v>-12.38</v>
          </cell>
          <cell r="P137">
            <v>287.89</v>
          </cell>
        </row>
        <row r="138">
          <cell r="C138" t="str">
            <v>Staff Rel</v>
          </cell>
          <cell r="D138" t="str">
            <v>Actuals</v>
          </cell>
          <cell r="E138" t="str">
            <v>OCMH2125410417</v>
          </cell>
          <cell r="F138" t="str">
            <v>OCMH21</v>
          </cell>
          <cell r="G138">
            <v>25410417</v>
          </cell>
          <cell r="H138" t="str">
            <v>MT HIRE OF VEHICLES</v>
          </cell>
          <cell r="I138" t="str">
            <v>Vehicles &amp; Other Related Costs</v>
          </cell>
          <cell r="J138" t="str">
            <v>Business Partners</v>
          </cell>
          <cell r="K138" t="str">
            <v>Stuart Newstead</v>
          </cell>
          <cell r="L138" t="str">
            <v>Chris Knight</v>
          </cell>
          <cell r="M138" t="str">
            <v>ActualsChris KnightVehicles &amp; Other Related Costs</v>
          </cell>
          <cell r="N138">
            <v>418.52</v>
          </cell>
          <cell r="O138">
            <v>0</v>
          </cell>
          <cell r="P138">
            <v>582.73</v>
          </cell>
        </row>
        <row r="139">
          <cell r="C139" t="str">
            <v>E&amp;S</v>
          </cell>
          <cell r="D139" t="str">
            <v>Actuals</v>
          </cell>
          <cell r="E139" t="str">
            <v>OCMH2126125475</v>
          </cell>
          <cell r="F139" t="str">
            <v>OCMH21</v>
          </cell>
          <cell r="G139">
            <v>26125475</v>
          </cell>
          <cell r="H139" t="str">
            <v>STATIONERY/PRINTING &amp; PHOTO SU</v>
          </cell>
          <cell r="I139" t="str">
            <v>Printing &amp; Stationery</v>
          </cell>
          <cell r="J139" t="str">
            <v>Business Partners</v>
          </cell>
          <cell r="K139" t="str">
            <v>Stuart Newstead</v>
          </cell>
          <cell r="L139" t="str">
            <v>Chris Knight</v>
          </cell>
          <cell r="M139" t="str">
            <v>ActualsChris KnightPrinting &amp; Stationery</v>
          </cell>
          <cell r="N139">
            <v>108.61</v>
          </cell>
          <cell r="O139">
            <v>0</v>
          </cell>
          <cell r="P139">
            <v>43</v>
          </cell>
        </row>
        <row r="140">
          <cell r="C140" t="str">
            <v>E&amp;S</v>
          </cell>
          <cell r="D140" t="str">
            <v>Actuals</v>
          </cell>
          <cell r="E140" t="str">
            <v>OCMH2133910475</v>
          </cell>
          <cell r="F140" t="str">
            <v>OCMH21</v>
          </cell>
          <cell r="G140">
            <v>33910475</v>
          </cell>
          <cell r="H140" t="str">
            <v>COURIER SVCES - NON BILLING PO</v>
          </cell>
          <cell r="I140" t="str">
            <v>Postage &amp; Couriers</v>
          </cell>
          <cell r="J140" t="str">
            <v>Business Partners</v>
          </cell>
          <cell r="K140" t="str">
            <v>Stuart Newstead</v>
          </cell>
          <cell r="L140" t="str">
            <v>Chris Knight</v>
          </cell>
          <cell r="M140" t="str">
            <v>ActualsChris KnightPostage &amp; Couriers</v>
          </cell>
          <cell r="N140">
            <v>60.27</v>
          </cell>
          <cell r="O140">
            <v>0</v>
          </cell>
          <cell r="P140">
            <v>36.4</v>
          </cell>
        </row>
        <row r="141">
          <cell r="C141" t="str">
            <v>Staff Rel</v>
          </cell>
          <cell r="D141" t="str">
            <v>Actuals</v>
          </cell>
          <cell r="E141" t="str">
            <v>OCMH2136832550</v>
          </cell>
          <cell r="F141" t="str">
            <v>OCMH21</v>
          </cell>
          <cell r="G141">
            <v>36832550</v>
          </cell>
          <cell r="H141" t="str">
            <v>RECOGNITION IN BT(GIFT COSTS)</v>
          </cell>
          <cell r="I141" t="str">
            <v>Recognition Schemes</v>
          </cell>
          <cell r="J141" t="str">
            <v>Business Partners</v>
          </cell>
          <cell r="K141" t="str">
            <v>Stuart Newstead</v>
          </cell>
          <cell r="L141" t="str">
            <v>Chris Knight</v>
          </cell>
          <cell r="M141" t="str">
            <v>ActualsChris KnightRecognition Schemes</v>
          </cell>
          <cell r="N141">
            <v>0</v>
          </cell>
          <cell r="O141">
            <v>29.87</v>
          </cell>
          <cell r="P141">
            <v>0</v>
          </cell>
        </row>
        <row r="142">
          <cell r="C142" t="str">
            <v>Staff Rel</v>
          </cell>
          <cell r="D142" t="str">
            <v>Actuals</v>
          </cell>
          <cell r="E142" t="str">
            <v>OCMH2139120005</v>
          </cell>
          <cell r="F142" t="str">
            <v>OCMH21</v>
          </cell>
          <cell r="G142">
            <v>39120005</v>
          </cell>
          <cell r="H142" t="str">
            <v>BT STAFF EXTNL HOSPITALITY</v>
          </cell>
          <cell r="I142" t="str">
            <v>Hospitality</v>
          </cell>
          <cell r="J142" t="str">
            <v>Business Partners</v>
          </cell>
          <cell r="K142" t="str">
            <v>Stuart Newstead</v>
          </cell>
          <cell r="L142" t="str">
            <v>Chris Knight</v>
          </cell>
          <cell r="M142" t="str">
            <v>ActualsChris KnightHospitality</v>
          </cell>
          <cell r="N142">
            <v>529.05999999999995</v>
          </cell>
          <cell r="O142">
            <v>405.71</v>
          </cell>
          <cell r="P142">
            <v>566.92999999999995</v>
          </cell>
        </row>
        <row r="143">
          <cell r="C143" t="str">
            <v>Staff Rel</v>
          </cell>
          <cell r="D143" t="str">
            <v>Actuals</v>
          </cell>
          <cell r="E143" t="str">
            <v>OCMH2144230472</v>
          </cell>
          <cell r="F143" t="str">
            <v>OCMH21</v>
          </cell>
          <cell r="G143">
            <v>44230472</v>
          </cell>
          <cell r="H143" t="str">
            <v>BTM PHONE SERVICES SOS IN</v>
          </cell>
          <cell r="I143" t="str">
            <v>Own Use Airtime</v>
          </cell>
          <cell r="J143" t="str">
            <v>Business Partners</v>
          </cell>
          <cell r="K143" t="str">
            <v>Stuart Newstead</v>
          </cell>
          <cell r="L143" t="str">
            <v>Chris Knight</v>
          </cell>
          <cell r="M143" t="str">
            <v>ActualsChris KnightOwn Use Airtime</v>
          </cell>
          <cell r="N143">
            <v>877.03</v>
          </cell>
          <cell r="O143">
            <v>2444.64</v>
          </cell>
          <cell r="P143">
            <v>2404.6</v>
          </cell>
        </row>
        <row r="144">
          <cell r="C144" t="str">
            <v>Staff</v>
          </cell>
          <cell r="D144" t="str">
            <v>Actuals</v>
          </cell>
          <cell r="E144" t="str">
            <v>OCMH2211300007</v>
          </cell>
          <cell r="F144" t="str">
            <v>OCMH22</v>
          </cell>
          <cell r="G144">
            <v>11300007</v>
          </cell>
          <cell r="H144" t="str">
            <v>MOBILITY PAY</v>
          </cell>
          <cell r="I144" t="str">
            <v>Salaries</v>
          </cell>
          <cell r="J144" t="str">
            <v>Business Partners</v>
          </cell>
          <cell r="K144" t="str">
            <v>Stuart Newstead</v>
          </cell>
          <cell r="L144" t="str">
            <v>Bob Pisolkar</v>
          </cell>
          <cell r="M144" t="str">
            <v>ActualsBob PisolkarSalaries</v>
          </cell>
          <cell r="N144">
            <v>22512.78</v>
          </cell>
          <cell r="O144">
            <v>22784.34</v>
          </cell>
          <cell r="P144">
            <v>62028.29</v>
          </cell>
        </row>
        <row r="145">
          <cell r="C145" t="str">
            <v>E&amp;S</v>
          </cell>
          <cell r="D145" t="str">
            <v>Actuals</v>
          </cell>
          <cell r="E145" t="str">
            <v>OCMH2226125475</v>
          </cell>
          <cell r="F145" t="str">
            <v>OCMH22</v>
          </cell>
          <cell r="G145">
            <v>26125475</v>
          </cell>
          <cell r="H145" t="str">
            <v>STATIONERY/PRINTING &amp; PHOTO SU</v>
          </cell>
          <cell r="I145" t="str">
            <v>Printing &amp; Stationery</v>
          </cell>
          <cell r="J145" t="str">
            <v>Business Partners</v>
          </cell>
          <cell r="K145" t="str">
            <v>Stuart Newstead</v>
          </cell>
          <cell r="L145" t="str">
            <v>Bob Pisolkar</v>
          </cell>
          <cell r="M145" t="str">
            <v>ActualsBob PisolkarPrinting &amp; Stationery</v>
          </cell>
          <cell r="N145">
            <v>0</v>
          </cell>
          <cell r="O145">
            <v>10.25</v>
          </cell>
          <cell r="P145">
            <v>0</v>
          </cell>
        </row>
        <row r="146">
          <cell r="C146" t="str">
            <v>Staff</v>
          </cell>
          <cell r="D146" t="str">
            <v>Actuals</v>
          </cell>
          <cell r="E146" t="str">
            <v>OCMH2311300007</v>
          </cell>
          <cell r="F146" t="str">
            <v>OCMH23</v>
          </cell>
          <cell r="G146">
            <v>11300007</v>
          </cell>
          <cell r="H146" t="str">
            <v>MOBILITY PAY</v>
          </cell>
          <cell r="I146" t="str">
            <v>Salaries</v>
          </cell>
          <cell r="J146" t="str">
            <v>Business Partners</v>
          </cell>
          <cell r="K146" t="str">
            <v>Stuart Newstead</v>
          </cell>
          <cell r="L146" t="str">
            <v>James Hart</v>
          </cell>
          <cell r="M146" t="str">
            <v>ActualsJames HartSalaries</v>
          </cell>
          <cell r="N146">
            <v>5768.37</v>
          </cell>
          <cell r="O146">
            <v>37058.720000000001</v>
          </cell>
          <cell r="P146">
            <v>35378.26</v>
          </cell>
        </row>
        <row r="147">
          <cell r="C147" t="str">
            <v>Staff Rel</v>
          </cell>
          <cell r="D147" t="str">
            <v>Actuals</v>
          </cell>
          <cell r="E147" t="str">
            <v>OCMH2316000540</v>
          </cell>
          <cell r="F147" t="str">
            <v>OCMH23</v>
          </cell>
          <cell r="G147">
            <v>16000540</v>
          </cell>
          <cell r="H147" t="str">
            <v>MAINTENANCE T&amp;S</v>
          </cell>
          <cell r="I147" t="str">
            <v>Travel &amp; Subsistence</v>
          </cell>
          <cell r="J147" t="str">
            <v>Business Partners</v>
          </cell>
          <cell r="K147" t="str">
            <v>Stuart Newstead</v>
          </cell>
          <cell r="L147" t="str">
            <v>James Hart</v>
          </cell>
          <cell r="M147" t="str">
            <v>ActualsJames HartTravel &amp; Subsistence</v>
          </cell>
          <cell r="N147">
            <v>0</v>
          </cell>
          <cell r="O147">
            <v>1115.42</v>
          </cell>
          <cell r="P147">
            <v>260.2</v>
          </cell>
        </row>
        <row r="148">
          <cell r="C148" t="str">
            <v>Staff Rel</v>
          </cell>
          <cell r="D148" t="str">
            <v>Actuals</v>
          </cell>
          <cell r="E148" t="str">
            <v>OCMH2322000555</v>
          </cell>
          <cell r="F148" t="str">
            <v>OCMH23</v>
          </cell>
          <cell r="G148">
            <v>22000555</v>
          </cell>
          <cell r="H148" t="str">
            <v>MISC SCP STD VAT</v>
          </cell>
          <cell r="I148" t="str">
            <v>Sundry Staff Related</v>
          </cell>
          <cell r="J148" t="str">
            <v>Business Partners</v>
          </cell>
          <cell r="K148" t="str">
            <v>Stuart Newstead</v>
          </cell>
          <cell r="L148" t="str">
            <v>James Hart</v>
          </cell>
          <cell r="M148" t="str">
            <v>ActualsJames HartSundry Staff Related</v>
          </cell>
          <cell r="N148">
            <v>0</v>
          </cell>
          <cell r="O148">
            <v>64.87</v>
          </cell>
          <cell r="P148">
            <v>587.54</v>
          </cell>
        </row>
        <row r="149">
          <cell r="C149" t="str">
            <v>Misc</v>
          </cell>
          <cell r="D149" t="str">
            <v>Actuals</v>
          </cell>
          <cell r="E149" t="str">
            <v>OCMH2324065650</v>
          </cell>
          <cell r="F149" t="str">
            <v>OCMH23</v>
          </cell>
          <cell r="G149">
            <v>24065650</v>
          </cell>
          <cell r="H149" t="str">
            <v>Intl Exchange Rate (Gain)/Loss</v>
          </cell>
          <cell r="I149" t="str">
            <v>Other Miscellaneous</v>
          </cell>
          <cell r="J149" t="str">
            <v>Business Partners</v>
          </cell>
          <cell r="K149" t="str">
            <v>Stuart Newstead</v>
          </cell>
          <cell r="L149" t="str">
            <v>James Hart</v>
          </cell>
          <cell r="M149" t="str">
            <v>ActualsJames HartOther Miscellaneous</v>
          </cell>
          <cell r="N149">
            <v>0</v>
          </cell>
          <cell r="O149">
            <v>5.01</v>
          </cell>
          <cell r="P149">
            <v>0</v>
          </cell>
        </row>
        <row r="150">
          <cell r="C150" t="str">
            <v>Staff Rel</v>
          </cell>
          <cell r="D150" t="str">
            <v>Actuals</v>
          </cell>
          <cell r="E150" t="str">
            <v>OCMH2325452414</v>
          </cell>
          <cell r="F150" t="str">
            <v>OCMH23</v>
          </cell>
          <cell r="G150">
            <v>25452414</v>
          </cell>
          <cell r="H150" t="str">
            <v>WHEELCLAMP &amp; OTHER VEHICLE FIN</v>
          </cell>
          <cell r="I150" t="str">
            <v>Vehicles &amp; Other Related Costs</v>
          </cell>
          <cell r="J150" t="str">
            <v>Business Partners</v>
          </cell>
          <cell r="K150" t="str">
            <v>Stuart Newstead</v>
          </cell>
          <cell r="L150" t="str">
            <v>James Hart</v>
          </cell>
          <cell r="M150" t="str">
            <v>ActualsJames HartVehicles &amp; Other Related Costs</v>
          </cell>
          <cell r="N150">
            <v>0</v>
          </cell>
          <cell r="O150">
            <v>80</v>
          </cell>
          <cell r="P150">
            <v>0</v>
          </cell>
        </row>
        <row r="151">
          <cell r="C151" t="str">
            <v>Misc</v>
          </cell>
          <cell r="D151" t="str">
            <v>Actuals</v>
          </cell>
          <cell r="E151" t="str">
            <v>OCMH2337979000</v>
          </cell>
          <cell r="F151" t="str">
            <v>OCMH23</v>
          </cell>
          <cell r="G151">
            <v>37979000</v>
          </cell>
          <cell r="H151" t="str">
            <v>GENERAL DIVISION PROVISIONS</v>
          </cell>
          <cell r="I151" t="str">
            <v>Other Miscellaneous</v>
          </cell>
          <cell r="J151" t="str">
            <v>Business Partners</v>
          </cell>
          <cell r="K151" t="str">
            <v>Stuart Newstead</v>
          </cell>
          <cell r="L151" t="str">
            <v>James Hart</v>
          </cell>
          <cell r="M151" t="str">
            <v>ActualsJames HartOther Miscellaneous</v>
          </cell>
          <cell r="N151">
            <v>15000</v>
          </cell>
          <cell r="O151">
            <v>-15000</v>
          </cell>
          <cell r="P151">
            <v>0</v>
          </cell>
        </row>
        <row r="152">
          <cell r="C152" t="str">
            <v>Staff Rel</v>
          </cell>
          <cell r="D152" t="str">
            <v>Actuals</v>
          </cell>
          <cell r="E152" t="str">
            <v>OCMH2339120005</v>
          </cell>
          <cell r="F152" t="str">
            <v>OCMH23</v>
          </cell>
          <cell r="G152">
            <v>39120005</v>
          </cell>
          <cell r="H152" t="str">
            <v>BT STAFF EXTNL HOSPITALITY</v>
          </cell>
          <cell r="I152" t="str">
            <v>Hospitality</v>
          </cell>
          <cell r="J152" t="str">
            <v>Business Partners</v>
          </cell>
          <cell r="K152" t="str">
            <v>Stuart Newstead</v>
          </cell>
          <cell r="L152" t="str">
            <v>James Hart</v>
          </cell>
          <cell r="M152" t="str">
            <v>ActualsJames HartHospitality</v>
          </cell>
          <cell r="N152">
            <v>0</v>
          </cell>
          <cell r="O152">
            <v>24.48</v>
          </cell>
          <cell r="P152">
            <v>95.84</v>
          </cell>
        </row>
        <row r="153">
          <cell r="C153" t="str">
            <v>Misc</v>
          </cell>
          <cell r="D153" t="str">
            <v>Actuals</v>
          </cell>
          <cell r="E153" t="str">
            <v>OCMH2339410550</v>
          </cell>
          <cell r="F153" t="str">
            <v>OCMH23</v>
          </cell>
          <cell r="G153">
            <v>39410550</v>
          </cell>
          <cell r="H153" t="str">
            <v>NON TRADE SUBSCRIPTIONS</v>
          </cell>
          <cell r="I153" t="str">
            <v>Other Miscellaneous</v>
          </cell>
          <cell r="J153" t="str">
            <v>Business Partners</v>
          </cell>
          <cell r="K153" t="str">
            <v>Stuart Newstead</v>
          </cell>
          <cell r="L153" t="str">
            <v>James Hart</v>
          </cell>
          <cell r="M153" t="str">
            <v>ActualsJames HartOther Miscellaneous</v>
          </cell>
          <cell r="N153">
            <v>0</v>
          </cell>
          <cell r="O153">
            <v>55.13</v>
          </cell>
          <cell r="P153">
            <v>0</v>
          </cell>
        </row>
        <row r="154">
          <cell r="C154" t="str">
            <v>Misc</v>
          </cell>
          <cell r="D154" t="str">
            <v>Actuals</v>
          </cell>
          <cell r="E154" t="str">
            <v>OCMH2339890550</v>
          </cell>
          <cell r="F154" t="str">
            <v>OCMH23</v>
          </cell>
          <cell r="G154">
            <v>39890550</v>
          </cell>
          <cell r="H154" t="str">
            <v>CONFERENCE COST NON TRNG</v>
          </cell>
          <cell r="I154" t="str">
            <v>Conferences &amp; Presentations</v>
          </cell>
          <cell r="J154" t="str">
            <v>Business Partners</v>
          </cell>
          <cell r="K154" t="str">
            <v>Stuart Newstead</v>
          </cell>
          <cell r="L154" t="str">
            <v>James Hart</v>
          </cell>
          <cell r="M154" t="str">
            <v>ActualsJames HartConferences &amp; Presentations</v>
          </cell>
          <cell r="N154">
            <v>0</v>
          </cell>
          <cell r="O154">
            <v>45</v>
          </cell>
          <cell r="P154">
            <v>0</v>
          </cell>
        </row>
        <row r="155">
          <cell r="C155" t="str">
            <v>Staff</v>
          </cell>
          <cell r="D155" t="str">
            <v>Actuals</v>
          </cell>
          <cell r="E155" t="str">
            <v>OCMH2411300007</v>
          </cell>
          <cell r="F155" t="str">
            <v>OCMH24</v>
          </cell>
          <cell r="G155">
            <v>11300007</v>
          </cell>
          <cell r="H155" t="str">
            <v>MOBILITY PAY</v>
          </cell>
          <cell r="I155" t="str">
            <v>Salaries</v>
          </cell>
          <cell r="J155" t="str">
            <v>Business Partners</v>
          </cell>
          <cell r="K155" t="str">
            <v>Stuart Newstead</v>
          </cell>
          <cell r="L155" t="str">
            <v>Nigel Dean</v>
          </cell>
          <cell r="M155" t="str">
            <v>ActualsNigel DeanSalaries</v>
          </cell>
          <cell r="N155">
            <v>18434.599999999999</v>
          </cell>
          <cell r="O155">
            <v>11055.95</v>
          </cell>
          <cell r="P155">
            <v>12430.79</v>
          </cell>
        </row>
        <row r="156">
          <cell r="C156" t="str">
            <v>Staff Rel</v>
          </cell>
          <cell r="D156" t="str">
            <v>Actuals</v>
          </cell>
          <cell r="E156" t="str">
            <v>OCMH2416000540</v>
          </cell>
          <cell r="F156" t="str">
            <v>OCMH24</v>
          </cell>
          <cell r="G156">
            <v>16000540</v>
          </cell>
          <cell r="H156" t="str">
            <v>MAINTENANCE T&amp;S</v>
          </cell>
          <cell r="I156" t="str">
            <v>Travel &amp; Subsistence</v>
          </cell>
          <cell r="J156" t="str">
            <v>Business Partners</v>
          </cell>
          <cell r="K156" t="str">
            <v>Stuart Newstead</v>
          </cell>
          <cell r="L156" t="str">
            <v>Nigel Dean</v>
          </cell>
          <cell r="M156" t="str">
            <v>ActualsNigel DeanTravel &amp; Subsistence</v>
          </cell>
          <cell r="N156">
            <v>0</v>
          </cell>
          <cell r="O156">
            <v>1279.42</v>
          </cell>
          <cell r="P156">
            <v>0</v>
          </cell>
        </row>
        <row r="157">
          <cell r="C157" t="str">
            <v>Staff Rel</v>
          </cell>
          <cell r="D157" t="str">
            <v>Actuals</v>
          </cell>
          <cell r="E157" t="str">
            <v>OCMH2422000555</v>
          </cell>
          <cell r="F157" t="str">
            <v>OCMH24</v>
          </cell>
          <cell r="G157">
            <v>22000555</v>
          </cell>
          <cell r="H157" t="str">
            <v>MISC SCP STD VAT</v>
          </cell>
          <cell r="I157" t="str">
            <v>Sundry Staff Related</v>
          </cell>
          <cell r="J157" t="str">
            <v>Business Partners</v>
          </cell>
          <cell r="K157" t="str">
            <v>Stuart Newstead</v>
          </cell>
          <cell r="L157" t="str">
            <v>Nigel Dean</v>
          </cell>
          <cell r="M157" t="str">
            <v>ActualsNigel DeanSundry Staff Related</v>
          </cell>
          <cell r="N157">
            <v>0</v>
          </cell>
          <cell r="O157">
            <v>51.2</v>
          </cell>
          <cell r="P157">
            <v>0</v>
          </cell>
        </row>
        <row r="158">
          <cell r="C158" t="str">
            <v>Staff Rel</v>
          </cell>
          <cell r="D158" t="str">
            <v>Actuals</v>
          </cell>
          <cell r="E158" t="str">
            <v>OCMH2444230472</v>
          </cell>
          <cell r="F158" t="str">
            <v>OCMH24</v>
          </cell>
          <cell r="G158">
            <v>44230472</v>
          </cell>
          <cell r="H158" t="str">
            <v>BTM PHONE SERVICES SOS IN</v>
          </cell>
          <cell r="I158" t="str">
            <v>Own Use Airtime</v>
          </cell>
          <cell r="J158" t="str">
            <v>Business Partners</v>
          </cell>
          <cell r="K158" t="str">
            <v>Stuart Newstead</v>
          </cell>
          <cell r="L158" t="str">
            <v>Nigel Dean</v>
          </cell>
          <cell r="M158" t="str">
            <v>ActualsNigel DeanOwn Use Airtime</v>
          </cell>
          <cell r="N158">
            <v>198.75</v>
          </cell>
          <cell r="O158">
            <v>609.09</v>
          </cell>
          <cell r="P158">
            <v>377.45</v>
          </cell>
        </row>
        <row r="159">
          <cell r="C159" t="str">
            <v>Staff</v>
          </cell>
          <cell r="D159" t="str">
            <v>Actuals</v>
          </cell>
          <cell r="E159" t="str">
            <v>OCMH2511300007</v>
          </cell>
          <cell r="F159" t="str">
            <v>OCMH25</v>
          </cell>
          <cell r="G159">
            <v>11300007</v>
          </cell>
          <cell r="H159" t="str">
            <v>MOBILITY PAY</v>
          </cell>
          <cell r="I159" t="str">
            <v>Salaries</v>
          </cell>
          <cell r="J159" t="str">
            <v>Business Partners</v>
          </cell>
          <cell r="K159" t="str">
            <v>Stuart Newstead</v>
          </cell>
          <cell r="L159" t="str">
            <v>Bharat Chauhan</v>
          </cell>
          <cell r="M159" t="str">
            <v>ActualsBharat ChauhanSalaries</v>
          </cell>
          <cell r="N159">
            <v>21697.95</v>
          </cell>
          <cell r="O159">
            <v>21808.51</v>
          </cell>
          <cell r="P159">
            <v>59503.44</v>
          </cell>
        </row>
        <row r="160">
          <cell r="C160" t="str">
            <v>Staff Rel</v>
          </cell>
          <cell r="D160" t="str">
            <v>Actuals</v>
          </cell>
          <cell r="E160" t="str">
            <v>OCMH2516000540</v>
          </cell>
          <cell r="F160" t="str">
            <v>OCMH25</v>
          </cell>
          <cell r="G160">
            <v>16000540</v>
          </cell>
          <cell r="H160" t="str">
            <v>MAINTENANCE T&amp;S</v>
          </cell>
          <cell r="I160" t="str">
            <v>Travel &amp; Subsistence</v>
          </cell>
          <cell r="J160" t="str">
            <v>Business Partners</v>
          </cell>
          <cell r="K160" t="str">
            <v>Stuart Newstead</v>
          </cell>
          <cell r="L160" t="str">
            <v>Bharat Chauhan</v>
          </cell>
          <cell r="M160" t="str">
            <v>ActualsBharat ChauhanTravel &amp; Subsistence</v>
          </cell>
          <cell r="N160">
            <v>0</v>
          </cell>
          <cell r="O160">
            <v>1879.41</v>
          </cell>
          <cell r="P160">
            <v>520.29</v>
          </cell>
        </row>
        <row r="161">
          <cell r="C161" t="str">
            <v>Staff Rel</v>
          </cell>
          <cell r="D161" t="str">
            <v>Actuals</v>
          </cell>
          <cell r="E161" t="str">
            <v>OCMH2522000555</v>
          </cell>
          <cell r="F161" t="str">
            <v>OCMH25</v>
          </cell>
          <cell r="G161">
            <v>22000555</v>
          </cell>
          <cell r="H161" t="str">
            <v>MISC SCP STD VAT</v>
          </cell>
          <cell r="I161" t="str">
            <v>Sundry Staff Related</v>
          </cell>
          <cell r="J161" t="str">
            <v>Business Partners</v>
          </cell>
          <cell r="K161" t="str">
            <v>Stuart Newstead</v>
          </cell>
          <cell r="L161" t="str">
            <v>Bharat Chauhan</v>
          </cell>
          <cell r="M161" t="str">
            <v>ActualsBharat ChauhanSundry Staff Related</v>
          </cell>
          <cell r="N161">
            <v>0</v>
          </cell>
          <cell r="O161">
            <v>615.01</v>
          </cell>
          <cell r="P161">
            <v>0</v>
          </cell>
        </row>
        <row r="162">
          <cell r="C162" t="str">
            <v>E&amp;S</v>
          </cell>
          <cell r="D162" t="str">
            <v>Actuals</v>
          </cell>
          <cell r="E162" t="str">
            <v>OCMH2526125475</v>
          </cell>
          <cell r="F162" t="str">
            <v>OCMH25</v>
          </cell>
          <cell r="G162">
            <v>26125475</v>
          </cell>
          <cell r="H162" t="str">
            <v>STATIONERY/PRINTING &amp; PHOTO SU</v>
          </cell>
          <cell r="I162" t="str">
            <v>Printing &amp; Stationery</v>
          </cell>
          <cell r="J162" t="str">
            <v>Business Partners</v>
          </cell>
          <cell r="K162" t="str">
            <v>Stuart Newstead</v>
          </cell>
          <cell r="L162" t="str">
            <v>Bharat Chauhan</v>
          </cell>
          <cell r="M162" t="str">
            <v>ActualsBharat ChauhanPrinting &amp; Stationery</v>
          </cell>
          <cell r="N162">
            <v>0</v>
          </cell>
          <cell r="O162">
            <v>10.25</v>
          </cell>
          <cell r="P162">
            <v>26.5</v>
          </cell>
        </row>
        <row r="163">
          <cell r="C163" t="str">
            <v>Staff Rel</v>
          </cell>
          <cell r="D163" t="str">
            <v>Actuals</v>
          </cell>
          <cell r="E163" t="str">
            <v>OCMH2536832550</v>
          </cell>
          <cell r="F163" t="str">
            <v>OCMH25</v>
          </cell>
          <cell r="G163">
            <v>36832550</v>
          </cell>
          <cell r="H163" t="str">
            <v>RECOGNITION IN BT(GIFT COSTS)</v>
          </cell>
          <cell r="I163" t="str">
            <v>Recognition Schemes</v>
          </cell>
          <cell r="J163" t="str">
            <v>Business Partners</v>
          </cell>
          <cell r="K163" t="str">
            <v>Stuart Newstead</v>
          </cell>
          <cell r="L163" t="str">
            <v>Bharat Chauhan</v>
          </cell>
          <cell r="M163" t="str">
            <v>ActualsBharat ChauhanRecognition Schemes</v>
          </cell>
          <cell r="N163">
            <v>0</v>
          </cell>
          <cell r="O163">
            <v>18.95</v>
          </cell>
          <cell r="P163">
            <v>0</v>
          </cell>
        </row>
        <row r="164">
          <cell r="C164" t="str">
            <v>Staff</v>
          </cell>
          <cell r="D164" t="str">
            <v>Actuals</v>
          </cell>
          <cell r="E164" t="str">
            <v>OCMH2611300007</v>
          </cell>
          <cell r="F164" t="str">
            <v>OCMH26</v>
          </cell>
          <cell r="G164">
            <v>11300007</v>
          </cell>
          <cell r="H164" t="str">
            <v>MOBILITY PAY</v>
          </cell>
          <cell r="I164" t="str">
            <v>Salaries</v>
          </cell>
          <cell r="J164" t="str">
            <v>Business Partners</v>
          </cell>
          <cell r="K164" t="str">
            <v>Stuart Newstead</v>
          </cell>
          <cell r="L164" t="str">
            <v>Vanessa Blythe</v>
          </cell>
          <cell r="M164" t="str">
            <v>ActualsVanessa BlytheSalaries</v>
          </cell>
          <cell r="N164">
            <v>3968.35</v>
          </cell>
          <cell r="O164">
            <v>3968.35</v>
          </cell>
          <cell r="P164">
            <v>7469.15</v>
          </cell>
        </row>
        <row r="165">
          <cell r="C165" t="str">
            <v>Staff</v>
          </cell>
          <cell r="D165" t="str">
            <v>Actuals</v>
          </cell>
          <cell r="E165" t="str">
            <v>OCMH311300007</v>
          </cell>
          <cell r="F165" t="str">
            <v>OCMH3</v>
          </cell>
          <cell r="G165">
            <v>11300007</v>
          </cell>
          <cell r="H165" t="str">
            <v>MOBILITY PAY</v>
          </cell>
          <cell r="I165" t="str">
            <v>Salaries</v>
          </cell>
          <cell r="J165" t="str">
            <v>Business Service</v>
          </cell>
          <cell r="K165" t="str">
            <v>Keith Floodgate</v>
          </cell>
          <cell r="L165" t="str">
            <v>Keith Floodgate</v>
          </cell>
          <cell r="M165" t="str">
            <v>ActualsKeith FloodgateSalaries</v>
          </cell>
          <cell r="N165">
            <v>10193.5</v>
          </cell>
          <cell r="O165">
            <v>10193.5</v>
          </cell>
          <cell r="P165">
            <v>19421.509999999998</v>
          </cell>
        </row>
        <row r="166">
          <cell r="C166" t="str">
            <v>Staff Rel</v>
          </cell>
          <cell r="D166" t="str">
            <v>Actuals</v>
          </cell>
          <cell r="E166" t="str">
            <v>OCMH315350473</v>
          </cell>
          <cell r="F166" t="str">
            <v>OCMH3</v>
          </cell>
          <cell r="G166">
            <v>15350473</v>
          </cell>
          <cell r="H166" t="str">
            <v>CONTRACT CONSUMPTION</v>
          </cell>
          <cell r="I166" t="str">
            <v>Sundry Staff Related</v>
          </cell>
          <cell r="J166" t="str">
            <v>Business Service</v>
          </cell>
          <cell r="K166" t="str">
            <v>Keith Floodgate</v>
          </cell>
          <cell r="L166" t="str">
            <v>Keith Floodgate</v>
          </cell>
          <cell r="M166" t="str">
            <v>ActualsKeith FloodgateSundry Staff Related</v>
          </cell>
          <cell r="N166">
            <v>0</v>
          </cell>
          <cell r="O166">
            <v>38.4</v>
          </cell>
          <cell r="P166">
            <v>0</v>
          </cell>
        </row>
        <row r="167">
          <cell r="C167" t="str">
            <v>Staff Rel</v>
          </cell>
          <cell r="D167" t="str">
            <v>Actuals</v>
          </cell>
          <cell r="E167" t="str">
            <v>OCMH316000540</v>
          </cell>
          <cell r="F167" t="str">
            <v>OCMH3</v>
          </cell>
          <cell r="G167">
            <v>16000540</v>
          </cell>
          <cell r="H167" t="str">
            <v>MAINTENANCE T&amp;S</v>
          </cell>
          <cell r="I167" t="str">
            <v>Travel &amp; Subsistence</v>
          </cell>
          <cell r="J167" t="str">
            <v>Business Service</v>
          </cell>
          <cell r="K167" t="str">
            <v>Keith Floodgate</v>
          </cell>
          <cell r="L167" t="str">
            <v>Keith Floodgate</v>
          </cell>
          <cell r="M167" t="str">
            <v>ActualsKeith FloodgateTravel &amp; Subsistence</v>
          </cell>
          <cell r="N167">
            <v>0</v>
          </cell>
          <cell r="O167">
            <v>2357.36</v>
          </cell>
          <cell r="P167">
            <v>0</v>
          </cell>
        </row>
        <row r="168">
          <cell r="C168" t="str">
            <v>Staff</v>
          </cell>
          <cell r="D168" t="str">
            <v>Actuals</v>
          </cell>
          <cell r="E168" t="str">
            <v>OCMH3111300007</v>
          </cell>
          <cell r="F168" t="str">
            <v>OCMH31</v>
          </cell>
          <cell r="G168">
            <v>11300007</v>
          </cell>
          <cell r="H168" t="str">
            <v>MOBILITY PAY</v>
          </cell>
          <cell r="I168" t="str">
            <v>Salaries</v>
          </cell>
          <cell r="J168" t="str">
            <v>Business Service</v>
          </cell>
          <cell r="K168" t="str">
            <v>Keith Floodgate</v>
          </cell>
          <cell r="L168" t="str">
            <v>John Rogers</v>
          </cell>
          <cell r="M168" t="str">
            <v>ActualsJohn RogersSalaries</v>
          </cell>
          <cell r="N168">
            <v>10630</v>
          </cell>
          <cell r="O168">
            <v>51706.71</v>
          </cell>
          <cell r="P168">
            <v>63636.79</v>
          </cell>
        </row>
        <row r="169">
          <cell r="C169" t="str">
            <v>Staff Rel</v>
          </cell>
          <cell r="D169" t="str">
            <v>Actuals</v>
          </cell>
          <cell r="E169" t="str">
            <v>OCMH3116000540</v>
          </cell>
          <cell r="F169" t="str">
            <v>OCMH31</v>
          </cell>
          <cell r="G169">
            <v>16000540</v>
          </cell>
          <cell r="H169" t="str">
            <v>MAINTENANCE T&amp;S</v>
          </cell>
          <cell r="I169" t="str">
            <v>Travel &amp; Subsistence</v>
          </cell>
          <cell r="J169" t="str">
            <v>Business Service</v>
          </cell>
          <cell r="K169" t="str">
            <v>Keith Floodgate</v>
          </cell>
          <cell r="L169" t="str">
            <v>John Rogers</v>
          </cell>
          <cell r="M169" t="str">
            <v>ActualsJohn RogersTravel &amp; Subsistence</v>
          </cell>
          <cell r="N169">
            <v>0</v>
          </cell>
          <cell r="O169">
            <v>1100.95</v>
          </cell>
          <cell r="P169">
            <v>4608.91</v>
          </cell>
        </row>
        <row r="170">
          <cell r="C170" t="str">
            <v>Staff Rel</v>
          </cell>
          <cell r="D170" t="str">
            <v>Actuals</v>
          </cell>
          <cell r="E170" t="str">
            <v>OCMH3117250472</v>
          </cell>
          <cell r="F170" t="str">
            <v>OCMH31</v>
          </cell>
          <cell r="G170">
            <v>17250472</v>
          </cell>
          <cell r="H170" t="str">
            <v>EXCESS RENT &amp; FARES</v>
          </cell>
          <cell r="I170" t="str">
            <v>Sundry Staff Related</v>
          </cell>
          <cell r="J170" t="str">
            <v>Business Service</v>
          </cell>
          <cell r="K170" t="str">
            <v>Keith Floodgate</v>
          </cell>
          <cell r="L170" t="str">
            <v>John Rogers</v>
          </cell>
          <cell r="M170" t="str">
            <v>ActualsJohn RogersSundry Staff Related</v>
          </cell>
          <cell r="N170">
            <v>0</v>
          </cell>
          <cell r="O170">
            <v>183.33</v>
          </cell>
          <cell r="P170">
            <v>652.62</v>
          </cell>
        </row>
        <row r="171">
          <cell r="C171" t="str">
            <v>Staff Rel</v>
          </cell>
          <cell r="D171" t="str">
            <v>Actuals</v>
          </cell>
          <cell r="E171" t="str">
            <v>OCMH3122000555</v>
          </cell>
          <cell r="F171" t="str">
            <v>OCMH31</v>
          </cell>
          <cell r="G171">
            <v>22000555</v>
          </cell>
          <cell r="H171" t="str">
            <v>MISC SCP STD VAT</v>
          </cell>
          <cell r="I171" t="str">
            <v>Sundry Staff Related</v>
          </cell>
          <cell r="J171" t="str">
            <v>Business Service</v>
          </cell>
          <cell r="K171" t="str">
            <v>Keith Floodgate</v>
          </cell>
          <cell r="L171" t="str">
            <v>John Rogers</v>
          </cell>
          <cell r="M171" t="str">
            <v>ActualsJohn RogersSundry Staff Related</v>
          </cell>
          <cell r="N171">
            <v>0</v>
          </cell>
          <cell r="O171">
            <v>79.33</v>
          </cell>
          <cell r="P171">
            <v>459.15</v>
          </cell>
        </row>
        <row r="172">
          <cell r="C172" t="str">
            <v>Misc</v>
          </cell>
          <cell r="D172" t="str">
            <v>Actuals</v>
          </cell>
          <cell r="E172" t="str">
            <v>OCMH3137979000</v>
          </cell>
          <cell r="F172" t="str">
            <v>OCMH31</v>
          </cell>
          <cell r="G172">
            <v>37979000</v>
          </cell>
          <cell r="H172" t="str">
            <v>GENERAL DIVISION PROVISIONS</v>
          </cell>
          <cell r="I172" t="str">
            <v>Other Miscellaneous</v>
          </cell>
          <cell r="J172" t="str">
            <v>Business Service</v>
          </cell>
          <cell r="K172" t="str">
            <v>Keith Floodgate</v>
          </cell>
          <cell r="L172" t="str">
            <v>John Rogers</v>
          </cell>
          <cell r="M172" t="str">
            <v>ActualsJohn RogersOther Miscellaneous</v>
          </cell>
          <cell r="N172">
            <v>60000</v>
          </cell>
          <cell r="O172">
            <v>-60000</v>
          </cell>
          <cell r="P172">
            <v>0</v>
          </cell>
        </row>
        <row r="173">
          <cell r="C173" t="str">
            <v>Staff</v>
          </cell>
          <cell r="D173" t="str">
            <v>Actuals</v>
          </cell>
          <cell r="E173" t="str">
            <v>OCMH3211300007</v>
          </cell>
          <cell r="F173" t="str">
            <v>OCMH32</v>
          </cell>
          <cell r="G173">
            <v>11300007</v>
          </cell>
          <cell r="H173" t="str">
            <v>MOBILITY PAY</v>
          </cell>
          <cell r="I173" t="str">
            <v>Salaries</v>
          </cell>
          <cell r="J173" t="str">
            <v>Business Service</v>
          </cell>
          <cell r="K173" t="str">
            <v>Keith Floodgate</v>
          </cell>
          <cell r="L173" t="str">
            <v>Andy Smith</v>
          </cell>
          <cell r="M173" t="str">
            <v>ActualsAndy SmithSalaries</v>
          </cell>
          <cell r="N173">
            <v>35323.1</v>
          </cell>
          <cell r="O173">
            <v>0</v>
          </cell>
          <cell r="P173">
            <v>10739.39</v>
          </cell>
        </row>
        <row r="174">
          <cell r="C174" t="str">
            <v>Staff Rel</v>
          </cell>
          <cell r="D174" t="str">
            <v>Actuals</v>
          </cell>
          <cell r="E174" t="str">
            <v>OCMH3216000540</v>
          </cell>
          <cell r="F174" t="str">
            <v>OCMH32</v>
          </cell>
          <cell r="G174">
            <v>16000540</v>
          </cell>
          <cell r="H174" t="str">
            <v>MAINTENANCE T&amp;S</v>
          </cell>
          <cell r="I174" t="str">
            <v>Travel &amp; Subsistence</v>
          </cell>
          <cell r="J174" t="str">
            <v>Business Service</v>
          </cell>
          <cell r="K174" t="str">
            <v>Keith Floodgate</v>
          </cell>
          <cell r="L174" t="str">
            <v>Andy Smith</v>
          </cell>
          <cell r="M174" t="str">
            <v>ActualsAndy SmithTravel &amp; Subsistence</v>
          </cell>
          <cell r="N174">
            <v>0</v>
          </cell>
          <cell r="O174">
            <v>355.89</v>
          </cell>
          <cell r="P174">
            <v>306.66000000000003</v>
          </cell>
        </row>
        <row r="175">
          <cell r="C175" t="str">
            <v>Staff Rel</v>
          </cell>
          <cell r="D175" t="str">
            <v>Actuals</v>
          </cell>
          <cell r="E175" t="str">
            <v>OCMH3222000555</v>
          </cell>
          <cell r="F175" t="str">
            <v>OCMH32</v>
          </cell>
          <cell r="G175">
            <v>22000555</v>
          </cell>
          <cell r="H175" t="str">
            <v>MISC SCP STD VAT</v>
          </cell>
          <cell r="I175" t="str">
            <v>Sundry Staff Related</v>
          </cell>
          <cell r="J175" t="str">
            <v>Business Service</v>
          </cell>
          <cell r="K175" t="str">
            <v>Keith Floodgate</v>
          </cell>
          <cell r="L175" t="str">
            <v>Andy Smith</v>
          </cell>
          <cell r="M175" t="str">
            <v>ActualsAndy SmithSundry Staff Related</v>
          </cell>
          <cell r="N175">
            <v>0</v>
          </cell>
          <cell r="O175">
            <v>18.170000000000002</v>
          </cell>
          <cell r="P175">
            <v>0</v>
          </cell>
        </row>
        <row r="176">
          <cell r="C176" t="str">
            <v>E&amp;S</v>
          </cell>
          <cell r="D176" t="str">
            <v>Actuals</v>
          </cell>
          <cell r="E176" t="str">
            <v>OCMH3226125475</v>
          </cell>
          <cell r="F176" t="str">
            <v>OCMH32</v>
          </cell>
          <cell r="G176">
            <v>26125475</v>
          </cell>
          <cell r="H176" t="str">
            <v>STATIONERY/PRINTING &amp; PHOTO SU</v>
          </cell>
          <cell r="I176" t="str">
            <v>Printing &amp; Stationery</v>
          </cell>
          <cell r="J176" t="str">
            <v>Business Service</v>
          </cell>
          <cell r="K176" t="str">
            <v>Keith Floodgate</v>
          </cell>
          <cell r="L176" t="str">
            <v>Andy Smith</v>
          </cell>
          <cell r="M176" t="str">
            <v>ActualsAndy SmithPrinting &amp; Stationery</v>
          </cell>
          <cell r="N176">
            <v>0</v>
          </cell>
          <cell r="O176">
            <v>82</v>
          </cell>
          <cell r="P176">
            <v>210.53</v>
          </cell>
        </row>
        <row r="177">
          <cell r="C177" t="str">
            <v>E&amp;S</v>
          </cell>
          <cell r="D177" t="str">
            <v>Actuals</v>
          </cell>
          <cell r="E177" t="str">
            <v>OCMH3326125475</v>
          </cell>
          <cell r="F177" t="str">
            <v>OCMH33</v>
          </cell>
          <cell r="G177">
            <v>26125475</v>
          </cell>
          <cell r="H177" t="str">
            <v>STATIONERY/PRINTING &amp; PHOTO SU</v>
          </cell>
          <cell r="I177" t="str">
            <v>Printing &amp; Stationery</v>
          </cell>
          <cell r="J177" t="str">
            <v>Business Service</v>
          </cell>
          <cell r="K177" t="str">
            <v>Keith Floodgate</v>
          </cell>
          <cell r="L177" t="str">
            <v>Keith Floodgate</v>
          </cell>
          <cell r="M177" t="str">
            <v>ActualsKeith FloodgatePrinting &amp; Stationery</v>
          </cell>
          <cell r="N177">
            <v>0</v>
          </cell>
          <cell r="O177">
            <v>546</v>
          </cell>
          <cell r="P177">
            <v>0</v>
          </cell>
        </row>
        <row r="178">
          <cell r="C178" t="str">
            <v>Misc</v>
          </cell>
          <cell r="D178" t="str">
            <v>Actuals</v>
          </cell>
          <cell r="E178" t="str">
            <v>OCMH3339890550</v>
          </cell>
          <cell r="F178" t="str">
            <v>OCMH33</v>
          </cell>
          <cell r="G178">
            <v>39890550</v>
          </cell>
          <cell r="H178" t="str">
            <v>CONFERENCE COST NON TRNG</v>
          </cell>
          <cell r="I178" t="str">
            <v>Conferences &amp; Presentations</v>
          </cell>
          <cell r="J178" t="str">
            <v>Business Service</v>
          </cell>
          <cell r="K178" t="str">
            <v>Keith Floodgate</v>
          </cell>
          <cell r="L178" t="str">
            <v>Keith Floodgate</v>
          </cell>
          <cell r="M178" t="str">
            <v>ActualsKeith FloodgateConferences &amp; Presentations</v>
          </cell>
          <cell r="N178">
            <v>0</v>
          </cell>
          <cell r="O178">
            <v>0</v>
          </cell>
          <cell r="P178">
            <v>0</v>
          </cell>
        </row>
        <row r="179">
          <cell r="C179" t="str">
            <v>Staff</v>
          </cell>
          <cell r="D179" t="str">
            <v>Actuals</v>
          </cell>
          <cell r="E179" t="str">
            <v>OCMH3411300007</v>
          </cell>
          <cell r="F179" t="str">
            <v>OCMH34</v>
          </cell>
          <cell r="G179">
            <v>11300007</v>
          </cell>
          <cell r="H179" t="str">
            <v>MOBILITY PAY</v>
          </cell>
          <cell r="I179" t="str">
            <v>Salaries</v>
          </cell>
          <cell r="J179" t="str">
            <v>Business Service</v>
          </cell>
          <cell r="K179" t="str">
            <v>Keith Floodgate</v>
          </cell>
          <cell r="L179" t="str">
            <v>Keith Floodgate</v>
          </cell>
          <cell r="M179" t="str">
            <v>ActualsKeith FloodgateSalaries</v>
          </cell>
          <cell r="N179">
            <v>0</v>
          </cell>
          <cell r="O179">
            <v>0</v>
          </cell>
          <cell r="P179">
            <v>0</v>
          </cell>
        </row>
        <row r="180">
          <cell r="C180" t="str">
            <v>Staff</v>
          </cell>
          <cell r="D180" t="str">
            <v>Actuals</v>
          </cell>
          <cell r="E180" t="str">
            <v>OCMH3415100475</v>
          </cell>
          <cell r="F180" t="str">
            <v>OCMH34</v>
          </cell>
          <cell r="G180">
            <v>15100475</v>
          </cell>
          <cell r="H180" t="str">
            <v>PAY AGENCY STAFF (P&amp;A ONLY)</v>
          </cell>
          <cell r="I180" t="str">
            <v>Agency</v>
          </cell>
          <cell r="J180" t="str">
            <v>Business Service</v>
          </cell>
          <cell r="K180" t="str">
            <v>Keith Floodgate</v>
          </cell>
          <cell r="L180" t="str">
            <v>Keith Floodgate</v>
          </cell>
          <cell r="M180" t="str">
            <v>ActualsKeith FloodgateAgency</v>
          </cell>
          <cell r="N180">
            <v>0</v>
          </cell>
          <cell r="O180">
            <v>0</v>
          </cell>
          <cell r="P180">
            <v>0</v>
          </cell>
        </row>
        <row r="181">
          <cell r="C181" t="str">
            <v>Staff Rel</v>
          </cell>
          <cell r="D181" t="str">
            <v>Actuals</v>
          </cell>
          <cell r="E181" t="str">
            <v>OCMH3416000445</v>
          </cell>
          <cell r="F181" t="str">
            <v>OCMH34</v>
          </cell>
          <cell r="G181">
            <v>16000445</v>
          </cell>
          <cell r="H181" t="str">
            <v>T&amp;S NETG - TRAINING</v>
          </cell>
          <cell r="I181" t="str">
            <v>Travel &amp; Subsistence</v>
          </cell>
          <cell r="J181" t="str">
            <v>Business Service</v>
          </cell>
          <cell r="K181" t="str">
            <v>Keith Floodgate</v>
          </cell>
          <cell r="L181" t="str">
            <v>Keith Floodgate</v>
          </cell>
          <cell r="M181" t="str">
            <v>ActualsKeith FloodgateTravel &amp; Subsistence</v>
          </cell>
          <cell r="N181">
            <v>0</v>
          </cell>
          <cell r="O181">
            <v>0</v>
          </cell>
          <cell r="P181">
            <v>0</v>
          </cell>
        </row>
        <row r="182">
          <cell r="C182" t="str">
            <v>Staff Rel</v>
          </cell>
          <cell r="D182" t="str">
            <v>Actuals</v>
          </cell>
          <cell r="E182" t="str">
            <v>OCMH3416000540</v>
          </cell>
          <cell r="F182" t="str">
            <v>OCMH34</v>
          </cell>
          <cell r="G182">
            <v>16000540</v>
          </cell>
          <cell r="H182" t="str">
            <v>MAINTENANCE T&amp;S</v>
          </cell>
          <cell r="I182" t="str">
            <v>Travel &amp; Subsistence</v>
          </cell>
          <cell r="J182" t="str">
            <v>Business Service</v>
          </cell>
          <cell r="K182" t="str">
            <v>Keith Floodgate</v>
          </cell>
          <cell r="L182" t="str">
            <v>Keith Floodgate</v>
          </cell>
          <cell r="M182" t="str">
            <v>ActualsKeith FloodgateTravel &amp; Subsistence</v>
          </cell>
          <cell r="N182">
            <v>0</v>
          </cell>
          <cell r="O182">
            <v>0</v>
          </cell>
          <cell r="P182">
            <v>0</v>
          </cell>
        </row>
        <row r="183">
          <cell r="C183" t="str">
            <v>Staff Rel</v>
          </cell>
          <cell r="D183" t="str">
            <v>Actuals</v>
          </cell>
          <cell r="E183" t="str">
            <v>OCMH3422000555</v>
          </cell>
          <cell r="F183" t="str">
            <v>OCMH34</v>
          </cell>
          <cell r="G183">
            <v>22000555</v>
          </cell>
          <cell r="H183" t="str">
            <v>MISC SCP STD VAT</v>
          </cell>
          <cell r="I183" t="str">
            <v>Sundry Staff Related</v>
          </cell>
          <cell r="J183" t="str">
            <v>Business Service</v>
          </cell>
          <cell r="K183" t="str">
            <v>Keith Floodgate</v>
          </cell>
          <cell r="L183" t="str">
            <v>Keith Floodgate</v>
          </cell>
          <cell r="M183" t="str">
            <v>ActualsKeith FloodgateSundry Staff Related</v>
          </cell>
          <cell r="N183">
            <v>0</v>
          </cell>
          <cell r="O183">
            <v>0</v>
          </cell>
          <cell r="P183">
            <v>0</v>
          </cell>
        </row>
        <row r="184">
          <cell r="C184" t="str">
            <v>E&amp;S</v>
          </cell>
          <cell r="D184" t="str">
            <v>Actuals</v>
          </cell>
          <cell r="E184" t="str">
            <v>OCMH3426125475</v>
          </cell>
          <cell r="F184" t="str">
            <v>OCMH34</v>
          </cell>
          <cell r="G184">
            <v>26125475</v>
          </cell>
          <cell r="H184" t="str">
            <v>STATIONERY/PRINTING &amp; PHOTO SU</v>
          </cell>
          <cell r="I184" t="str">
            <v>Printing &amp; Stationery</v>
          </cell>
          <cell r="J184" t="str">
            <v>Business Service</v>
          </cell>
          <cell r="K184" t="str">
            <v>Keith Floodgate</v>
          </cell>
          <cell r="L184" t="str">
            <v>Keith Floodgate</v>
          </cell>
          <cell r="M184" t="str">
            <v>ActualsKeith FloodgatePrinting &amp; Stationery</v>
          </cell>
          <cell r="N184">
            <v>0</v>
          </cell>
          <cell r="O184">
            <v>0</v>
          </cell>
          <cell r="P184">
            <v>0</v>
          </cell>
        </row>
        <row r="185">
          <cell r="C185" t="str">
            <v>E&amp;S</v>
          </cell>
          <cell r="D185" t="str">
            <v>Actuals</v>
          </cell>
          <cell r="E185" t="str">
            <v>OCMH3433910475</v>
          </cell>
          <cell r="F185" t="str">
            <v>OCMH34</v>
          </cell>
          <cell r="G185">
            <v>33910475</v>
          </cell>
          <cell r="H185" t="str">
            <v>COURIER SVCES - NON BILLING PO</v>
          </cell>
          <cell r="I185" t="str">
            <v>Postage &amp; Couriers</v>
          </cell>
          <cell r="J185" t="str">
            <v>Business Service</v>
          </cell>
          <cell r="K185" t="str">
            <v>Keith Floodgate</v>
          </cell>
          <cell r="L185" t="str">
            <v>Keith Floodgate</v>
          </cell>
          <cell r="M185" t="str">
            <v>ActualsKeith FloodgatePostage &amp; Couriers</v>
          </cell>
          <cell r="N185">
            <v>0</v>
          </cell>
          <cell r="O185">
            <v>0</v>
          </cell>
          <cell r="P185">
            <v>0</v>
          </cell>
        </row>
        <row r="186">
          <cell r="C186" t="str">
            <v>E&amp;S</v>
          </cell>
          <cell r="D186" t="str">
            <v>Actuals</v>
          </cell>
          <cell r="E186" t="str">
            <v>OCMH3439875359</v>
          </cell>
          <cell r="F186" t="str">
            <v>OCMH34</v>
          </cell>
          <cell r="G186">
            <v>39875359</v>
          </cell>
          <cell r="H186" t="str">
            <v>Computer Supplies</v>
          </cell>
          <cell r="I186" t="str">
            <v>Other Equipment &amp; Supplies</v>
          </cell>
          <cell r="J186" t="str">
            <v>Business Service</v>
          </cell>
          <cell r="K186" t="str">
            <v>Keith Floodgate</v>
          </cell>
          <cell r="L186" t="str">
            <v>Keith Floodgate</v>
          </cell>
          <cell r="M186" t="str">
            <v>ActualsKeith FloodgateOther Equipment &amp; Supplies</v>
          </cell>
          <cell r="N186">
            <v>0</v>
          </cell>
          <cell r="O186">
            <v>0</v>
          </cell>
          <cell r="P186">
            <v>0</v>
          </cell>
        </row>
        <row r="187">
          <cell r="C187" t="str">
            <v>Staff Rel</v>
          </cell>
          <cell r="D187" t="str">
            <v>Actuals</v>
          </cell>
          <cell r="E187" t="str">
            <v>OCMH3444230472</v>
          </cell>
          <cell r="F187" t="str">
            <v>OCMH34</v>
          </cell>
          <cell r="G187">
            <v>44230472</v>
          </cell>
          <cell r="H187" t="str">
            <v>BTM PHONE SERVICES SOS IN</v>
          </cell>
          <cell r="I187" t="str">
            <v>Own Use Airtime</v>
          </cell>
          <cell r="J187" t="str">
            <v>Business Service</v>
          </cell>
          <cell r="K187" t="str">
            <v>Keith Floodgate</v>
          </cell>
          <cell r="L187" t="str">
            <v>Keith Floodgate</v>
          </cell>
          <cell r="M187" t="str">
            <v>ActualsKeith FloodgateOwn Use Airtime</v>
          </cell>
          <cell r="N187">
            <v>81.739999999999995</v>
          </cell>
          <cell r="O187">
            <v>0</v>
          </cell>
          <cell r="P187">
            <v>211.06</v>
          </cell>
        </row>
        <row r="188">
          <cell r="C188" t="str">
            <v>Staff Rel</v>
          </cell>
          <cell r="D188" t="str">
            <v>Actuals</v>
          </cell>
          <cell r="E188" t="str">
            <v>OCMH3443INT032</v>
          </cell>
          <cell r="F188" t="str">
            <v>OCMH34</v>
          </cell>
          <cell r="G188" t="str">
            <v>43INT032</v>
          </cell>
          <cell r="H188" t="str">
            <v>INTRA MMO2 STAFF DISC CHGS IN</v>
          </cell>
          <cell r="I188" t="str">
            <v>Salaries</v>
          </cell>
          <cell r="J188" t="str">
            <v>Business Service</v>
          </cell>
          <cell r="K188" t="str">
            <v>Keith Floodgate</v>
          </cell>
          <cell r="L188" t="str">
            <v>Keith Floodgate</v>
          </cell>
          <cell r="M188" t="str">
            <v>ActualsKeith FloodgateSalaries</v>
          </cell>
          <cell r="N188">
            <v>58.15</v>
          </cell>
          <cell r="O188">
            <v>0</v>
          </cell>
          <cell r="P188">
            <v>0</v>
          </cell>
        </row>
        <row r="189">
          <cell r="C189" t="str">
            <v>Staff Rel</v>
          </cell>
          <cell r="D189" t="str">
            <v>Actuals</v>
          </cell>
          <cell r="E189" t="str">
            <v>OCMH3522000555</v>
          </cell>
          <cell r="F189" t="str">
            <v>OCMH35</v>
          </cell>
          <cell r="G189">
            <v>22000555</v>
          </cell>
          <cell r="H189" t="str">
            <v>MISC SCP STD VAT</v>
          </cell>
          <cell r="I189" t="str">
            <v>Sundry Staff Related</v>
          </cell>
          <cell r="J189" t="str">
            <v>Business Service</v>
          </cell>
          <cell r="K189" t="str">
            <v>Keith Floodgate</v>
          </cell>
          <cell r="L189" t="str">
            <v>Keith Floodgate</v>
          </cell>
          <cell r="M189" t="str">
            <v>ActualsKeith FloodgateSundry Staff Related</v>
          </cell>
          <cell r="N189">
            <v>0</v>
          </cell>
          <cell r="O189">
            <v>185.45</v>
          </cell>
          <cell r="P189">
            <v>0</v>
          </cell>
        </row>
        <row r="190">
          <cell r="C190" t="str">
            <v>Staff</v>
          </cell>
          <cell r="D190" t="str">
            <v>Actuals</v>
          </cell>
          <cell r="E190" t="str">
            <v>OCMS11300007</v>
          </cell>
          <cell r="F190" t="str">
            <v>OCMS</v>
          </cell>
          <cell r="G190">
            <v>11300007</v>
          </cell>
          <cell r="H190" t="str">
            <v>MOBILITY PAY</v>
          </cell>
          <cell r="I190" t="str">
            <v>Salaries</v>
          </cell>
          <cell r="J190" t="str">
            <v>Business Marketing</v>
          </cell>
          <cell r="K190" t="str">
            <v>Tim Sefton</v>
          </cell>
          <cell r="L190" t="str">
            <v>Tim Sefton</v>
          </cell>
          <cell r="M190" t="str">
            <v>ActualsTim SeftonSalaries</v>
          </cell>
          <cell r="N190">
            <v>11144.1</v>
          </cell>
          <cell r="O190">
            <v>11641.38</v>
          </cell>
          <cell r="P190">
            <v>20090.55</v>
          </cell>
        </row>
        <row r="191">
          <cell r="C191" t="str">
            <v>Staff Rel</v>
          </cell>
          <cell r="D191" t="str">
            <v>Actuals</v>
          </cell>
          <cell r="E191" t="str">
            <v>OCMS16000540</v>
          </cell>
          <cell r="F191" t="str">
            <v>OCMS</v>
          </cell>
          <cell r="G191">
            <v>16000540</v>
          </cell>
          <cell r="H191" t="str">
            <v>MAINTENANCE T&amp;S</v>
          </cell>
          <cell r="I191" t="str">
            <v>Travel &amp; Subsistence</v>
          </cell>
          <cell r="J191" t="str">
            <v>Business Marketing</v>
          </cell>
          <cell r="K191" t="str">
            <v>Tim Sefton</v>
          </cell>
          <cell r="L191" t="str">
            <v>Tim Sefton</v>
          </cell>
          <cell r="M191" t="str">
            <v>ActualsTim SeftonTravel &amp; Subsistence</v>
          </cell>
          <cell r="N191">
            <v>1176.74</v>
          </cell>
          <cell r="O191">
            <v>0</v>
          </cell>
          <cell r="P191">
            <v>1373.81</v>
          </cell>
        </row>
        <row r="192">
          <cell r="C192" t="str">
            <v>Staff Rel</v>
          </cell>
          <cell r="D192" t="str">
            <v>Actuals</v>
          </cell>
          <cell r="E192" t="str">
            <v>OCMS17460471</v>
          </cell>
          <cell r="F192" t="str">
            <v>OCMS</v>
          </cell>
          <cell r="G192">
            <v>17460471</v>
          </cell>
          <cell r="H192" t="str">
            <v>TRAINING - PROFF STUDY COURSE</v>
          </cell>
          <cell r="I192" t="str">
            <v>Training</v>
          </cell>
          <cell r="J192" t="str">
            <v>Business Marketing</v>
          </cell>
          <cell r="K192" t="str">
            <v>Tim Sefton</v>
          </cell>
          <cell r="L192" t="str">
            <v>Tim Sefton</v>
          </cell>
          <cell r="M192" t="str">
            <v>ActualsTim SeftonTraining</v>
          </cell>
          <cell r="N192">
            <v>0</v>
          </cell>
          <cell r="O192">
            <v>1</v>
          </cell>
          <cell r="P192">
            <v>5399</v>
          </cell>
        </row>
        <row r="193">
          <cell r="C193" t="str">
            <v>Staff</v>
          </cell>
          <cell r="D193" t="str">
            <v>Actuals</v>
          </cell>
          <cell r="E193" t="str">
            <v>OCMS19400000</v>
          </cell>
          <cell r="F193" t="str">
            <v>OCMS</v>
          </cell>
          <cell r="G193">
            <v>19400000</v>
          </cell>
          <cell r="H193" t="str">
            <v>NI ON CO CAR/LIVERIED VEHICLES</v>
          </cell>
          <cell r="I193" t="str">
            <v>Salaries</v>
          </cell>
          <cell r="J193" t="str">
            <v>Business Marketing</v>
          </cell>
          <cell r="K193" t="str">
            <v>Tim Sefton</v>
          </cell>
          <cell r="L193" t="str">
            <v>Tim Sefton</v>
          </cell>
          <cell r="M193" t="str">
            <v>ActualsTim SeftonSalaries</v>
          </cell>
          <cell r="N193">
            <v>273.19</v>
          </cell>
          <cell r="O193">
            <v>273.22000000000003</v>
          </cell>
          <cell r="P193">
            <v>273.18</v>
          </cell>
        </row>
        <row r="194">
          <cell r="C194" t="str">
            <v>Staff Rel</v>
          </cell>
          <cell r="D194" t="str">
            <v>Actuals</v>
          </cell>
          <cell r="E194" t="str">
            <v>OCMS25410417</v>
          </cell>
          <cell r="F194" t="str">
            <v>OCMS</v>
          </cell>
          <cell r="G194">
            <v>25410417</v>
          </cell>
          <cell r="H194" t="str">
            <v>MT HIRE OF VEHICLES</v>
          </cell>
          <cell r="I194" t="str">
            <v>Vehicles &amp; Other Related Costs</v>
          </cell>
          <cell r="J194" t="str">
            <v>Business Marketing</v>
          </cell>
          <cell r="K194" t="str">
            <v>Tim Sefton</v>
          </cell>
          <cell r="L194" t="str">
            <v>Tim Sefton</v>
          </cell>
          <cell r="M194" t="str">
            <v>ActualsTim SeftonVehicles &amp; Other Related Costs</v>
          </cell>
          <cell r="N194">
            <v>0</v>
          </cell>
          <cell r="O194">
            <v>577.95000000000005</v>
          </cell>
          <cell r="P194">
            <v>1501.77</v>
          </cell>
        </row>
        <row r="195">
          <cell r="C195" t="str">
            <v>Staff</v>
          </cell>
          <cell r="D195" t="str">
            <v>Actuals</v>
          </cell>
          <cell r="E195" t="str">
            <v>OCMS25796000</v>
          </cell>
          <cell r="F195" t="str">
            <v>OCMS</v>
          </cell>
          <cell r="G195">
            <v>25796000</v>
          </cell>
          <cell r="H195" t="str">
            <v>BTC CONTRACTORS</v>
          </cell>
          <cell r="I195" t="str">
            <v>Contractors</v>
          </cell>
          <cell r="J195" t="str">
            <v>Business Marketing</v>
          </cell>
          <cell r="K195" t="str">
            <v>Tim Sefton</v>
          </cell>
          <cell r="L195" t="str">
            <v>Tim Sefton</v>
          </cell>
          <cell r="M195" t="str">
            <v>ActualsTim SeftonContractors</v>
          </cell>
          <cell r="N195">
            <v>1181.05</v>
          </cell>
          <cell r="O195">
            <v>0</v>
          </cell>
          <cell r="P195">
            <v>0</v>
          </cell>
        </row>
        <row r="196">
          <cell r="C196" t="str">
            <v>Staff Rel</v>
          </cell>
          <cell r="D196" t="str">
            <v>Actuals</v>
          </cell>
          <cell r="E196" t="str">
            <v>OCMS25895000</v>
          </cell>
          <cell r="F196" t="str">
            <v>OCMS</v>
          </cell>
          <cell r="G196">
            <v>25895000</v>
          </cell>
          <cell r="H196" t="str">
            <v>BTC VEHICLES LTL - CONTRACT</v>
          </cell>
          <cell r="I196" t="str">
            <v>Vehicles &amp; Other Related Costs</v>
          </cell>
          <cell r="J196" t="str">
            <v>Business Marketing</v>
          </cell>
          <cell r="K196" t="str">
            <v>Tim Sefton</v>
          </cell>
          <cell r="L196" t="str">
            <v>Tim Sefton</v>
          </cell>
          <cell r="M196" t="str">
            <v>ActualsTim SeftonVehicles &amp; Other Related Costs</v>
          </cell>
          <cell r="N196">
            <v>3551.54</v>
          </cell>
          <cell r="O196">
            <v>3612</v>
          </cell>
          <cell r="P196">
            <v>3612</v>
          </cell>
        </row>
        <row r="197">
          <cell r="C197" t="str">
            <v>Staff Rel</v>
          </cell>
          <cell r="D197" t="str">
            <v>Actuals</v>
          </cell>
          <cell r="E197" t="str">
            <v>OCMS25896000</v>
          </cell>
          <cell r="F197" t="str">
            <v>OCMS</v>
          </cell>
          <cell r="G197">
            <v>25896000</v>
          </cell>
          <cell r="H197" t="str">
            <v>BTC VEHICLE LTL-CONTRACT MAINT</v>
          </cell>
          <cell r="I197" t="str">
            <v>Vehicles &amp; Other Related Costs</v>
          </cell>
          <cell r="J197" t="str">
            <v>Business Marketing</v>
          </cell>
          <cell r="K197" t="str">
            <v>Tim Sefton</v>
          </cell>
          <cell r="L197" t="str">
            <v>Tim Sefton</v>
          </cell>
          <cell r="M197" t="str">
            <v>ActualsTim SeftonVehicles &amp; Other Related Costs</v>
          </cell>
          <cell r="N197">
            <v>60.46</v>
          </cell>
          <cell r="O197">
            <v>0</v>
          </cell>
          <cell r="P197">
            <v>0</v>
          </cell>
        </row>
        <row r="198">
          <cell r="C198" t="str">
            <v>E&amp;S</v>
          </cell>
          <cell r="D198" t="str">
            <v>Actuals</v>
          </cell>
          <cell r="E198" t="str">
            <v>OCMS26125475</v>
          </cell>
          <cell r="F198" t="str">
            <v>OCMS</v>
          </cell>
          <cell r="G198">
            <v>26125475</v>
          </cell>
          <cell r="H198" t="str">
            <v>STATIONERY/PRINTING &amp; PHOTO SU</v>
          </cell>
          <cell r="I198" t="str">
            <v>Printing &amp; Stationery</v>
          </cell>
          <cell r="J198" t="str">
            <v>Business Marketing</v>
          </cell>
          <cell r="K198" t="str">
            <v>Tim Sefton</v>
          </cell>
          <cell r="L198" t="str">
            <v>Tim Sefton</v>
          </cell>
          <cell r="M198" t="str">
            <v>ActualsTim SeftonPrinting &amp; Stationery</v>
          </cell>
          <cell r="N198">
            <v>30.75</v>
          </cell>
          <cell r="O198">
            <v>0</v>
          </cell>
          <cell r="P198">
            <v>524.15</v>
          </cell>
        </row>
        <row r="199">
          <cell r="C199" t="str">
            <v>Staff Rel</v>
          </cell>
          <cell r="D199" t="str">
            <v>Actuals</v>
          </cell>
          <cell r="E199" t="str">
            <v>OCMS26305000</v>
          </cell>
          <cell r="F199" t="str">
            <v>OCMS</v>
          </cell>
          <cell r="G199">
            <v>26305000</v>
          </cell>
          <cell r="H199" t="str">
            <v>BT: PERFORMANCE MGT STD FM HR</v>
          </cell>
          <cell r="I199" t="str">
            <v>Training</v>
          </cell>
          <cell r="J199" t="str">
            <v>Business Marketing</v>
          </cell>
          <cell r="K199" t="str">
            <v>Tim Sefton</v>
          </cell>
          <cell r="L199" t="str">
            <v>Tim Sefton</v>
          </cell>
          <cell r="M199" t="str">
            <v>ActualsTim SeftonTraining</v>
          </cell>
          <cell r="N199">
            <v>0</v>
          </cell>
          <cell r="O199">
            <v>0</v>
          </cell>
          <cell r="P199">
            <v>0</v>
          </cell>
        </row>
        <row r="200">
          <cell r="C200" t="str">
            <v>Staff Rel</v>
          </cell>
          <cell r="D200" t="str">
            <v>Actuals</v>
          </cell>
          <cell r="E200" t="str">
            <v>OCMS26306000</v>
          </cell>
          <cell r="F200" t="str">
            <v>OCMS</v>
          </cell>
          <cell r="G200">
            <v>26306000</v>
          </cell>
          <cell r="H200" t="str">
            <v>BT: RESOURCING SERVICES FM HR</v>
          </cell>
          <cell r="I200" t="str">
            <v>Training</v>
          </cell>
          <cell r="J200" t="str">
            <v>Business Marketing</v>
          </cell>
          <cell r="K200" t="str">
            <v>Tim Sefton</v>
          </cell>
          <cell r="L200" t="str">
            <v>Tim Sefton</v>
          </cell>
          <cell r="M200" t="str">
            <v>ActualsTim SeftonTraining</v>
          </cell>
          <cell r="N200">
            <v>0</v>
          </cell>
          <cell r="O200">
            <v>0</v>
          </cell>
          <cell r="P200">
            <v>0</v>
          </cell>
        </row>
        <row r="201">
          <cell r="C201" t="str">
            <v>E&amp;S</v>
          </cell>
          <cell r="D201" t="str">
            <v>Actuals</v>
          </cell>
          <cell r="E201" t="str">
            <v>OCMS33910475</v>
          </cell>
          <cell r="F201" t="str">
            <v>OCMS</v>
          </cell>
          <cell r="G201">
            <v>33910475</v>
          </cell>
          <cell r="H201" t="str">
            <v>COURIER SVCES - NON BILLING PO</v>
          </cell>
          <cell r="I201" t="str">
            <v>Postage &amp; Couriers</v>
          </cell>
          <cell r="J201" t="str">
            <v>Business Marketing</v>
          </cell>
          <cell r="K201" t="str">
            <v>Tim Sefton</v>
          </cell>
          <cell r="L201" t="str">
            <v>Tim Sefton</v>
          </cell>
          <cell r="M201" t="str">
            <v>ActualsTim SeftonPostage &amp; Couriers</v>
          </cell>
          <cell r="N201">
            <v>19.600000000000001</v>
          </cell>
          <cell r="O201">
            <v>520.59</v>
          </cell>
          <cell r="P201">
            <v>0</v>
          </cell>
        </row>
        <row r="202">
          <cell r="C202" t="str">
            <v>Misc</v>
          </cell>
          <cell r="D202" t="str">
            <v>Actuals</v>
          </cell>
          <cell r="E202" t="str">
            <v>OCMS36892550</v>
          </cell>
          <cell r="F202" t="str">
            <v>OCMS</v>
          </cell>
          <cell r="G202">
            <v>36892550</v>
          </cell>
          <cell r="H202" t="str">
            <v>TELECOMMUNICATIONS COSTS</v>
          </cell>
          <cell r="I202" t="str">
            <v>Communication</v>
          </cell>
          <cell r="J202" t="str">
            <v>Business Marketing</v>
          </cell>
          <cell r="K202" t="str">
            <v>Tim Sefton</v>
          </cell>
          <cell r="L202" t="str">
            <v>Tim Sefton</v>
          </cell>
          <cell r="M202" t="str">
            <v>ActualsTim SeftonCommunication</v>
          </cell>
          <cell r="N202">
            <v>0</v>
          </cell>
          <cell r="O202">
            <v>307.33999999999997</v>
          </cell>
          <cell r="P202">
            <v>0</v>
          </cell>
        </row>
        <row r="203">
          <cell r="C203" t="str">
            <v>E&amp;S</v>
          </cell>
          <cell r="D203" t="str">
            <v>Actuals</v>
          </cell>
          <cell r="E203" t="str">
            <v>OCMS37985000</v>
          </cell>
          <cell r="F203" t="str">
            <v>OCMS</v>
          </cell>
          <cell r="G203">
            <v>37985000</v>
          </cell>
          <cell r="H203" t="str">
            <v>EXP BTA-MOBILE PHONES-STORES</v>
          </cell>
          <cell r="I203" t="str">
            <v>Own Use Hardware</v>
          </cell>
          <cell r="J203" t="str">
            <v>Business Marketing</v>
          </cell>
          <cell r="K203" t="str">
            <v>Tim Sefton</v>
          </cell>
          <cell r="L203" t="str">
            <v>Tim Sefton</v>
          </cell>
          <cell r="M203" t="str">
            <v>ActualsTim SeftonOwn Use Hardware</v>
          </cell>
          <cell r="N203">
            <v>67.5</v>
          </cell>
          <cell r="O203">
            <v>265</v>
          </cell>
          <cell r="P203">
            <v>60</v>
          </cell>
        </row>
        <row r="204">
          <cell r="C204" t="str">
            <v>Staff Rel</v>
          </cell>
          <cell r="D204" t="str">
            <v>Actuals</v>
          </cell>
          <cell r="E204" t="str">
            <v>OCMS39170005</v>
          </cell>
          <cell r="F204" t="str">
            <v>OCMS</v>
          </cell>
          <cell r="G204">
            <v>39170005</v>
          </cell>
          <cell r="H204" t="str">
            <v>BUSINESS ENTERTAINING -(EXTERN</v>
          </cell>
          <cell r="I204" t="str">
            <v>Hospitality</v>
          </cell>
          <cell r="J204" t="str">
            <v>Business Marketing</v>
          </cell>
          <cell r="K204" t="str">
            <v>Tim Sefton</v>
          </cell>
          <cell r="L204" t="str">
            <v>Tim Sefton</v>
          </cell>
          <cell r="M204" t="str">
            <v>ActualsTim SeftonHospitality</v>
          </cell>
          <cell r="N204">
            <v>0</v>
          </cell>
          <cell r="O204">
            <v>478</v>
          </cell>
          <cell r="P204">
            <v>-24</v>
          </cell>
        </row>
        <row r="205">
          <cell r="C205" t="str">
            <v>Staff Rel</v>
          </cell>
          <cell r="D205" t="str">
            <v>Actuals</v>
          </cell>
          <cell r="E205" t="str">
            <v>OCMS44230472</v>
          </cell>
          <cell r="F205" t="str">
            <v>OCMS</v>
          </cell>
          <cell r="G205">
            <v>44230472</v>
          </cell>
          <cell r="H205" t="str">
            <v>BTM PHONE SERVICES SOS IN</v>
          </cell>
          <cell r="I205" t="str">
            <v>Own Use Airtime</v>
          </cell>
          <cell r="J205" t="str">
            <v>Business Marketing</v>
          </cell>
          <cell r="K205" t="str">
            <v>Tim Sefton</v>
          </cell>
          <cell r="L205" t="str">
            <v>Tim Sefton</v>
          </cell>
          <cell r="M205" t="str">
            <v>ActualsTim SeftonOwn Use Airtime</v>
          </cell>
          <cell r="N205">
            <v>693.76</v>
          </cell>
          <cell r="O205">
            <v>688.69</v>
          </cell>
          <cell r="P205">
            <v>730.88</v>
          </cell>
        </row>
        <row r="206">
          <cell r="C206" t="str">
            <v>Misc</v>
          </cell>
          <cell r="D206" t="str">
            <v>Actuals</v>
          </cell>
          <cell r="E206" t="str">
            <v>OCMS125883000</v>
          </cell>
          <cell r="F206" t="str">
            <v>OCMS1</v>
          </cell>
          <cell r="G206">
            <v>25883000</v>
          </cell>
          <cell r="H206" t="str">
            <v>BTC RESEARCH &amp; DEVELOPMENT</v>
          </cell>
          <cell r="I206" t="str">
            <v>Other Miscellaneous</v>
          </cell>
          <cell r="J206" t="str">
            <v>Business Marketing</v>
          </cell>
          <cell r="K206" t="str">
            <v>Tim Sefton</v>
          </cell>
          <cell r="L206" t="str">
            <v>Tim Sefton</v>
          </cell>
          <cell r="M206" t="str">
            <v>ActualsTim SeftonOther Miscellaneous</v>
          </cell>
          <cell r="N206">
            <v>0</v>
          </cell>
          <cell r="O206">
            <v>0</v>
          </cell>
          <cell r="P206">
            <v>0</v>
          </cell>
        </row>
        <row r="207">
          <cell r="C207" t="e">
            <v>#N/A</v>
          </cell>
          <cell r="D207" t="str">
            <v>Actuals</v>
          </cell>
          <cell r="E207" t="str">
            <v>OCMS127015000</v>
          </cell>
          <cell r="F207" t="str">
            <v>OCMS1</v>
          </cell>
          <cell r="G207">
            <v>27015000</v>
          </cell>
          <cell r="H207" t="e">
            <v>#N/A</v>
          </cell>
          <cell r="I207" t="e">
            <v>#N/A</v>
          </cell>
          <cell r="J207" t="str">
            <v>Business Marketing</v>
          </cell>
          <cell r="K207" t="str">
            <v>Tim Sefton</v>
          </cell>
          <cell r="L207" t="str">
            <v>Tim Sefton</v>
          </cell>
          <cell r="M207" t="e">
            <v>#N/A</v>
          </cell>
          <cell r="N207">
            <v>0</v>
          </cell>
          <cell r="O207">
            <v>0</v>
          </cell>
          <cell r="P207">
            <v>0</v>
          </cell>
        </row>
        <row r="208">
          <cell r="C208" t="str">
            <v>E&amp;S</v>
          </cell>
          <cell r="D208" t="str">
            <v>Actuals</v>
          </cell>
          <cell r="E208" t="str">
            <v>OCMS133420475</v>
          </cell>
          <cell r="F208" t="str">
            <v>OCMS1</v>
          </cell>
          <cell r="G208">
            <v>33420475</v>
          </cell>
          <cell r="H208" t="str">
            <v>NON BILLING POSTAGE</v>
          </cell>
          <cell r="I208" t="str">
            <v>Postage &amp; Couriers</v>
          </cell>
          <cell r="J208" t="str">
            <v>Business Marketing</v>
          </cell>
          <cell r="K208" t="str">
            <v>Tim Sefton</v>
          </cell>
          <cell r="L208" t="str">
            <v>Tim Sefton</v>
          </cell>
          <cell r="M208" t="str">
            <v>ActualsTim SeftonPostage &amp; Couriers</v>
          </cell>
          <cell r="N208">
            <v>0</v>
          </cell>
          <cell r="O208">
            <v>0</v>
          </cell>
          <cell r="P208">
            <v>0</v>
          </cell>
        </row>
        <row r="209">
          <cell r="C209" t="str">
            <v>Staff</v>
          </cell>
          <cell r="D209" t="str">
            <v>Actuals</v>
          </cell>
          <cell r="E209" t="str">
            <v>OCMS211300007</v>
          </cell>
          <cell r="F209" t="str">
            <v>OCMS2</v>
          </cell>
          <cell r="G209">
            <v>11300007</v>
          </cell>
          <cell r="H209" t="str">
            <v>MOBILITY PAY</v>
          </cell>
          <cell r="I209" t="str">
            <v>Salaries</v>
          </cell>
          <cell r="J209" t="str">
            <v>Business Marketing</v>
          </cell>
          <cell r="K209" t="str">
            <v>Tim Sefton</v>
          </cell>
          <cell r="L209" t="str">
            <v>Nigel Dutton</v>
          </cell>
          <cell r="M209" t="str">
            <v>ActualsNigel DuttonSalaries</v>
          </cell>
          <cell r="N209">
            <v>7000.58</v>
          </cell>
          <cell r="O209">
            <v>7009.53</v>
          </cell>
          <cell r="P209">
            <v>11098.59</v>
          </cell>
        </row>
        <row r="210">
          <cell r="C210" t="str">
            <v>Staff</v>
          </cell>
          <cell r="D210" t="str">
            <v>Actuals</v>
          </cell>
          <cell r="E210" t="str">
            <v>OCMS411300007</v>
          </cell>
          <cell r="F210" t="str">
            <v>OCMS4</v>
          </cell>
          <cell r="G210">
            <v>11300007</v>
          </cell>
          <cell r="H210" t="str">
            <v>MOBILITY PAY</v>
          </cell>
          <cell r="I210" t="str">
            <v>Salaries</v>
          </cell>
          <cell r="J210" t="str">
            <v>Business Marketing</v>
          </cell>
          <cell r="K210" t="str">
            <v>Tim Sefton</v>
          </cell>
          <cell r="L210" t="str">
            <v>Derek Williamson</v>
          </cell>
          <cell r="M210" t="str">
            <v>ActualsDerek WilliamsonSalaries</v>
          </cell>
          <cell r="N210">
            <v>33432.43</v>
          </cell>
          <cell r="O210">
            <v>31663.37</v>
          </cell>
          <cell r="P210">
            <v>53175.81</v>
          </cell>
        </row>
        <row r="211">
          <cell r="C211" t="str">
            <v>Staff Rel</v>
          </cell>
          <cell r="D211" t="str">
            <v>Actuals</v>
          </cell>
          <cell r="E211" t="str">
            <v>OCMS416000540</v>
          </cell>
          <cell r="F211" t="str">
            <v>OCMS4</v>
          </cell>
          <cell r="G211">
            <v>16000540</v>
          </cell>
          <cell r="H211" t="str">
            <v>MAINTENANCE T&amp;S</v>
          </cell>
          <cell r="I211" t="str">
            <v>Travel &amp; Subsistence</v>
          </cell>
          <cell r="J211" t="str">
            <v>Business Marketing</v>
          </cell>
          <cell r="K211" t="str">
            <v>Tim Sefton</v>
          </cell>
          <cell r="L211" t="str">
            <v>Derek Williamson</v>
          </cell>
          <cell r="M211" t="str">
            <v>ActualsDerek WilliamsonTravel &amp; Subsistence</v>
          </cell>
          <cell r="N211">
            <v>3037.25</v>
          </cell>
          <cell r="O211">
            <v>1019.02</v>
          </cell>
          <cell r="P211">
            <v>1474.7</v>
          </cell>
        </row>
        <row r="212">
          <cell r="C212" t="str">
            <v>Staff</v>
          </cell>
          <cell r="D212" t="str">
            <v>Actuals</v>
          </cell>
          <cell r="E212" t="str">
            <v>OCMS419400000</v>
          </cell>
          <cell r="F212" t="str">
            <v>OCMS4</v>
          </cell>
          <cell r="G212">
            <v>19400000</v>
          </cell>
          <cell r="H212" t="str">
            <v>NI ON CO CAR/LIVERIED VEHICLES</v>
          </cell>
          <cell r="I212" t="str">
            <v>Salaries</v>
          </cell>
          <cell r="J212" t="str">
            <v>Business Marketing</v>
          </cell>
          <cell r="K212" t="str">
            <v>Tim Sefton</v>
          </cell>
          <cell r="L212" t="str">
            <v>Derek Williamson</v>
          </cell>
          <cell r="M212" t="str">
            <v>ActualsDerek WilliamsonSalaries</v>
          </cell>
          <cell r="N212">
            <v>147.62</v>
          </cell>
          <cell r="O212">
            <v>147.62</v>
          </cell>
          <cell r="P212">
            <v>147.63</v>
          </cell>
        </row>
        <row r="213">
          <cell r="C213" t="str">
            <v>E&amp;S</v>
          </cell>
          <cell r="D213" t="str">
            <v>Actuals</v>
          </cell>
          <cell r="E213" t="str">
            <v>OCMS437985000</v>
          </cell>
          <cell r="F213" t="str">
            <v>OCMS4</v>
          </cell>
          <cell r="G213">
            <v>37985000</v>
          </cell>
          <cell r="H213" t="str">
            <v>EXP BTA-MOBILE PHONES-STORES</v>
          </cell>
          <cell r="I213" t="str">
            <v>Own Use Hardware</v>
          </cell>
          <cell r="J213" t="str">
            <v>Business Marketing</v>
          </cell>
          <cell r="K213" t="str">
            <v>Tim Sefton</v>
          </cell>
          <cell r="L213" t="str">
            <v>Derek Williamson</v>
          </cell>
          <cell r="M213" t="str">
            <v>ActualsDerek WilliamsonOwn Use Hardware</v>
          </cell>
          <cell r="N213">
            <v>62.68</v>
          </cell>
          <cell r="O213">
            <v>65.739999999999995</v>
          </cell>
          <cell r="P213">
            <v>56.84</v>
          </cell>
        </row>
        <row r="214">
          <cell r="C214" t="str">
            <v>Staff Rel</v>
          </cell>
          <cell r="D214" t="str">
            <v>Actuals</v>
          </cell>
          <cell r="E214" t="str">
            <v>OCMS444230472</v>
          </cell>
          <cell r="F214" t="str">
            <v>OCMS4</v>
          </cell>
          <cell r="G214">
            <v>44230472</v>
          </cell>
          <cell r="H214" t="str">
            <v>BTM PHONE SERVICES SOS IN</v>
          </cell>
          <cell r="I214" t="str">
            <v>Own Use Airtime</v>
          </cell>
          <cell r="J214" t="str">
            <v>Business Marketing</v>
          </cell>
          <cell r="K214" t="str">
            <v>Tim Sefton</v>
          </cell>
          <cell r="L214" t="str">
            <v>Derek Williamson</v>
          </cell>
          <cell r="M214" t="str">
            <v>ActualsDerek WilliamsonOwn Use Airtime</v>
          </cell>
          <cell r="N214">
            <v>526.29999999999995</v>
          </cell>
          <cell r="O214">
            <v>452.07</v>
          </cell>
          <cell r="P214">
            <v>583.17999999999995</v>
          </cell>
        </row>
        <row r="215">
          <cell r="C215" t="str">
            <v>Staff</v>
          </cell>
          <cell r="D215" t="str">
            <v>Actuals</v>
          </cell>
          <cell r="E215" t="str">
            <v>OCMS511300007</v>
          </cell>
          <cell r="F215" t="str">
            <v>OCMS5</v>
          </cell>
          <cell r="G215">
            <v>11300007</v>
          </cell>
          <cell r="H215" t="str">
            <v>MOBILITY PAY</v>
          </cell>
          <cell r="I215" t="str">
            <v>Salaries</v>
          </cell>
          <cell r="J215" t="str">
            <v>Business Marketing</v>
          </cell>
          <cell r="K215" t="str">
            <v>Tim Sefton</v>
          </cell>
          <cell r="L215" t="str">
            <v>Hilary Lloyd</v>
          </cell>
          <cell r="M215" t="str">
            <v>ActualsHilary LloydSalaries</v>
          </cell>
          <cell r="N215">
            <v>36014.22</v>
          </cell>
          <cell r="O215">
            <v>36014.22</v>
          </cell>
          <cell r="P215">
            <v>65172.78</v>
          </cell>
        </row>
        <row r="216">
          <cell r="C216" t="str">
            <v>Staff Rel</v>
          </cell>
          <cell r="D216" t="str">
            <v>Actuals</v>
          </cell>
          <cell r="E216" t="str">
            <v>OCMS516000445</v>
          </cell>
          <cell r="F216" t="str">
            <v>OCMS5</v>
          </cell>
          <cell r="G216">
            <v>16000445</v>
          </cell>
          <cell r="H216" t="str">
            <v>T&amp;S NETG - TRAINING</v>
          </cell>
          <cell r="I216" t="str">
            <v>Travel &amp; Subsistence</v>
          </cell>
          <cell r="J216" t="str">
            <v>Business Marketing</v>
          </cell>
          <cell r="K216" t="str">
            <v>Tim Sefton</v>
          </cell>
          <cell r="L216" t="str">
            <v>Hilary Lloyd</v>
          </cell>
          <cell r="M216" t="str">
            <v>ActualsHilary LloydTravel &amp; Subsistence</v>
          </cell>
          <cell r="N216">
            <v>158.5</v>
          </cell>
          <cell r="O216">
            <v>22.94</v>
          </cell>
          <cell r="P216">
            <v>0</v>
          </cell>
        </row>
        <row r="217">
          <cell r="C217" t="str">
            <v>Staff Rel</v>
          </cell>
          <cell r="D217" t="str">
            <v>Actuals</v>
          </cell>
          <cell r="E217" t="str">
            <v>OCMS516000540</v>
          </cell>
          <cell r="F217" t="str">
            <v>OCMS5</v>
          </cell>
          <cell r="G217">
            <v>16000540</v>
          </cell>
          <cell r="H217" t="str">
            <v>MAINTENANCE T&amp;S</v>
          </cell>
          <cell r="I217" t="str">
            <v>Travel &amp; Subsistence</v>
          </cell>
          <cell r="J217" t="str">
            <v>Business Marketing</v>
          </cell>
          <cell r="K217" t="str">
            <v>Tim Sefton</v>
          </cell>
          <cell r="L217" t="str">
            <v>Hilary Lloyd</v>
          </cell>
          <cell r="M217" t="str">
            <v>ActualsHilary LloydTravel &amp; Subsistence</v>
          </cell>
          <cell r="N217">
            <v>2319.44</v>
          </cell>
          <cell r="O217">
            <v>1843.24</v>
          </cell>
          <cell r="P217">
            <v>300.79000000000002</v>
          </cell>
        </row>
        <row r="218">
          <cell r="C218" t="str">
            <v>Staff Rel</v>
          </cell>
          <cell r="D218" t="str">
            <v>Actuals</v>
          </cell>
          <cell r="E218" t="str">
            <v>OCMS517250472</v>
          </cell>
          <cell r="F218" t="str">
            <v>OCMS5</v>
          </cell>
          <cell r="G218">
            <v>17250472</v>
          </cell>
          <cell r="H218" t="str">
            <v>EXCESS RENT &amp; FARES</v>
          </cell>
          <cell r="I218" t="str">
            <v>Sundry Staff Related</v>
          </cell>
          <cell r="J218" t="str">
            <v>Business Marketing</v>
          </cell>
          <cell r="K218" t="str">
            <v>Tim Sefton</v>
          </cell>
          <cell r="L218" t="str">
            <v>Hilary Lloyd</v>
          </cell>
          <cell r="M218" t="str">
            <v>ActualsHilary LloydSundry Staff Related</v>
          </cell>
          <cell r="N218">
            <v>166</v>
          </cell>
          <cell r="O218">
            <v>166</v>
          </cell>
          <cell r="P218">
            <v>166</v>
          </cell>
        </row>
        <row r="219">
          <cell r="C219" t="str">
            <v>Staff</v>
          </cell>
          <cell r="D219" t="str">
            <v>Actuals</v>
          </cell>
          <cell r="E219" t="str">
            <v>OCMS519400000</v>
          </cell>
          <cell r="F219" t="str">
            <v>OCMS5</v>
          </cell>
          <cell r="G219">
            <v>19400000</v>
          </cell>
          <cell r="H219" t="str">
            <v>NI ON CO CAR/LIVERIED VEHICLES</v>
          </cell>
          <cell r="I219" t="str">
            <v>Salaries</v>
          </cell>
          <cell r="J219" t="str">
            <v>Business Marketing</v>
          </cell>
          <cell r="K219" t="str">
            <v>Tim Sefton</v>
          </cell>
          <cell r="L219" t="str">
            <v>Hilary Lloyd</v>
          </cell>
          <cell r="M219" t="str">
            <v>ActualsHilary LloydSalaries</v>
          </cell>
          <cell r="N219">
            <v>235.49</v>
          </cell>
          <cell r="O219">
            <v>235.5</v>
          </cell>
          <cell r="P219">
            <v>235.5</v>
          </cell>
        </row>
        <row r="220">
          <cell r="C220" t="str">
            <v>Staff Rel</v>
          </cell>
          <cell r="D220" t="str">
            <v>Actuals</v>
          </cell>
          <cell r="E220" t="str">
            <v>OCMS522000555</v>
          </cell>
          <cell r="F220" t="str">
            <v>OCMS5</v>
          </cell>
          <cell r="G220">
            <v>22000555</v>
          </cell>
          <cell r="H220" t="str">
            <v>MISC SCP STD VAT</v>
          </cell>
          <cell r="I220" t="str">
            <v>Sundry Staff Related</v>
          </cell>
          <cell r="J220" t="str">
            <v>Business Marketing</v>
          </cell>
          <cell r="K220" t="str">
            <v>Tim Sefton</v>
          </cell>
          <cell r="L220" t="str">
            <v>Hilary Lloyd</v>
          </cell>
          <cell r="M220" t="str">
            <v>ActualsHilary LloydSundry Staff Related</v>
          </cell>
          <cell r="N220">
            <v>71.28</v>
          </cell>
          <cell r="O220">
            <v>170.83</v>
          </cell>
          <cell r="P220">
            <v>0</v>
          </cell>
        </row>
        <row r="221">
          <cell r="C221" t="str">
            <v>Misc</v>
          </cell>
          <cell r="D221" t="str">
            <v>Actuals</v>
          </cell>
          <cell r="E221" t="str">
            <v>OCMS525883000</v>
          </cell>
          <cell r="F221" t="str">
            <v>OCMS5</v>
          </cell>
          <cell r="G221">
            <v>25883000</v>
          </cell>
          <cell r="H221" t="str">
            <v>BTC RESEARCH &amp; DEVELOPMENT</v>
          </cell>
          <cell r="I221" t="str">
            <v>Other Miscellaneous</v>
          </cell>
          <cell r="J221" t="str">
            <v>Business Marketing</v>
          </cell>
          <cell r="K221" t="str">
            <v>Tim Sefton</v>
          </cell>
          <cell r="L221" t="str">
            <v>Hilary Lloyd</v>
          </cell>
          <cell r="M221" t="str">
            <v>ActualsHilary LloydOther Miscellaneous</v>
          </cell>
          <cell r="N221">
            <v>0</v>
          </cell>
          <cell r="O221">
            <v>1402.56</v>
          </cell>
          <cell r="P221">
            <v>0</v>
          </cell>
        </row>
        <row r="222">
          <cell r="C222" t="str">
            <v>E&amp;S</v>
          </cell>
          <cell r="D222" t="str">
            <v>Actuals</v>
          </cell>
          <cell r="E222" t="str">
            <v>OCMS526125475</v>
          </cell>
          <cell r="F222" t="str">
            <v>OCMS5</v>
          </cell>
          <cell r="G222">
            <v>26125475</v>
          </cell>
          <cell r="H222" t="str">
            <v>STATIONERY/PRINTING &amp; PHOTO SU</v>
          </cell>
          <cell r="I222" t="str">
            <v>Printing &amp; Stationery</v>
          </cell>
          <cell r="J222" t="str">
            <v>Business Marketing</v>
          </cell>
          <cell r="K222" t="str">
            <v>Tim Sefton</v>
          </cell>
          <cell r="L222" t="str">
            <v>Hilary Lloyd</v>
          </cell>
          <cell r="M222" t="str">
            <v>ActualsHilary LloydPrinting &amp; Stationery</v>
          </cell>
          <cell r="N222">
            <v>0</v>
          </cell>
          <cell r="O222">
            <v>30.75</v>
          </cell>
          <cell r="P222">
            <v>0</v>
          </cell>
        </row>
        <row r="223">
          <cell r="C223" t="str">
            <v>Misc</v>
          </cell>
          <cell r="D223" t="str">
            <v>Actuals</v>
          </cell>
          <cell r="E223" t="str">
            <v>OCMS536510550</v>
          </cell>
          <cell r="F223" t="str">
            <v>OCMS5</v>
          </cell>
          <cell r="G223">
            <v>36510550</v>
          </cell>
          <cell r="H223" t="str">
            <v>CONSULTANTS FEES LOCAL</v>
          </cell>
          <cell r="I223" t="str">
            <v>Other Miscellaneous</v>
          </cell>
          <cell r="J223" t="str">
            <v>Business Marketing</v>
          </cell>
          <cell r="K223" t="str">
            <v>Tim Sefton</v>
          </cell>
          <cell r="L223" t="str">
            <v>Hilary Lloyd</v>
          </cell>
          <cell r="M223" t="str">
            <v>ActualsHilary LloydOther Miscellaneous</v>
          </cell>
          <cell r="N223">
            <v>6646</v>
          </cell>
          <cell r="O223">
            <v>0</v>
          </cell>
          <cell r="P223">
            <v>0</v>
          </cell>
        </row>
        <row r="224">
          <cell r="C224" t="str">
            <v>E&amp;S</v>
          </cell>
          <cell r="D224" t="str">
            <v>Actuals</v>
          </cell>
          <cell r="E224" t="str">
            <v>OCMS537985000</v>
          </cell>
          <cell r="F224" t="str">
            <v>OCMS5</v>
          </cell>
          <cell r="G224">
            <v>37985000</v>
          </cell>
          <cell r="H224" t="str">
            <v>EXP BTA-MOBILE PHONES-STORES</v>
          </cell>
          <cell r="I224" t="str">
            <v>Own Use Hardware</v>
          </cell>
          <cell r="J224" t="str">
            <v>Business Marketing</v>
          </cell>
          <cell r="K224" t="str">
            <v>Tim Sefton</v>
          </cell>
          <cell r="L224" t="str">
            <v>Hilary Lloyd</v>
          </cell>
          <cell r="M224" t="str">
            <v>ActualsHilary LloydOwn Use Hardware</v>
          </cell>
          <cell r="N224">
            <v>651.94000000000005</v>
          </cell>
          <cell r="O224">
            <v>3882.81</v>
          </cell>
          <cell r="P224">
            <v>42.73</v>
          </cell>
        </row>
        <row r="225">
          <cell r="C225" t="str">
            <v>Misc</v>
          </cell>
          <cell r="D225" t="str">
            <v>Actuals</v>
          </cell>
          <cell r="E225" t="str">
            <v>OCMS539410550</v>
          </cell>
          <cell r="F225" t="str">
            <v>OCMS5</v>
          </cell>
          <cell r="G225">
            <v>39410550</v>
          </cell>
          <cell r="H225" t="str">
            <v>NON TRADE SUBSCRIPTIONS</v>
          </cell>
          <cell r="I225" t="str">
            <v>Other Miscellaneous</v>
          </cell>
          <cell r="J225" t="str">
            <v>Business Marketing</v>
          </cell>
          <cell r="K225" t="str">
            <v>Tim Sefton</v>
          </cell>
          <cell r="L225" t="str">
            <v>Hilary Lloyd</v>
          </cell>
          <cell r="M225" t="str">
            <v>ActualsHilary LloydOther Miscellaneous</v>
          </cell>
          <cell r="N225">
            <v>123.34</v>
          </cell>
          <cell r="O225">
            <v>0</v>
          </cell>
          <cell r="P225">
            <v>0</v>
          </cell>
        </row>
        <row r="226">
          <cell r="C226" t="str">
            <v>Staff Rel</v>
          </cell>
          <cell r="D226" t="str">
            <v>Actuals</v>
          </cell>
          <cell r="E226" t="str">
            <v>OCMS544230472</v>
          </cell>
          <cell r="F226" t="str">
            <v>OCMS5</v>
          </cell>
          <cell r="G226">
            <v>44230472</v>
          </cell>
          <cell r="H226" t="str">
            <v>BTM PHONE SERVICES SOS IN</v>
          </cell>
          <cell r="I226" t="str">
            <v>Own Use Airtime</v>
          </cell>
          <cell r="J226" t="str">
            <v>Business Marketing</v>
          </cell>
          <cell r="K226" t="str">
            <v>Tim Sefton</v>
          </cell>
          <cell r="L226" t="str">
            <v>Hilary Lloyd</v>
          </cell>
          <cell r="M226" t="str">
            <v>ActualsHilary LloydOwn Use Airtime</v>
          </cell>
          <cell r="N226">
            <v>2139.14</v>
          </cell>
          <cell r="O226">
            <v>1742.7</v>
          </cell>
          <cell r="P226">
            <v>2124.9499999999998</v>
          </cell>
        </row>
        <row r="227">
          <cell r="C227" t="str">
            <v>Staff</v>
          </cell>
          <cell r="D227" t="str">
            <v>Actuals</v>
          </cell>
          <cell r="E227" t="str">
            <v>OCMS611300007</v>
          </cell>
          <cell r="F227" t="str">
            <v>OCMS6</v>
          </cell>
          <cell r="G227">
            <v>11300007</v>
          </cell>
          <cell r="H227" t="str">
            <v>MOBILITY PAY</v>
          </cell>
          <cell r="I227" t="str">
            <v>Salaries</v>
          </cell>
          <cell r="J227" t="str">
            <v>Business Marketing</v>
          </cell>
          <cell r="K227" t="str">
            <v>Tim Sefton</v>
          </cell>
          <cell r="L227" t="str">
            <v>Tony Scriven</v>
          </cell>
          <cell r="M227" t="str">
            <v>ActualsTony ScrivenSalaries</v>
          </cell>
          <cell r="N227">
            <v>18563.509999999998</v>
          </cell>
          <cell r="O227">
            <v>18431.27</v>
          </cell>
          <cell r="P227">
            <v>30231.33</v>
          </cell>
        </row>
        <row r="228">
          <cell r="C228" t="str">
            <v>Staff Rel</v>
          </cell>
          <cell r="D228" t="str">
            <v>Actuals</v>
          </cell>
          <cell r="E228" t="str">
            <v>OCMS615350473</v>
          </cell>
          <cell r="F228" t="str">
            <v>OCMS6</v>
          </cell>
          <cell r="G228">
            <v>15350473</v>
          </cell>
          <cell r="H228" t="str">
            <v>CONTRACT CONSUMPTION</v>
          </cell>
          <cell r="I228" t="str">
            <v>Sundry Staff Related</v>
          </cell>
          <cell r="J228" t="str">
            <v>Business Marketing</v>
          </cell>
          <cell r="K228" t="str">
            <v>Tim Sefton</v>
          </cell>
          <cell r="L228" t="str">
            <v>Tony Scriven</v>
          </cell>
          <cell r="M228" t="str">
            <v>ActualsTony ScrivenSundry Staff Related</v>
          </cell>
          <cell r="N228">
            <v>0</v>
          </cell>
          <cell r="O228">
            <v>16.95</v>
          </cell>
          <cell r="P228">
            <v>0</v>
          </cell>
        </row>
        <row r="229">
          <cell r="C229" t="str">
            <v>Staff Rel</v>
          </cell>
          <cell r="D229" t="str">
            <v>Actuals</v>
          </cell>
          <cell r="E229" t="str">
            <v>OCMS616000540</v>
          </cell>
          <cell r="F229" t="str">
            <v>OCMS6</v>
          </cell>
          <cell r="G229">
            <v>16000540</v>
          </cell>
          <cell r="H229" t="str">
            <v>MAINTENANCE T&amp;S</v>
          </cell>
          <cell r="I229" t="str">
            <v>Travel &amp; Subsistence</v>
          </cell>
          <cell r="J229" t="str">
            <v>Business Marketing</v>
          </cell>
          <cell r="K229" t="str">
            <v>Tim Sefton</v>
          </cell>
          <cell r="L229" t="str">
            <v>Tony Scriven</v>
          </cell>
          <cell r="M229" t="str">
            <v>ActualsTony ScrivenTravel &amp; Subsistence</v>
          </cell>
          <cell r="N229">
            <v>1863.91</v>
          </cell>
          <cell r="O229">
            <v>509.39</v>
          </cell>
          <cell r="P229">
            <v>2784.54</v>
          </cell>
        </row>
        <row r="230">
          <cell r="C230" t="str">
            <v>Staff</v>
          </cell>
          <cell r="D230" t="str">
            <v>Actuals</v>
          </cell>
          <cell r="E230" t="str">
            <v>OCMS619400000</v>
          </cell>
          <cell r="F230" t="str">
            <v>OCMS6</v>
          </cell>
          <cell r="G230">
            <v>19400000</v>
          </cell>
          <cell r="H230" t="str">
            <v>NI ON CO CAR/LIVERIED VEHICLES</v>
          </cell>
          <cell r="I230" t="str">
            <v>Salaries</v>
          </cell>
          <cell r="J230" t="str">
            <v>Business Marketing</v>
          </cell>
          <cell r="K230" t="str">
            <v>Tim Sefton</v>
          </cell>
          <cell r="L230" t="str">
            <v>Tony Scriven</v>
          </cell>
          <cell r="M230" t="str">
            <v>ActualsTony ScrivenSalaries</v>
          </cell>
          <cell r="N230">
            <v>106.91</v>
          </cell>
          <cell r="O230">
            <v>106.91</v>
          </cell>
          <cell r="P230">
            <v>106.91</v>
          </cell>
        </row>
        <row r="231">
          <cell r="C231" t="str">
            <v>Staff Rel</v>
          </cell>
          <cell r="D231" t="str">
            <v>Actuals</v>
          </cell>
          <cell r="E231" t="str">
            <v>OCMS622000555</v>
          </cell>
          <cell r="F231" t="str">
            <v>OCMS6</v>
          </cell>
          <cell r="G231">
            <v>22000555</v>
          </cell>
          <cell r="H231" t="str">
            <v>MISC SCP STD VAT</v>
          </cell>
          <cell r="I231" t="str">
            <v>Sundry Staff Related</v>
          </cell>
          <cell r="J231" t="str">
            <v>Business Marketing</v>
          </cell>
          <cell r="K231" t="str">
            <v>Tim Sefton</v>
          </cell>
          <cell r="L231" t="str">
            <v>Tony Scriven</v>
          </cell>
          <cell r="M231" t="str">
            <v>ActualsTony ScrivenSundry Staff Related</v>
          </cell>
          <cell r="N231">
            <v>111.28</v>
          </cell>
          <cell r="O231">
            <v>55.65</v>
          </cell>
          <cell r="P231">
            <v>275.64</v>
          </cell>
        </row>
        <row r="232">
          <cell r="C232" t="str">
            <v>Staff Rel</v>
          </cell>
          <cell r="D232" t="str">
            <v>Actuals</v>
          </cell>
          <cell r="E232" t="str">
            <v>OCMS625452414</v>
          </cell>
          <cell r="F232" t="str">
            <v>OCMS6</v>
          </cell>
          <cell r="G232">
            <v>25452414</v>
          </cell>
          <cell r="H232" t="str">
            <v>WHEELCLAMP &amp; OTHER VEHICLE FIN</v>
          </cell>
          <cell r="I232" t="str">
            <v>Vehicles &amp; Other Related Costs</v>
          </cell>
          <cell r="J232" t="str">
            <v>Business Marketing</v>
          </cell>
          <cell r="K232" t="str">
            <v>Tim Sefton</v>
          </cell>
          <cell r="L232" t="str">
            <v>Tony Scriven</v>
          </cell>
          <cell r="M232" t="str">
            <v>ActualsTony ScrivenVehicles &amp; Other Related Costs</v>
          </cell>
          <cell r="N232">
            <v>0</v>
          </cell>
          <cell r="O232">
            <v>80</v>
          </cell>
          <cell r="P232">
            <v>0</v>
          </cell>
        </row>
        <row r="233">
          <cell r="C233" t="str">
            <v>E&amp;S</v>
          </cell>
          <cell r="D233" t="str">
            <v>Actuals</v>
          </cell>
          <cell r="E233" t="str">
            <v>OCMS626125475</v>
          </cell>
          <cell r="F233" t="str">
            <v>OCMS6</v>
          </cell>
          <cell r="G233">
            <v>26125475</v>
          </cell>
          <cell r="H233" t="str">
            <v>STATIONERY/PRINTING &amp; PHOTO SU</v>
          </cell>
          <cell r="I233" t="str">
            <v>Printing &amp; Stationery</v>
          </cell>
          <cell r="J233" t="str">
            <v>Business Marketing</v>
          </cell>
          <cell r="K233" t="str">
            <v>Tim Sefton</v>
          </cell>
          <cell r="L233" t="str">
            <v>Tony Scriven</v>
          </cell>
          <cell r="M233" t="str">
            <v>ActualsTony ScrivenPrinting &amp; Stationery</v>
          </cell>
          <cell r="N233">
            <v>0</v>
          </cell>
          <cell r="O233">
            <v>69.98</v>
          </cell>
          <cell r="P233">
            <v>17.97</v>
          </cell>
        </row>
        <row r="234">
          <cell r="C234" t="str">
            <v>E&amp;S</v>
          </cell>
          <cell r="D234" t="str">
            <v>Actuals</v>
          </cell>
          <cell r="E234" t="str">
            <v>OCMS633910475</v>
          </cell>
          <cell r="F234" t="str">
            <v>OCMS6</v>
          </cell>
          <cell r="G234">
            <v>33910475</v>
          </cell>
          <cell r="H234" t="str">
            <v>COURIER SVCES - NON BILLING PO</v>
          </cell>
          <cell r="I234" t="str">
            <v>Postage &amp; Couriers</v>
          </cell>
          <cell r="J234" t="str">
            <v>Business Marketing</v>
          </cell>
          <cell r="K234" t="str">
            <v>Tim Sefton</v>
          </cell>
          <cell r="L234" t="str">
            <v>Tony Scriven</v>
          </cell>
          <cell r="M234" t="str">
            <v>ActualsTony ScrivenPostage &amp; Couriers</v>
          </cell>
          <cell r="N234">
            <v>0</v>
          </cell>
          <cell r="O234">
            <v>14.18</v>
          </cell>
          <cell r="P234">
            <v>0</v>
          </cell>
        </row>
        <row r="235">
          <cell r="C235" t="str">
            <v>E&amp;S</v>
          </cell>
          <cell r="D235" t="str">
            <v>Actuals</v>
          </cell>
          <cell r="E235" t="str">
            <v>OCMS637985000</v>
          </cell>
          <cell r="F235" t="str">
            <v>OCMS6</v>
          </cell>
          <cell r="G235">
            <v>37985000</v>
          </cell>
          <cell r="H235" t="str">
            <v>EXP BTA-MOBILE PHONES-STORES</v>
          </cell>
          <cell r="I235" t="str">
            <v>Own Use Hardware</v>
          </cell>
          <cell r="J235" t="str">
            <v>Business Marketing</v>
          </cell>
          <cell r="K235" t="str">
            <v>Tim Sefton</v>
          </cell>
          <cell r="L235" t="str">
            <v>Tony Scriven</v>
          </cell>
          <cell r="M235" t="str">
            <v>ActualsTony ScrivenOwn Use Hardware</v>
          </cell>
          <cell r="N235">
            <v>48.56</v>
          </cell>
          <cell r="O235">
            <v>1086.0899999999999</v>
          </cell>
          <cell r="P235">
            <v>46.24</v>
          </cell>
        </row>
        <row r="236">
          <cell r="C236" t="str">
            <v>Misc</v>
          </cell>
          <cell r="D236" t="str">
            <v>Actuals</v>
          </cell>
          <cell r="E236" t="str">
            <v>OCMS639410550</v>
          </cell>
          <cell r="F236" t="str">
            <v>OCMS6</v>
          </cell>
          <cell r="G236">
            <v>39410550</v>
          </cell>
          <cell r="H236" t="str">
            <v>NON TRADE SUBSCRIPTIONS</v>
          </cell>
          <cell r="I236" t="str">
            <v>Other Miscellaneous</v>
          </cell>
          <cell r="J236" t="str">
            <v>Business Marketing</v>
          </cell>
          <cell r="K236" t="str">
            <v>Tim Sefton</v>
          </cell>
          <cell r="L236" t="str">
            <v>Tony Scriven</v>
          </cell>
          <cell r="M236" t="str">
            <v>ActualsTony ScrivenOther Miscellaneous</v>
          </cell>
          <cell r="N236">
            <v>103.83</v>
          </cell>
          <cell r="O236">
            <v>0</v>
          </cell>
          <cell r="P236">
            <v>0</v>
          </cell>
        </row>
        <row r="237">
          <cell r="C237" t="str">
            <v>Staff Rel</v>
          </cell>
          <cell r="D237" t="str">
            <v>Actuals</v>
          </cell>
          <cell r="E237" t="str">
            <v>OCMS644230472</v>
          </cell>
          <cell r="F237" t="str">
            <v>OCMS6</v>
          </cell>
          <cell r="G237">
            <v>44230472</v>
          </cell>
          <cell r="H237" t="str">
            <v>BTM PHONE SERVICES SOS IN</v>
          </cell>
          <cell r="I237" t="str">
            <v>Own Use Airtime</v>
          </cell>
          <cell r="J237" t="str">
            <v>Business Marketing</v>
          </cell>
          <cell r="K237" t="str">
            <v>Tim Sefton</v>
          </cell>
          <cell r="L237" t="str">
            <v>Tony Scriven</v>
          </cell>
          <cell r="M237" t="str">
            <v>ActualsTony ScrivenOwn Use Airtime</v>
          </cell>
          <cell r="N237">
            <v>312.17</v>
          </cell>
          <cell r="O237">
            <v>803.02</v>
          </cell>
          <cell r="P237">
            <v>394.16</v>
          </cell>
        </row>
        <row r="238">
          <cell r="C238" t="str">
            <v>Staff</v>
          </cell>
          <cell r="D238" t="str">
            <v>Actuals</v>
          </cell>
          <cell r="E238" t="str">
            <v>OCMS711300007</v>
          </cell>
          <cell r="F238" t="str">
            <v>OCMS7</v>
          </cell>
          <cell r="G238">
            <v>11300007</v>
          </cell>
          <cell r="H238" t="str">
            <v>MOBILITY PAY</v>
          </cell>
          <cell r="I238" t="str">
            <v>Salaries</v>
          </cell>
          <cell r="J238" t="str">
            <v>Business Marketing</v>
          </cell>
          <cell r="K238" t="str">
            <v>Tim Sefton</v>
          </cell>
          <cell r="L238" t="str">
            <v>Tim Sefton</v>
          </cell>
          <cell r="M238" t="str">
            <v>ActualsTim SeftonSalaries</v>
          </cell>
          <cell r="N238">
            <v>-2934.97</v>
          </cell>
          <cell r="O238">
            <v>2934.97</v>
          </cell>
          <cell r="P238">
            <v>0</v>
          </cell>
        </row>
        <row r="239">
          <cell r="C239" t="str">
            <v>Staff</v>
          </cell>
          <cell r="D239" t="str">
            <v>Actuals</v>
          </cell>
          <cell r="E239" t="str">
            <v>OCMS711300638</v>
          </cell>
          <cell r="F239" t="str">
            <v>OCMS7</v>
          </cell>
          <cell r="G239">
            <v>11300638</v>
          </cell>
          <cell r="H239" t="str">
            <v>NETR UNALLOCATED PAY</v>
          </cell>
          <cell r="I239" t="str">
            <v>Salaries</v>
          </cell>
          <cell r="J239" t="str">
            <v>Business Marketing</v>
          </cell>
          <cell r="K239" t="str">
            <v>Tim Sefton</v>
          </cell>
          <cell r="L239" t="str">
            <v>Tim Sefton</v>
          </cell>
          <cell r="M239" t="str">
            <v>ActualsTim SeftonSalaries</v>
          </cell>
          <cell r="N239">
            <v>2588.7600000000002</v>
          </cell>
          <cell r="O239">
            <v>0</v>
          </cell>
          <cell r="P239">
            <v>0</v>
          </cell>
        </row>
        <row r="240">
          <cell r="C240" t="str">
            <v>Staff Rel</v>
          </cell>
          <cell r="D240" t="str">
            <v>Actuals</v>
          </cell>
          <cell r="E240" t="str">
            <v>OCMS716000540</v>
          </cell>
          <cell r="F240" t="str">
            <v>OCMS7</v>
          </cell>
          <cell r="G240">
            <v>16000540</v>
          </cell>
          <cell r="H240" t="str">
            <v>MAINTENANCE T&amp;S</v>
          </cell>
          <cell r="I240" t="str">
            <v>Travel &amp; Subsistence</v>
          </cell>
          <cell r="J240" t="str">
            <v>Business Marketing</v>
          </cell>
          <cell r="K240" t="str">
            <v>Tim Sefton</v>
          </cell>
          <cell r="L240" t="str">
            <v>Tim Sefton</v>
          </cell>
          <cell r="M240" t="str">
            <v>ActualsTim SeftonTravel &amp; Subsistence</v>
          </cell>
          <cell r="N240">
            <v>448.69</v>
          </cell>
          <cell r="O240">
            <v>0</v>
          </cell>
          <cell r="P240">
            <v>0</v>
          </cell>
        </row>
        <row r="241">
          <cell r="C241" t="str">
            <v>Staff</v>
          </cell>
          <cell r="D241" t="str">
            <v>Actuals</v>
          </cell>
          <cell r="E241" t="str">
            <v>OCMS719400000</v>
          </cell>
          <cell r="F241" t="str">
            <v>OCMS7</v>
          </cell>
          <cell r="G241">
            <v>19400000</v>
          </cell>
          <cell r="H241" t="str">
            <v>NI ON CO CAR/LIVERIED VEHICLES</v>
          </cell>
          <cell r="I241" t="str">
            <v>Salaries</v>
          </cell>
          <cell r="J241" t="str">
            <v>Business Marketing</v>
          </cell>
          <cell r="K241" t="str">
            <v>Tim Sefton</v>
          </cell>
          <cell r="L241" t="str">
            <v>Tim Sefton</v>
          </cell>
          <cell r="M241" t="str">
            <v>ActualsTim SeftonSalaries</v>
          </cell>
          <cell r="N241">
            <v>286.79000000000002</v>
          </cell>
          <cell r="O241">
            <v>286.81</v>
          </cell>
          <cell r="P241">
            <v>286.79000000000002</v>
          </cell>
        </row>
        <row r="242">
          <cell r="C242" t="str">
            <v>Staff Rel</v>
          </cell>
          <cell r="D242" t="str">
            <v>Actuals</v>
          </cell>
          <cell r="E242" t="str">
            <v>OCMS722000555</v>
          </cell>
          <cell r="F242" t="str">
            <v>OCMS7</v>
          </cell>
          <cell r="G242">
            <v>22000555</v>
          </cell>
          <cell r="H242" t="str">
            <v>MISC SCP STD VAT</v>
          </cell>
          <cell r="I242" t="str">
            <v>Sundry Staff Related</v>
          </cell>
          <cell r="J242" t="str">
            <v>Business Marketing</v>
          </cell>
          <cell r="K242" t="str">
            <v>Tim Sefton</v>
          </cell>
          <cell r="L242" t="str">
            <v>Tim Sefton</v>
          </cell>
          <cell r="M242" t="str">
            <v>ActualsTim SeftonSundry Staff Related</v>
          </cell>
          <cell r="N242">
            <v>435.64</v>
          </cell>
          <cell r="O242">
            <v>0</v>
          </cell>
          <cell r="P242">
            <v>0</v>
          </cell>
        </row>
        <row r="243">
          <cell r="C243" t="str">
            <v>Misc</v>
          </cell>
          <cell r="D243" t="str">
            <v>Actuals</v>
          </cell>
          <cell r="E243" t="str">
            <v>OCMS725883000</v>
          </cell>
          <cell r="F243" t="str">
            <v>OCMS7</v>
          </cell>
          <cell r="G243">
            <v>25883000</v>
          </cell>
          <cell r="H243" t="str">
            <v>BTC RESEARCH &amp; DEVELOPMENT</v>
          </cell>
          <cell r="I243" t="str">
            <v>Other Miscellaneous</v>
          </cell>
          <cell r="J243" t="str">
            <v>Business Marketing</v>
          </cell>
          <cell r="K243" t="str">
            <v>Tim Sefton</v>
          </cell>
          <cell r="L243" t="str">
            <v>Tim Sefton</v>
          </cell>
          <cell r="M243" t="str">
            <v>ActualsTim SeftonOther Miscellaneous</v>
          </cell>
          <cell r="N243">
            <v>-6000</v>
          </cell>
          <cell r="O243">
            <v>0</v>
          </cell>
          <cell r="P243">
            <v>0</v>
          </cell>
        </row>
        <row r="244">
          <cell r="C244" t="str">
            <v>Misc</v>
          </cell>
          <cell r="D244" t="str">
            <v>Actuals</v>
          </cell>
          <cell r="E244" t="str">
            <v>OCMS736892550</v>
          </cell>
          <cell r="F244" t="str">
            <v>OCMS7</v>
          </cell>
          <cell r="G244">
            <v>36892550</v>
          </cell>
          <cell r="H244" t="str">
            <v>TELECOMMUNICATIONS COSTS</v>
          </cell>
          <cell r="I244" t="str">
            <v>Communication</v>
          </cell>
          <cell r="J244" t="str">
            <v>Business Marketing</v>
          </cell>
          <cell r="K244" t="str">
            <v>Tim Sefton</v>
          </cell>
          <cell r="L244" t="str">
            <v>Tim Sefton</v>
          </cell>
          <cell r="M244" t="str">
            <v>ActualsTim SeftonCommunication</v>
          </cell>
          <cell r="N244">
            <v>0</v>
          </cell>
          <cell r="O244">
            <v>162.9</v>
          </cell>
          <cell r="P244">
            <v>0</v>
          </cell>
        </row>
        <row r="245">
          <cell r="C245" t="str">
            <v>E&amp;S</v>
          </cell>
          <cell r="D245" t="str">
            <v>Actuals</v>
          </cell>
          <cell r="E245" t="str">
            <v>OCMS737985000</v>
          </cell>
          <cell r="F245" t="str">
            <v>OCMS7</v>
          </cell>
          <cell r="G245">
            <v>37985000</v>
          </cell>
          <cell r="H245" t="str">
            <v>EXP BTA-MOBILE PHONES-STORES</v>
          </cell>
          <cell r="I245" t="str">
            <v>Own Use Hardware</v>
          </cell>
          <cell r="J245" t="str">
            <v>Business Marketing</v>
          </cell>
          <cell r="K245" t="str">
            <v>Tim Sefton</v>
          </cell>
          <cell r="L245" t="str">
            <v>Tim Sefton</v>
          </cell>
          <cell r="M245" t="str">
            <v>ActualsTim SeftonOwn Use Hardware</v>
          </cell>
          <cell r="N245">
            <v>13.08</v>
          </cell>
          <cell r="O245">
            <v>12.96</v>
          </cell>
          <cell r="P245">
            <v>12.78</v>
          </cell>
        </row>
        <row r="246">
          <cell r="C246" t="str">
            <v>Staff Rel</v>
          </cell>
          <cell r="D246" t="str">
            <v>Actuals</v>
          </cell>
          <cell r="E246" t="str">
            <v>OCMS739120005</v>
          </cell>
          <cell r="F246" t="str">
            <v>OCMS7</v>
          </cell>
          <cell r="G246">
            <v>39120005</v>
          </cell>
          <cell r="H246" t="str">
            <v>BT STAFF EXTNL HOSPITALITY</v>
          </cell>
          <cell r="I246" t="str">
            <v>Hospitality</v>
          </cell>
          <cell r="J246" t="str">
            <v>Business Marketing</v>
          </cell>
          <cell r="K246" t="str">
            <v>Tim Sefton</v>
          </cell>
          <cell r="L246" t="str">
            <v>Tim Sefton</v>
          </cell>
          <cell r="M246" t="str">
            <v>ActualsTim SeftonHospitality</v>
          </cell>
          <cell r="N246">
            <v>90.1</v>
          </cell>
          <cell r="O246">
            <v>0</v>
          </cell>
          <cell r="P246">
            <v>0</v>
          </cell>
        </row>
        <row r="247">
          <cell r="C247" t="str">
            <v>Staff Rel</v>
          </cell>
          <cell r="D247" t="str">
            <v>Actuals</v>
          </cell>
          <cell r="E247" t="str">
            <v>OCMS744230472</v>
          </cell>
          <cell r="F247" t="str">
            <v>OCMS7</v>
          </cell>
          <cell r="G247">
            <v>44230472</v>
          </cell>
          <cell r="H247" t="str">
            <v>BTM PHONE SERVICES SOS IN</v>
          </cell>
          <cell r="I247" t="str">
            <v>Own Use Airtime</v>
          </cell>
          <cell r="J247" t="str">
            <v>Business Marketing</v>
          </cell>
          <cell r="K247" t="str">
            <v>Tim Sefton</v>
          </cell>
          <cell r="L247" t="str">
            <v>Tim Sefton</v>
          </cell>
          <cell r="M247" t="str">
            <v>ActualsTim SeftonOwn Use Airtime</v>
          </cell>
          <cell r="N247">
            <v>346.72</v>
          </cell>
          <cell r="O247">
            <v>133.93</v>
          </cell>
          <cell r="P247">
            <v>288.24</v>
          </cell>
        </row>
        <row r="248">
          <cell r="C248" t="str">
            <v>Staff</v>
          </cell>
          <cell r="D248" t="str">
            <v>Actuals</v>
          </cell>
          <cell r="E248" t="str">
            <v>OCMT11300007</v>
          </cell>
          <cell r="F248" t="str">
            <v>OCMT</v>
          </cell>
          <cell r="G248">
            <v>11300007</v>
          </cell>
          <cell r="H248" t="str">
            <v>MOBILITY PAY</v>
          </cell>
          <cell r="I248" t="str">
            <v>Salaries</v>
          </cell>
          <cell r="J248" t="str">
            <v>Business Service</v>
          </cell>
          <cell r="K248" t="str">
            <v>Keith Floodgate</v>
          </cell>
          <cell r="L248" t="str">
            <v>Keith Floodgate</v>
          </cell>
          <cell r="M248" t="str">
            <v>ActualsKeith FloodgateSalaries</v>
          </cell>
          <cell r="N248">
            <v>-1921.19</v>
          </cell>
          <cell r="O248">
            <v>1921.19</v>
          </cell>
          <cell r="P248">
            <v>0</v>
          </cell>
        </row>
        <row r="249">
          <cell r="C249" t="str">
            <v>Staff Rel</v>
          </cell>
          <cell r="D249" t="str">
            <v>Actuals</v>
          </cell>
          <cell r="E249" t="str">
            <v>OCMT16000540</v>
          </cell>
          <cell r="F249" t="str">
            <v>OCMT</v>
          </cell>
          <cell r="G249">
            <v>16000540</v>
          </cell>
          <cell r="H249" t="str">
            <v>MAINTENANCE T&amp;S</v>
          </cell>
          <cell r="I249" t="str">
            <v>Travel &amp; Subsistence</v>
          </cell>
          <cell r="J249" t="str">
            <v>Business Service</v>
          </cell>
          <cell r="K249" t="str">
            <v>Keith Floodgate</v>
          </cell>
          <cell r="L249" t="str">
            <v>Keith Floodgate</v>
          </cell>
          <cell r="M249" t="str">
            <v>ActualsKeith FloodgateTravel &amp; Subsistence</v>
          </cell>
          <cell r="N249">
            <v>603.08000000000004</v>
          </cell>
          <cell r="O249">
            <v>-603.08000000000004</v>
          </cell>
          <cell r="P249">
            <v>0</v>
          </cell>
        </row>
        <row r="250">
          <cell r="C250" t="str">
            <v>Staff</v>
          </cell>
          <cell r="D250" t="str">
            <v>Actuals</v>
          </cell>
          <cell r="E250" t="str">
            <v>OCMT19400000</v>
          </cell>
          <cell r="F250" t="str">
            <v>OCMT</v>
          </cell>
          <cell r="G250">
            <v>19400000</v>
          </cell>
          <cell r="H250" t="str">
            <v>NI ON CO CAR/LIVERIED VEHICLES</v>
          </cell>
          <cell r="I250" t="str">
            <v>Salaries</v>
          </cell>
          <cell r="J250" t="str">
            <v>Business Service</v>
          </cell>
          <cell r="K250" t="str">
            <v>Keith Floodgate</v>
          </cell>
          <cell r="L250" t="str">
            <v>Keith Floodgate</v>
          </cell>
          <cell r="M250" t="str">
            <v>ActualsKeith FloodgateSalaries</v>
          </cell>
          <cell r="N250">
            <v>90.52</v>
          </cell>
          <cell r="O250">
            <v>90.53</v>
          </cell>
          <cell r="P250">
            <v>90.52</v>
          </cell>
        </row>
        <row r="251">
          <cell r="C251" t="str">
            <v>E&amp;S</v>
          </cell>
          <cell r="D251" t="str">
            <v>Actuals</v>
          </cell>
          <cell r="E251" t="str">
            <v>OCMT26125475</v>
          </cell>
          <cell r="F251" t="str">
            <v>OCMT</v>
          </cell>
          <cell r="G251">
            <v>26125475</v>
          </cell>
          <cell r="H251" t="str">
            <v>STATIONERY/PRINTING &amp; PHOTO SU</v>
          </cell>
          <cell r="I251" t="str">
            <v>Printing &amp; Stationery</v>
          </cell>
          <cell r="J251" t="str">
            <v>Business Service</v>
          </cell>
          <cell r="K251" t="str">
            <v>Keith Floodgate</v>
          </cell>
          <cell r="L251" t="str">
            <v>Keith Floodgate</v>
          </cell>
          <cell r="M251" t="str">
            <v>ActualsKeith FloodgatePrinting &amp; Stationery</v>
          </cell>
          <cell r="N251">
            <v>0</v>
          </cell>
          <cell r="O251">
            <v>141.68</v>
          </cell>
          <cell r="P251">
            <v>0</v>
          </cell>
        </row>
        <row r="252">
          <cell r="C252" t="str">
            <v>E&amp;S</v>
          </cell>
          <cell r="D252" t="str">
            <v>Actuals</v>
          </cell>
          <cell r="E252" t="str">
            <v>OCMT37985000</v>
          </cell>
          <cell r="F252" t="str">
            <v>OCMT</v>
          </cell>
          <cell r="G252">
            <v>37985000</v>
          </cell>
          <cell r="H252" t="str">
            <v>EXP BTA-MOBILE PHONES-STORES</v>
          </cell>
          <cell r="I252" t="str">
            <v>Own Use Hardware</v>
          </cell>
          <cell r="J252" t="str">
            <v>Business Service</v>
          </cell>
          <cell r="K252" t="str">
            <v>Keith Floodgate</v>
          </cell>
          <cell r="L252" t="str">
            <v>Keith Floodgate</v>
          </cell>
          <cell r="M252" t="str">
            <v>ActualsKeith FloodgateOwn Use Hardware</v>
          </cell>
          <cell r="N252">
            <v>81.040000000000006</v>
          </cell>
          <cell r="O252">
            <v>48.1</v>
          </cell>
          <cell r="P252">
            <v>44.08</v>
          </cell>
        </row>
        <row r="253">
          <cell r="C253" t="str">
            <v>Staff Rel</v>
          </cell>
          <cell r="D253" t="str">
            <v>Actuals</v>
          </cell>
          <cell r="E253" t="str">
            <v>OCMT44230472</v>
          </cell>
          <cell r="F253" t="str">
            <v>OCMT</v>
          </cell>
          <cell r="G253">
            <v>44230472</v>
          </cell>
          <cell r="H253" t="str">
            <v>BTM PHONE SERVICES SOS IN</v>
          </cell>
          <cell r="I253" t="str">
            <v>Own Use Airtime</v>
          </cell>
          <cell r="J253" t="str">
            <v>Business Service</v>
          </cell>
          <cell r="K253" t="str">
            <v>Keith Floodgate</v>
          </cell>
          <cell r="L253" t="str">
            <v>Keith Floodgate</v>
          </cell>
          <cell r="M253" t="str">
            <v>ActualsKeith FloodgateOwn Use Airtime</v>
          </cell>
          <cell r="N253">
            <v>139.68</v>
          </cell>
          <cell r="O253">
            <v>8.25</v>
          </cell>
          <cell r="P253">
            <v>26.27</v>
          </cell>
        </row>
        <row r="254">
          <cell r="C254" t="str">
            <v>Staff</v>
          </cell>
          <cell r="D254" t="str">
            <v>Actuals</v>
          </cell>
          <cell r="E254" t="str">
            <v>OCMT111300007</v>
          </cell>
          <cell r="F254" t="str">
            <v>OCMT1</v>
          </cell>
          <cell r="G254">
            <v>11300007</v>
          </cell>
          <cell r="H254" t="str">
            <v>MOBILITY PAY</v>
          </cell>
          <cell r="I254" t="str">
            <v>Salaries</v>
          </cell>
          <cell r="J254" t="str">
            <v>Business Operations</v>
          </cell>
          <cell r="K254" t="str">
            <v>Euros Evans</v>
          </cell>
          <cell r="L254" t="str">
            <v>Euros Evans</v>
          </cell>
          <cell r="M254" t="str">
            <v>ActualsEuros EvansSalaries</v>
          </cell>
          <cell r="N254">
            <v>6366.26</v>
          </cell>
          <cell r="O254">
            <v>8776.86</v>
          </cell>
          <cell r="P254">
            <v>14027.25</v>
          </cell>
        </row>
        <row r="255">
          <cell r="C255" t="str">
            <v>Staff Rel</v>
          </cell>
          <cell r="D255" t="str">
            <v>Actuals</v>
          </cell>
          <cell r="E255" t="str">
            <v>OCMT115350473</v>
          </cell>
          <cell r="F255" t="str">
            <v>OCMT1</v>
          </cell>
          <cell r="G255">
            <v>15350473</v>
          </cell>
          <cell r="H255" t="str">
            <v>CONTRACT CONSUMPTION</v>
          </cell>
          <cell r="I255" t="str">
            <v>Sundry Staff Related</v>
          </cell>
          <cell r="J255" t="str">
            <v>Business Operations</v>
          </cell>
          <cell r="K255" t="str">
            <v>Euros Evans</v>
          </cell>
          <cell r="L255" t="str">
            <v>Euros Evans</v>
          </cell>
          <cell r="M255" t="str">
            <v>ActualsEuros EvansSundry Staff Related</v>
          </cell>
          <cell r="N255">
            <v>11.2</v>
          </cell>
          <cell r="O255">
            <v>94.55</v>
          </cell>
          <cell r="P255">
            <v>0</v>
          </cell>
        </row>
        <row r="256">
          <cell r="C256" t="str">
            <v>Staff Rel</v>
          </cell>
          <cell r="D256" t="str">
            <v>Actuals</v>
          </cell>
          <cell r="E256" t="str">
            <v>OCMT116000540</v>
          </cell>
          <cell r="F256" t="str">
            <v>OCMT1</v>
          </cell>
          <cell r="G256">
            <v>16000540</v>
          </cell>
          <cell r="H256" t="str">
            <v>MAINTENANCE T&amp;S</v>
          </cell>
          <cell r="I256" t="str">
            <v>Travel &amp; Subsistence</v>
          </cell>
          <cell r="J256" t="str">
            <v>Business Operations</v>
          </cell>
          <cell r="K256" t="str">
            <v>Euros Evans</v>
          </cell>
          <cell r="L256" t="str">
            <v>Euros Evans</v>
          </cell>
          <cell r="M256" t="str">
            <v>ActualsEuros EvansTravel &amp; Subsistence</v>
          </cell>
          <cell r="N256">
            <v>1989.95</v>
          </cell>
          <cell r="O256">
            <v>626.4</v>
          </cell>
          <cell r="P256">
            <v>176.9</v>
          </cell>
        </row>
        <row r="257">
          <cell r="C257" t="str">
            <v>Staff</v>
          </cell>
          <cell r="D257" t="str">
            <v>Actuals</v>
          </cell>
          <cell r="E257" t="str">
            <v>OCMT119400000</v>
          </cell>
          <cell r="F257" t="str">
            <v>OCMT1</v>
          </cell>
          <cell r="G257">
            <v>19400000</v>
          </cell>
          <cell r="H257" t="str">
            <v>NI ON CO CAR/LIVERIED VEHICLES</v>
          </cell>
          <cell r="I257" t="str">
            <v>Salaries</v>
          </cell>
          <cell r="J257" t="str">
            <v>Business Operations</v>
          </cell>
          <cell r="K257" t="str">
            <v>Euros Evans</v>
          </cell>
          <cell r="L257" t="str">
            <v>Euros Evans</v>
          </cell>
          <cell r="M257" t="str">
            <v>ActualsEuros EvansSalaries</v>
          </cell>
          <cell r="N257">
            <v>118.33</v>
          </cell>
          <cell r="O257">
            <v>118.34</v>
          </cell>
          <cell r="P257">
            <v>118.33</v>
          </cell>
        </row>
        <row r="258">
          <cell r="C258" t="str">
            <v>Staff Rel</v>
          </cell>
          <cell r="D258" t="str">
            <v>Actuals</v>
          </cell>
          <cell r="E258" t="str">
            <v>OCMT122000555</v>
          </cell>
          <cell r="F258" t="str">
            <v>OCMT1</v>
          </cell>
          <cell r="G258">
            <v>22000555</v>
          </cell>
          <cell r="H258" t="str">
            <v>MISC SCP STD VAT</v>
          </cell>
          <cell r="I258" t="str">
            <v>Sundry Staff Related</v>
          </cell>
          <cell r="J258" t="str">
            <v>Business Operations</v>
          </cell>
          <cell r="K258" t="str">
            <v>Euros Evans</v>
          </cell>
          <cell r="L258" t="str">
            <v>Euros Evans</v>
          </cell>
          <cell r="M258" t="str">
            <v>ActualsEuros EvansSundry Staff Related</v>
          </cell>
          <cell r="N258">
            <v>18.170000000000002</v>
          </cell>
          <cell r="O258">
            <v>0</v>
          </cell>
          <cell r="P258">
            <v>72.72</v>
          </cell>
        </row>
        <row r="259">
          <cell r="C259" t="str">
            <v>Staff</v>
          </cell>
          <cell r="D259" t="str">
            <v>Actuals</v>
          </cell>
          <cell r="E259" t="str">
            <v>OCMT125796000</v>
          </cell>
          <cell r="F259" t="str">
            <v>OCMT1</v>
          </cell>
          <cell r="G259">
            <v>25796000</v>
          </cell>
          <cell r="H259" t="str">
            <v>BTC CONTRACTORS</v>
          </cell>
          <cell r="I259" t="str">
            <v>Contractors</v>
          </cell>
          <cell r="J259" t="str">
            <v>Business Operations</v>
          </cell>
          <cell r="K259" t="str">
            <v>Euros Evans</v>
          </cell>
          <cell r="L259" t="str">
            <v>Euros Evans</v>
          </cell>
          <cell r="M259" t="str">
            <v>ActualsEuros EvansContractors</v>
          </cell>
          <cell r="N259">
            <v>9813</v>
          </cell>
          <cell r="O259">
            <v>0</v>
          </cell>
          <cell r="P259">
            <v>0</v>
          </cell>
        </row>
        <row r="260">
          <cell r="C260" t="str">
            <v>Staff Rel</v>
          </cell>
          <cell r="D260" t="str">
            <v>Actuals</v>
          </cell>
          <cell r="E260" t="str">
            <v>OCMT125895000</v>
          </cell>
          <cell r="F260" t="str">
            <v>OCMT1</v>
          </cell>
          <cell r="G260">
            <v>25895000</v>
          </cell>
          <cell r="H260" t="str">
            <v>BTC VEHICLES LTL - CONTRACT</v>
          </cell>
          <cell r="I260" t="str">
            <v>Vehicles &amp; Other Related Costs</v>
          </cell>
          <cell r="J260" t="str">
            <v>Business Operations</v>
          </cell>
          <cell r="K260" t="str">
            <v>Euros Evans</v>
          </cell>
          <cell r="L260" t="str">
            <v>Euros Evans</v>
          </cell>
          <cell r="M260" t="str">
            <v>ActualsEuros EvansVehicles &amp; Other Related Costs</v>
          </cell>
          <cell r="N260">
            <v>240.67</v>
          </cell>
          <cell r="O260">
            <v>240.67</v>
          </cell>
          <cell r="P260">
            <v>240.67</v>
          </cell>
        </row>
        <row r="261">
          <cell r="C261" t="str">
            <v>Staff Rel</v>
          </cell>
          <cell r="D261" t="str">
            <v>Actuals</v>
          </cell>
          <cell r="E261" t="str">
            <v>OCMT136832550</v>
          </cell>
          <cell r="F261" t="str">
            <v>OCMT1</v>
          </cell>
          <cell r="G261">
            <v>36832550</v>
          </cell>
          <cell r="H261" t="str">
            <v>RECOGNITION IN BT(GIFT COSTS)</v>
          </cell>
          <cell r="I261" t="str">
            <v>Recognition Schemes</v>
          </cell>
          <cell r="J261" t="str">
            <v>Business Operations</v>
          </cell>
          <cell r="K261" t="str">
            <v>Euros Evans</v>
          </cell>
          <cell r="L261" t="str">
            <v>Euros Evans</v>
          </cell>
          <cell r="M261" t="str">
            <v>ActualsEuros EvansRecognition Schemes</v>
          </cell>
          <cell r="N261">
            <v>0</v>
          </cell>
          <cell r="O261">
            <v>15.96</v>
          </cell>
          <cell r="P261">
            <v>0</v>
          </cell>
        </row>
        <row r="262">
          <cell r="C262" t="str">
            <v>E&amp;S</v>
          </cell>
          <cell r="D262" t="str">
            <v>Actuals</v>
          </cell>
          <cell r="E262" t="str">
            <v>OCMT137985000</v>
          </cell>
          <cell r="F262" t="str">
            <v>OCMT1</v>
          </cell>
          <cell r="G262">
            <v>37985000</v>
          </cell>
          <cell r="H262" t="str">
            <v>EXP BTA-MOBILE PHONES-STORES</v>
          </cell>
          <cell r="I262" t="str">
            <v>Own Use Hardware</v>
          </cell>
          <cell r="J262" t="str">
            <v>Business Operations</v>
          </cell>
          <cell r="K262" t="str">
            <v>Euros Evans</v>
          </cell>
          <cell r="L262" t="str">
            <v>Euros Evans</v>
          </cell>
          <cell r="M262" t="str">
            <v>ActualsEuros EvansOwn Use Hardware</v>
          </cell>
          <cell r="N262">
            <v>30.89</v>
          </cell>
          <cell r="O262">
            <v>104.03</v>
          </cell>
          <cell r="P262">
            <v>42.01</v>
          </cell>
        </row>
        <row r="263">
          <cell r="C263" t="str">
            <v>Staff Rel</v>
          </cell>
          <cell r="D263" t="str">
            <v>Actuals</v>
          </cell>
          <cell r="E263" t="str">
            <v>OCMT144230472</v>
          </cell>
          <cell r="F263" t="str">
            <v>OCMT1</v>
          </cell>
          <cell r="G263">
            <v>44230472</v>
          </cell>
          <cell r="H263" t="str">
            <v>BTM PHONE SERVICES SOS IN</v>
          </cell>
          <cell r="I263" t="str">
            <v>Own Use Airtime</v>
          </cell>
          <cell r="J263" t="str">
            <v>Business Operations</v>
          </cell>
          <cell r="K263" t="str">
            <v>Euros Evans</v>
          </cell>
          <cell r="L263" t="str">
            <v>Euros Evans</v>
          </cell>
          <cell r="M263" t="str">
            <v>ActualsEuros EvansOwn Use Airtime</v>
          </cell>
          <cell r="N263">
            <v>655.49</v>
          </cell>
          <cell r="O263">
            <v>422.5</v>
          </cell>
          <cell r="P263">
            <v>1014.13</v>
          </cell>
        </row>
        <row r="264">
          <cell r="C264" t="str">
            <v>Staff</v>
          </cell>
          <cell r="D264" t="str">
            <v>Actuals</v>
          </cell>
          <cell r="E264" t="str">
            <v>OCMT1119400000</v>
          </cell>
          <cell r="F264" t="str">
            <v>OCMT11</v>
          </cell>
          <cell r="G264">
            <v>19400000</v>
          </cell>
          <cell r="H264" t="str">
            <v>NI ON CO CAR/LIVERIED VEHICLES</v>
          </cell>
          <cell r="I264" t="str">
            <v>Salaries</v>
          </cell>
          <cell r="J264" t="str">
            <v>Business Marketing</v>
          </cell>
          <cell r="K264" t="str">
            <v>Euros Evans</v>
          </cell>
          <cell r="L264" t="str">
            <v>Euros Evans</v>
          </cell>
          <cell r="M264" t="str">
            <v>ActualsEuros EvansSalaries</v>
          </cell>
          <cell r="N264">
            <v>88.12</v>
          </cell>
          <cell r="O264">
            <v>88.1</v>
          </cell>
          <cell r="P264">
            <v>-176.22</v>
          </cell>
        </row>
        <row r="265">
          <cell r="C265" t="str">
            <v>Staff Rel</v>
          </cell>
          <cell r="D265" t="str">
            <v>Actuals</v>
          </cell>
          <cell r="E265" t="str">
            <v>OCMT1125895000</v>
          </cell>
          <cell r="F265" t="str">
            <v>OCMT11</v>
          </cell>
          <cell r="G265">
            <v>25895000</v>
          </cell>
          <cell r="H265" t="str">
            <v>BTC VEHICLES LTL - CONTRACT</v>
          </cell>
          <cell r="I265" t="str">
            <v>Vehicles &amp; Other Related Costs</v>
          </cell>
          <cell r="J265" t="str">
            <v>Business Marketing</v>
          </cell>
          <cell r="K265" t="str">
            <v>Euros Evans</v>
          </cell>
          <cell r="L265" t="str">
            <v>Euros Evans</v>
          </cell>
          <cell r="M265" t="str">
            <v>ActualsEuros EvansVehicles &amp; Other Related Costs</v>
          </cell>
          <cell r="N265">
            <v>1030.68</v>
          </cell>
          <cell r="O265">
            <v>1030.67</v>
          </cell>
          <cell r="P265">
            <v>-2061.35</v>
          </cell>
        </row>
        <row r="266">
          <cell r="C266" t="str">
            <v>Staff Rel</v>
          </cell>
          <cell r="D266" t="str">
            <v>Actuals</v>
          </cell>
          <cell r="E266" t="str">
            <v>OCMT1126306000</v>
          </cell>
          <cell r="F266" t="str">
            <v>OCMT11</v>
          </cell>
          <cell r="G266">
            <v>26306000</v>
          </cell>
          <cell r="H266" t="str">
            <v>BT: RESOURCING SERVICES FM HR</v>
          </cell>
          <cell r="I266" t="str">
            <v>Training</v>
          </cell>
          <cell r="J266" t="str">
            <v>Business Marketing</v>
          </cell>
          <cell r="K266" t="str">
            <v>Euros Evans</v>
          </cell>
          <cell r="L266" t="str">
            <v>Euros Evans</v>
          </cell>
          <cell r="M266" t="str">
            <v>ActualsEuros EvansTraining</v>
          </cell>
          <cell r="N266">
            <v>0</v>
          </cell>
          <cell r="O266">
            <v>0</v>
          </cell>
          <cell r="P266">
            <v>0</v>
          </cell>
        </row>
        <row r="267">
          <cell r="C267" t="str">
            <v>E&amp;S</v>
          </cell>
          <cell r="D267" t="str">
            <v>Actuals</v>
          </cell>
          <cell r="E267" t="str">
            <v>OCMT1137985000</v>
          </cell>
          <cell r="F267" t="str">
            <v>OCMT11</v>
          </cell>
          <cell r="G267">
            <v>37985000</v>
          </cell>
          <cell r="H267" t="str">
            <v>EXP BTA-MOBILE PHONES-STORES</v>
          </cell>
          <cell r="I267" t="str">
            <v>Own Use Hardware</v>
          </cell>
          <cell r="J267" t="str">
            <v>Business Marketing</v>
          </cell>
          <cell r="K267" t="str">
            <v>Euros Evans</v>
          </cell>
          <cell r="L267" t="str">
            <v>Euros Evans</v>
          </cell>
          <cell r="M267" t="str">
            <v>ActualsEuros EvansOwn Use Hardware</v>
          </cell>
          <cell r="N267">
            <v>13.79</v>
          </cell>
          <cell r="O267">
            <v>-13.79</v>
          </cell>
          <cell r="P267">
            <v>0</v>
          </cell>
        </row>
        <row r="268">
          <cell r="C268" t="str">
            <v>Staff Rel</v>
          </cell>
          <cell r="D268" t="str">
            <v>Actuals</v>
          </cell>
          <cell r="E268" t="str">
            <v>OCMT1144230472</v>
          </cell>
          <cell r="F268" t="str">
            <v>OCMT11</v>
          </cell>
          <cell r="G268">
            <v>44230472</v>
          </cell>
          <cell r="H268" t="str">
            <v>BTM PHONE SERVICES SOS IN</v>
          </cell>
          <cell r="I268" t="str">
            <v>Own Use Airtime</v>
          </cell>
          <cell r="J268" t="str">
            <v>Business Marketing</v>
          </cell>
          <cell r="K268" t="str">
            <v>Euros Evans</v>
          </cell>
          <cell r="L268" t="str">
            <v>Euros Evans</v>
          </cell>
          <cell r="M268" t="str">
            <v>ActualsEuros EvansOwn Use Airtime</v>
          </cell>
          <cell r="N268">
            <v>59.87</v>
          </cell>
          <cell r="O268">
            <v>-59.87</v>
          </cell>
          <cell r="P268">
            <v>0</v>
          </cell>
        </row>
        <row r="269">
          <cell r="C269" t="str">
            <v>Staff</v>
          </cell>
          <cell r="D269" t="str">
            <v>Actuals</v>
          </cell>
          <cell r="E269" t="str">
            <v>OCMT1219400000</v>
          </cell>
          <cell r="F269" t="str">
            <v>OCMT12</v>
          </cell>
          <cell r="G269">
            <v>19400000</v>
          </cell>
          <cell r="H269" t="str">
            <v>NI ON CO CAR/LIVERIED VEHICLES</v>
          </cell>
          <cell r="I269" t="str">
            <v>Salaries</v>
          </cell>
          <cell r="J269" t="str">
            <v>Business Marketing</v>
          </cell>
          <cell r="K269" t="str">
            <v>Euros Evans</v>
          </cell>
          <cell r="L269" t="str">
            <v>Euros Evans</v>
          </cell>
          <cell r="M269" t="str">
            <v>ActualsEuros EvansSalaries</v>
          </cell>
          <cell r="N269">
            <v>128.99</v>
          </cell>
          <cell r="O269">
            <v>128.99</v>
          </cell>
          <cell r="P269">
            <v>-257.98</v>
          </cell>
        </row>
        <row r="270">
          <cell r="C270" t="str">
            <v>Staff Rel</v>
          </cell>
          <cell r="D270" t="str">
            <v>Actuals</v>
          </cell>
          <cell r="E270" t="str">
            <v>OCMT1225895000</v>
          </cell>
          <cell r="F270" t="str">
            <v>OCMT12</v>
          </cell>
          <cell r="G270">
            <v>25895000</v>
          </cell>
          <cell r="H270" t="str">
            <v>BTC VEHICLES LTL - CONTRACT</v>
          </cell>
          <cell r="I270" t="str">
            <v>Vehicles &amp; Other Related Costs</v>
          </cell>
          <cell r="J270" t="str">
            <v>Business Marketing</v>
          </cell>
          <cell r="K270" t="str">
            <v>Euros Evans</v>
          </cell>
          <cell r="L270" t="str">
            <v>Euros Evans</v>
          </cell>
          <cell r="M270" t="str">
            <v>ActualsEuros EvansVehicles &amp; Other Related Costs</v>
          </cell>
          <cell r="N270">
            <v>-163.92</v>
          </cell>
          <cell r="O270">
            <v>1754.54</v>
          </cell>
          <cell r="P270">
            <v>-1590.62</v>
          </cell>
        </row>
        <row r="271">
          <cell r="C271" t="str">
            <v>Misc</v>
          </cell>
          <cell r="D271" t="str">
            <v>Actuals</v>
          </cell>
          <cell r="E271" t="str">
            <v>OCMT1236892550</v>
          </cell>
          <cell r="F271" t="str">
            <v>OCMT12</v>
          </cell>
          <cell r="G271">
            <v>36892550</v>
          </cell>
          <cell r="H271" t="str">
            <v>TELECOMMUNICATIONS COSTS</v>
          </cell>
          <cell r="I271" t="str">
            <v>Communication</v>
          </cell>
          <cell r="J271" t="str">
            <v>Business Marketing</v>
          </cell>
          <cell r="K271" t="str">
            <v>Euros Evans</v>
          </cell>
          <cell r="L271" t="str">
            <v>Euros Evans</v>
          </cell>
          <cell r="M271" t="str">
            <v>ActualsEuros EvansCommunication</v>
          </cell>
          <cell r="N271">
            <v>0</v>
          </cell>
          <cell r="O271">
            <v>0</v>
          </cell>
          <cell r="P271">
            <v>0</v>
          </cell>
        </row>
        <row r="272">
          <cell r="C272" t="str">
            <v>E&amp;S</v>
          </cell>
          <cell r="D272" t="str">
            <v>Actuals</v>
          </cell>
          <cell r="E272" t="str">
            <v>OCMT1237985000</v>
          </cell>
          <cell r="F272" t="str">
            <v>OCMT12</v>
          </cell>
          <cell r="G272">
            <v>37985000</v>
          </cell>
          <cell r="H272" t="str">
            <v>EXP BTA-MOBILE PHONES-STORES</v>
          </cell>
          <cell r="I272" t="str">
            <v>Own Use Hardware</v>
          </cell>
          <cell r="J272" t="str">
            <v>Business Marketing</v>
          </cell>
          <cell r="K272" t="str">
            <v>Euros Evans</v>
          </cell>
          <cell r="L272" t="str">
            <v>Euros Evans</v>
          </cell>
          <cell r="M272" t="str">
            <v>ActualsEuros EvansOwn Use Hardware</v>
          </cell>
          <cell r="N272">
            <v>10.02</v>
          </cell>
          <cell r="O272">
            <v>-10.02</v>
          </cell>
          <cell r="P272">
            <v>0</v>
          </cell>
        </row>
        <row r="273">
          <cell r="C273" t="str">
            <v>Misc</v>
          </cell>
          <cell r="D273" t="str">
            <v>Actuals</v>
          </cell>
          <cell r="E273" t="str">
            <v>OCMT1239890550</v>
          </cell>
          <cell r="F273" t="str">
            <v>OCMT12</v>
          </cell>
          <cell r="G273">
            <v>39890550</v>
          </cell>
          <cell r="H273" t="str">
            <v>CONFERENCE COST NON TRNG</v>
          </cell>
          <cell r="I273" t="str">
            <v>Conferences &amp; Presentations</v>
          </cell>
          <cell r="J273" t="str">
            <v>Business Marketing</v>
          </cell>
          <cell r="K273" t="str">
            <v>Euros Evans</v>
          </cell>
          <cell r="L273" t="str">
            <v>Euros Evans</v>
          </cell>
          <cell r="M273" t="str">
            <v>ActualsEuros EvansConferences &amp; Presentations</v>
          </cell>
          <cell r="N273">
            <v>7370</v>
          </cell>
          <cell r="O273">
            <v>0</v>
          </cell>
          <cell r="P273">
            <v>-7370</v>
          </cell>
        </row>
        <row r="274">
          <cell r="C274" t="str">
            <v>Staff Rel</v>
          </cell>
          <cell r="D274" t="str">
            <v>Actuals</v>
          </cell>
          <cell r="E274" t="str">
            <v>OCMT1244230472</v>
          </cell>
          <cell r="F274" t="str">
            <v>OCMT12</v>
          </cell>
          <cell r="G274">
            <v>44230472</v>
          </cell>
          <cell r="H274" t="str">
            <v>BTM PHONE SERVICES SOS IN</v>
          </cell>
          <cell r="I274" t="str">
            <v>Own Use Airtime</v>
          </cell>
          <cell r="J274" t="str">
            <v>Business Marketing</v>
          </cell>
          <cell r="K274" t="str">
            <v>Euros Evans</v>
          </cell>
          <cell r="L274" t="str">
            <v>Euros Evans</v>
          </cell>
          <cell r="M274" t="str">
            <v>ActualsEuros EvansOwn Use Airtime</v>
          </cell>
          <cell r="N274">
            <v>11.54</v>
          </cell>
          <cell r="O274">
            <v>-11.54</v>
          </cell>
          <cell r="P274">
            <v>0</v>
          </cell>
        </row>
        <row r="275">
          <cell r="C275" t="str">
            <v>Staff</v>
          </cell>
          <cell r="D275" t="str">
            <v>Actuals</v>
          </cell>
          <cell r="E275" t="str">
            <v>OCMT1311300007</v>
          </cell>
          <cell r="F275" t="str">
            <v>OCMT13</v>
          </cell>
          <cell r="G275">
            <v>11300007</v>
          </cell>
          <cell r="H275" t="str">
            <v>MOBILITY PAY</v>
          </cell>
          <cell r="I275" t="str">
            <v>Salaries</v>
          </cell>
          <cell r="J275" t="str">
            <v>Business Service</v>
          </cell>
          <cell r="K275" t="str">
            <v>Keith Floodgate</v>
          </cell>
          <cell r="L275" t="str">
            <v>Andy Smith</v>
          </cell>
          <cell r="M275" t="str">
            <v>ActualsAndy SmithSalaries</v>
          </cell>
          <cell r="N275">
            <v>-7697.18</v>
          </cell>
          <cell r="O275">
            <v>42946.41</v>
          </cell>
          <cell r="P275">
            <v>25133.08</v>
          </cell>
        </row>
        <row r="276">
          <cell r="C276" t="str">
            <v>Staff</v>
          </cell>
          <cell r="D276" t="str">
            <v>Actuals</v>
          </cell>
          <cell r="E276" t="str">
            <v>OCMT1315100364</v>
          </cell>
          <cell r="F276" t="str">
            <v>OCMT13</v>
          </cell>
          <cell r="G276">
            <v>15100364</v>
          </cell>
          <cell r="H276" t="str">
            <v>AGENCY STAFF COSTS FINANCE</v>
          </cell>
          <cell r="I276" t="str">
            <v>Agency</v>
          </cell>
          <cell r="J276" t="str">
            <v>Business Service</v>
          </cell>
          <cell r="K276" t="str">
            <v>Keith Floodgate</v>
          </cell>
          <cell r="L276" t="str">
            <v>Andy Smith</v>
          </cell>
          <cell r="M276" t="str">
            <v>ActualsAndy SmithAgency</v>
          </cell>
          <cell r="N276">
            <v>0</v>
          </cell>
          <cell r="O276">
            <v>0</v>
          </cell>
          <cell r="P276">
            <v>0</v>
          </cell>
        </row>
        <row r="277">
          <cell r="C277" t="str">
            <v>Staff Rel</v>
          </cell>
          <cell r="D277" t="str">
            <v>Actuals</v>
          </cell>
          <cell r="E277" t="str">
            <v>OCMT1316000445</v>
          </cell>
          <cell r="F277" t="str">
            <v>OCMT13</v>
          </cell>
          <cell r="G277">
            <v>16000445</v>
          </cell>
          <cell r="H277" t="str">
            <v>T&amp;S NETG - TRAINING</v>
          </cell>
          <cell r="I277" t="str">
            <v>Travel &amp; Subsistence</v>
          </cell>
          <cell r="J277" t="str">
            <v>Business Service</v>
          </cell>
          <cell r="K277" t="str">
            <v>Keith Floodgate</v>
          </cell>
          <cell r="L277" t="str">
            <v>Andy Smith</v>
          </cell>
          <cell r="M277" t="str">
            <v>ActualsAndy SmithTravel &amp; Subsistence</v>
          </cell>
          <cell r="N277">
            <v>0</v>
          </cell>
          <cell r="O277">
            <v>72.34</v>
          </cell>
          <cell r="P277">
            <v>0</v>
          </cell>
        </row>
        <row r="278">
          <cell r="C278" t="str">
            <v>Staff Rel</v>
          </cell>
          <cell r="D278" t="str">
            <v>Actuals</v>
          </cell>
          <cell r="E278" t="str">
            <v>OCMT1316000540</v>
          </cell>
          <cell r="F278" t="str">
            <v>OCMT13</v>
          </cell>
          <cell r="G278">
            <v>16000540</v>
          </cell>
          <cell r="H278" t="str">
            <v>MAINTENANCE T&amp;S</v>
          </cell>
          <cell r="I278" t="str">
            <v>Travel &amp; Subsistence</v>
          </cell>
          <cell r="J278" t="str">
            <v>Business Service</v>
          </cell>
          <cell r="K278" t="str">
            <v>Keith Floodgate</v>
          </cell>
          <cell r="L278" t="str">
            <v>Andy Smith</v>
          </cell>
          <cell r="M278" t="str">
            <v>ActualsAndy SmithTravel &amp; Subsistence</v>
          </cell>
          <cell r="N278">
            <v>1128.3900000000001</v>
          </cell>
          <cell r="O278">
            <v>1574.81</v>
          </cell>
          <cell r="P278">
            <v>284.02</v>
          </cell>
        </row>
        <row r="279">
          <cell r="C279" t="str">
            <v>Staff</v>
          </cell>
          <cell r="D279" t="str">
            <v>Actuals</v>
          </cell>
          <cell r="E279" t="str">
            <v>OCMT1319400000</v>
          </cell>
          <cell r="F279" t="str">
            <v>OCMT13</v>
          </cell>
          <cell r="G279">
            <v>19400000</v>
          </cell>
          <cell r="H279" t="str">
            <v>NI ON CO CAR/LIVERIED VEHICLES</v>
          </cell>
          <cell r="I279" t="str">
            <v>Salaries</v>
          </cell>
          <cell r="J279" t="str">
            <v>Business Service</v>
          </cell>
          <cell r="K279" t="str">
            <v>Keith Floodgate</v>
          </cell>
          <cell r="L279" t="str">
            <v>Andy Smith</v>
          </cell>
          <cell r="M279" t="str">
            <v>ActualsAndy SmithSalaries</v>
          </cell>
          <cell r="N279">
            <v>192.32</v>
          </cell>
          <cell r="O279">
            <v>192.27</v>
          </cell>
          <cell r="P279">
            <v>-2692.2</v>
          </cell>
        </row>
        <row r="280">
          <cell r="C280" t="str">
            <v>Staff Rel</v>
          </cell>
          <cell r="D280" t="str">
            <v>Actuals</v>
          </cell>
          <cell r="E280" t="str">
            <v>OCMT1322000555</v>
          </cell>
          <cell r="F280" t="str">
            <v>OCMT13</v>
          </cell>
          <cell r="G280">
            <v>22000555</v>
          </cell>
          <cell r="H280" t="str">
            <v>MISC SCP STD VAT</v>
          </cell>
          <cell r="I280" t="str">
            <v>Sundry Staff Related</v>
          </cell>
          <cell r="J280" t="str">
            <v>Business Service</v>
          </cell>
          <cell r="K280" t="str">
            <v>Keith Floodgate</v>
          </cell>
          <cell r="L280" t="str">
            <v>Andy Smith</v>
          </cell>
          <cell r="M280" t="str">
            <v>ActualsAndy SmithSundry Staff Related</v>
          </cell>
          <cell r="N280">
            <v>26.36</v>
          </cell>
          <cell r="O280">
            <v>18.16</v>
          </cell>
          <cell r="P280">
            <v>0</v>
          </cell>
        </row>
        <row r="281">
          <cell r="C281" t="str">
            <v>Staff Rel</v>
          </cell>
          <cell r="D281" t="str">
            <v>Actuals</v>
          </cell>
          <cell r="E281" t="str">
            <v>OCMT1325895000</v>
          </cell>
          <cell r="F281" t="str">
            <v>OCMT13</v>
          </cell>
          <cell r="G281">
            <v>25895000</v>
          </cell>
          <cell r="H281" t="str">
            <v>BTC VEHICLES LTL - CONTRACT</v>
          </cell>
          <cell r="I281" t="str">
            <v>Vehicles &amp; Other Related Costs</v>
          </cell>
          <cell r="J281" t="str">
            <v>Business Service</v>
          </cell>
          <cell r="K281" t="str">
            <v>Keith Floodgate</v>
          </cell>
          <cell r="L281" t="str">
            <v>Andy Smith</v>
          </cell>
          <cell r="M281" t="str">
            <v>ActualsAndy SmithVehicles &amp; Other Related Costs</v>
          </cell>
          <cell r="N281">
            <v>1364.99</v>
          </cell>
          <cell r="O281">
            <v>1345.89</v>
          </cell>
          <cell r="P281">
            <v>1345.89</v>
          </cell>
        </row>
        <row r="282">
          <cell r="C282" t="str">
            <v>E&amp;S</v>
          </cell>
          <cell r="D282" t="str">
            <v>Actuals</v>
          </cell>
          <cell r="E282" t="str">
            <v>OCMT1326125475</v>
          </cell>
          <cell r="F282" t="str">
            <v>OCMT13</v>
          </cell>
          <cell r="G282">
            <v>26125475</v>
          </cell>
          <cell r="H282" t="str">
            <v>STATIONERY/PRINTING &amp; PHOTO SU</v>
          </cell>
          <cell r="I282" t="str">
            <v>Printing &amp; Stationery</v>
          </cell>
          <cell r="J282" t="str">
            <v>Business Service</v>
          </cell>
          <cell r="K282" t="str">
            <v>Keith Floodgate</v>
          </cell>
          <cell r="L282" t="str">
            <v>Andy Smith</v>
          </cell>
          <cell r="M282" t="str">
            <v>ActualsAndy SmithPrinting &amp; Stationery</v>
          </cell>
          <cell r="N282">
            <v>414.55</v>
          </cell>
          <cell r="O282">
            <v>316.98</v>
          </cell>
          <cell r="P282">
            <v>0</v>
          </cell>
        </row>
        <row r="283">
          <cell r="C283" t="str">
            <v>E&amp;S</v>
          </cell>
          <cell r="D283" t="str">
            <v>Actuals</v>
          </cell>
          <cell r="E283" t="str">
            <v>OCMT1326126475</v>
          </cell>
          <cell r="F283" t="str">
            <v>OCMT13</v>
          </cell>
          <cell r="G283">
            <v>26126475</v>
          </cell>
          <cell r="H283" t="str">
            <v>ME BTR STAT &amp; PRINT-CUST WORK</v>
          </cell>
          <cell r="I283" t="str">
            <v>Printing &amp; Stationery</v>
          </cell>
          <cell r="J283" t="str">
            <v>Business Service</v>
          </cell>
          <cell r="K283" t="str">
            <v>Keith Floodgate</v>
          </cell>
          <cell r="L283" t="str">
            <v>Andy Smith</v>
          </cell>
          <cell r="M283" t="str">
            <v>ActualsAndy SmithPrinting &amp; Stationery</v>
          </cell>
          <cell r="N283">
            <v>73.849999999999994</v>
          </cell>
          <cell r="O283">
            <v>0</v>
          </cell>
          <cell r="P283">
            <v>0</v>
          </cell>
        </row>
        <row r="284">
          <cell r="C284" t="str">
            <v>Staff Rel</v>
          </cell>
          <cell r="D284" t="str">
            <v>Actuals</v>
          </cell>
          <cell r="E284" t="str">
            <v>OCMT1326304000</v>
          </cell>
          <cell r="F284" t="str">
            <v>OCMT13</v>
          </cell>
          <cell r="G284">
            <v>26304000</v>
          </cell>
          <cell r="H284" t="str">
            <v>BT: TRAINING DELIVERY FM HR</v>
          </cell>
          <cell r="I284" t="str">
            <v>Training</v>
          </cell>
          <cell r="J284" t="str">
            <v>Business Service</v>
          </cell>
          <cell r="K284" t="str">
            <v>Keith Floodgate</v>
          </cell>
          <cell r="L284" t="str">
            <v>Andy Smith</v>
          </cell>
          <cell r="M284" t="str">
            <v>ActualsAndy SmithTraining</v>
          </cell>
          <cell r="N284">
            <v>0</v>
          </cell>
          <cell r="O284">
            <v>0</v>
          </cell>
          <cell r="P284">
            <v>0</v>
          </cell>
        </row>
        <row r="285">
          <cell r="C285" t="str">
            <v>Staff Rel</v>
          </cell>
          <cell r="D285" t="str">
            <v>Actuals</v>
          </cell>
          <cell r="E285" t="str">
            <v>OCMT1326305000</v>
          </cell>
          <cell r="F285" t="str">
            <v>OCMT13</v>
          </cell>
          <cell r="G285">
            <v>26305000</v>
          </cell>
          <cell r="H285" t="str">
            <v>BT: PERFORMANCE MGT STD FM HR</v>
          </cell>
          <cell r="I285" t="str">
            <v>Training</v>
          </cell>
          <cell r="J285" t="str">
            <v>Business Service</v>
          </cell>
          <cell r="K285" t="str">
            <v>Keith Floodgate</v>
          </cell>
          <cell r="L285" t="str">
            <v>Andy Smith</v>
          </cell>
          <cell r="M285" t="str">
            <v>ActualsAndy SmithTraining</v>
          </cell>
          <cell r="N285">
            <v>0</v>
          </cell>
          <cell r="O285">
            <v>0</v>
          </cell>
          <cell r="P285">
            <v>0</v>
          </cell>
        </row>
        <row r="286">
          <cell r="C286" t="str">
            <v>Staff Rel</v>
          </cell>
          <cell r="D286" t="str">
            <v>Actuals</v>
          </cell>
          <cell r="E286" t="str">
            <v>OCMT1336832550</v>
          </cell>
          <cell r="F286" t="str">
            <v>OCMT13</v>
          </cell>
          <cell r="G286">
            <v>36832550</v>
          </cell>
          <cell r="H286" t="str">
            <v>RECOGNITION IN BT(GIFT COSTS)</v>
          </cell>
          <cell r="I286" t="str">
            <v>Recognition Schemes</v>
          </cell>
          <cell r="J286" t="str">
            <v>Business Service</v>
          </cell>
          <cell r="K286" t="str">
            <v>Keith Floodgate</v>
          </cell>
          <cell r="L286" t="str">
            <v>Andy Smith</v>
          </cell>
          <cell r="M286" t="str">
            <v>ActualsAndy SmithRecognition Schemes</v>
          </cell>
          <cell r="N286">
            <v>0</v>
          </cell>
          <cell r="O286">
            <v>254.15</v>
          </cell>
          <cell r="P286">
            <v>657.5</v>
          </cell>
        </row>
        <row r="287">
          <cell r="C287" t="str">
            <v>Misc</v>
          </cell>
          <cell r="D287" t="str">
            <v>Actuals</v>
          </cell>
          <cell r="E287" t="str">
            <v>OCMT1336892550</v>
          </cell>
          <cell r="F287" t="str">
            <v>OCMT13</v>
          </cell>
          <cell r="G287">
            <v>36892550</v>
          </cell>
          <cell r="H287" t="str">
            <v>TELECOMMUNICATIONS COSTS</v>
          </cell>
          <cell r="I287" t="str">
            <v>Communication</v>
          </cell>
          <cell r="J287" t="str">
            <v>Business Service</v>
          </cell>
          <cell r="K287" t="str">
            <v>Keith Floodgate</v>
          </cell>
          <cell r="L287" t="str">
            <v>Andy Smith</v>
          </cell>
          <cell r="M287" t="str">
            <v>ActualsAndy SmithCommunication</v>
          </cell>
          <cell r="N287">
            <v>0</v>
          </cell>
          <cell r="O287">
            <v>1829.26</v>
          </cell>
          <cell r="P287">
            <v>0</v>
          </cell>
        </row>
        <row r="288">
          <cell r="C288" t="str">
            <v>E&amp;S</v>
          </cell>
          <cell r="D288" t="str">
            <v>Actuals</v>
          </cell>
          <cell r="E288" t="str">
            <v>OCMT1337985000</v>
          </cell>
          <cell r="F288" t="str">
            <v>OCMT13</v>
          </cell>
          <cell r="G288">
            <v>37985000</v>
          </cell>
          <cell r="H288" t="str">
            <v>EXP BTA-MOBILE PHONES-STORES</v>
          </cell>
          <cell r="I288" t="str">
            <v>Own Use Hardware</v>
          </cell>
          <cell r="J288" t="str">
            <v>Business Service</v>
          </cell>
          <cell r="K288" t="str">
            <v>Keith Floodgate</v>
          </cell>
          <cell r="L288" t="str">
            <v>Andy Smith</v>
          </cell>
          <cell r="M288" t="str">
            <v>ActualsAndy SmithOwn Use Hardware</v>
          </cell>
          <cell r="N288">
            <v>134.96</v>
          </cell>
          <cell r="O288">
            <v>498.57</v>
          </cell>
          <cell r="P288">
            <v>607.26</v>
          </cell>
        </row>
        <row r="289">
          <cell r="C289" t="str">
            <v>Misc</v>
          </cell>
          <cell r="D289" t="str">
            <v>Actuals</v>
          </cell>
          <cell r="E289" t="str">
            <v>OCMT1339410550</v>
          </cell>
          <cell r="F289" t="str">
            <v>OCMT13</v>
          </cell>
          <cell r="G289">
            <v>39410550</v>
          </cell>
          <cell r="H289" t="str">
            <v>NON TRADE SUBSCRIPTIONS</v>
          </cell>
          <cell r="I289" t="str">
            <v>Other Miscellaneous</v>
          </cell>
          <cell r="J289" t="str">
            <v>Business Service</v>
          </cell>
          <cell r="K289" t="str">
            <v>Keith Floodgate</v>
          </cell>
          <cell r="L289" t="str">
            <v>Andy Smith</v>
          </cell>
          <cell r="M289" t="str">
            <v>ActualsAndy SmithOther Miscellaneous</v>
          </cell>
          <cell r="N289">
            <v>0</v>
          </cell>
          <cell r="O289">
            <v>114.04</v>
          </cell>
          <cell r="P289">
            <v>0</v>
          </cell>
        </row>
        <row r="290">
          <cell r="C290" t="str">
            <v>Misc</v>
          </cell>
          <cell r="D290" t="str">
            <v>Actuals</v>
          </cell>
          <cell r="E290" t="str">
            <v>OCMT1339890550</v>
          </cell>
          <cell r="F290" t="str">
            <v>OCMT13</v>
          </cell>
          <cell r="G290">
            <v>39890550</v>
          </cell>
          <cell r="H290" t="str">
            <v>CONFERENCE COST NON TRNG</v>
          </cell>
          <cell r="I290" t="str">
            <v>Conferences &amp; Presentations</v>
          </cell>
          <cell r="J290" t="str">
            <v>Business Service</v>
          </cell>
          <cell r="K290" t="str">
            <v>Keith Floodgate</v>
          </cell>
          <cell r="L290" t="str">
            <v>Andy Smith</v>
          </cell>
          <cell r="M290" t="str">
            <v>ActualsAndy SmithConferences &amp; Presentations</v>
          </cell>
          <cell r="N290">
            <v>0</v>
          </cell>
          <cell r="O290">
            <v>25.53</v>
          </cell>
          <cell r="P290">
            <v>0</v>
          </cell>
        </row>
        <row r="291">
          <cell r="C291" t="str">
            <v>Staff Rel</v>
          </cell>
          <cell r="D291" t="str">
            <v>Actuals</v>
          </cell>
          <cell r="E291" t="str">
            <v>OCMT1344230472</v>
          </cell>
          <cell r="F291" t="str">
            <v>OCMT13</v>
          </cell>
          <cell r="G291">
            <v>44230472</v>
          </cell>
          <cell r="H291" t="str">
            <v>BTM PHONE SERVICES SOS IN</v>
          </cell>
          <cell r="I291" t="str">
            <v>Own Use Airtime</v>
          </cell>
          <cell r="J291" t="str">
            <v>Business Service</v>
          </cell>
          <cell r="K291" t="str">
            <v>Keith Floodgate</v>
          </cell>
          <cell r="L291" t="str">
            <v>Andy Smith</v>
          </cell>
          <cell r="M291" t="str">
            <v>ActualsAndy SmithOwn Use Airtime</v>
          </cell>
          <cell r="N291">
            <v>867.57</v>
          </cell>
          <cell r="O291">
            <v>619.38</v>
          </cell>
          <cell r="P291">
            <v>654.70000000000005</v>
          </cell>
        </row>
        <row r="292">
          <cell r="C292" t="str">
            <v>Staff</v>
          </cell>
          <cell r="D292" t="str">
            <v>Actuals</v>
          </cell>
          <cell r="E292" t="str">
            <v>OCMT1411300007</v>
          </cell>
          <cell r="F292" t="str">
            <v>OCMT14</v>
          </cell>
          <cell r="G292">
            <v>11300007</v>
          </cell>
          <cell r="H292" t="str">
            <v>MOBILITY PAY</v>
          </cell>
          <cell r="I292" t="str">
            <v>Salaries</v>
          </cell>
          <cell r="J292" t="str">
            <v>Business Operations</v>
          </cell>
          <cell r="K292" t="str">
            <v>Euros Evans</v>
          </cell>
          <cell r="L292" t="str">
            <v>Tony Webber</v>
          </cell>
          <cell r="M292" t="str">
            <v>ActualsTony WebberSalaries</v>
          </cell>
          <cell r="N292">
            <v>22564.78</v>
          </cell>
          <cell r="O292">
            <v>18611.23</v>
          </cell>
          <cell r="P292">
            <v>22981.91</v>
          </cell>
        </row>
        <row r="293">
          <cell r="C293" t="str">
            <v>Staff Rel</v>
          </cell>
          <cell r="D293" t="str">
            <v>Actuals</v>
          </cell>
          <cell r="E293" t="str">
            <v>OCMT1416000540</v>
          </cell>
          <cell r="F293" t="str">
            <v>OCMT14</v>
          </cell>
          <cell r="G293">
            <v>16000540</v>
          </cell>
          <cell r="H293" t="str">
            <v>MAINTENANCE T&amp;S</v>
          </cell>
          <cell r="I293" t="str">
            <v>Travel &amp; Subsistence</v>
          </cell>
          <cell r="J293" t="str">
            <v>Business Operations</v>
          </cell>
          <cell r="K293" t="str">
            <v>Euros Evans</v>
          </cell>
          <cell r="L293" t="str">
            <v>Tony Webber</v>
          </cell>
          <cell r="M293" t="str">
            <v>ActualsTony WebberTravel &amp; Subsistence</v>
          </cell>
          <cell r="N293">
            <v>1656.5</v>
          </cell>
          <cell r="O293">
            <v>2273.0300000000002</v>
          </cell>
          <cell r="P293">
            <v>1031.07</v>
          </cell>
        </row>
        <row r="294">
          <cell r="C294" t="str">
            <v>Staff</v>
          </cell>
          <cell r="D294" t="str">
            <v>Actuals</v>
          </cell>
          <cell r="E294" t="str">
            <v>OCMT1419400000</v>
          </cell>
          <cell r="F294" t="str">
            <v>OCMT14</v>
          </cell>
          <cell r="G294">
            <v>19400000</v>
          </cell>
          <cell r="H294" t="str">
            <v>NI ON CO CAR/LIVERIED VEHICLES</v>
          </cell>
          <cell r="I294" t="str">
            <v>Salaries</v>
          </cell>
          <cell r="J294" t="str">
            <v>Business Operations</v>
          </cell>
          <cell r="K294" t="str">
            <v>Euros Evans</v>
          </cell>
          <cell r="L294" t="str">
            <v>Tony Webber</v>
          </cell>
          <cell r="M294" t="str">
            <v>ActualsTony WebberSalaries</v>
          </cell>
          <cell r="N294">
            <v>59.28</v>
          </cell>
          <cell r="O294">
            <v>59.28</v>
          </cell>
          <cell r="P294">
            <v>59.28</v>
          </cell>
        </row>
        <row r="295">
          <cell r="C295" t="str">
            <v>Staff Rel</v>
          </cell>
          <cell r="D295" t="str">
            <v>Actuals</v>
          </cell>
          <cell r="E295" t="str">
            <v>OCMT1422000555</v>
          </cell>
          <cell r="F295" t="str">
            <v>OCMT14</v>
          </cell>
          <cell r="G295">
            <v>22000555</v>
          </cell>
          <cell r="H295" t="str">
            <v>MISC SCP STD VAT</v>
          </cell>
          <cell r="I295" t="str">
            <v>Sundry Staff Related</v>
          </cell>
          <cell r="J295" t="str">
            <v>Business Operations</v>
          </cell>
          <cell r="K295" t="str">
            <v>Euros Evans</v>
          </cell>
          <cell r="L295" t="str">
            <v>Tony Webber</v>
          </cell>
          <cell r="M295" t="str">
            <v>ActualsTony WebberSundry Staff Related</v>
          </cell>
          <cell r="N295">
            <v>32.729999999999997</v>
          </cell>
          <cell r="O295">
            <v>39.28</v>
          </cell>
          <cell r="P295">
            <v>53.43</v>
          </cell>
        </row>
        <row r="296">
          <cell r="C296" t="str">
            <v>Staff Rel</v>
          </cell>
          <cell r="D296" t="str">
            <v>Actuals</v>
          </cell>
          <cell r="E296" t="str">
            <v>OCMT1425895000</v>
          </cell>
          <cell r="F296" t="str">
            <v>OCMT14</v>
          </cell>
          <cell r="G296">
            <v>25895000</v>
          </cell>
          <cell r="H296" t="str">
            <v>BTC VEHICLES LTL - CONTRACT</v>
          </cell>
          <cell r="I296" t="str">
            <v>Vehicles &amp; Other Related Costs</v>
          </cell>
          <cell r="J296" t="str">
            <v>Business Operations</v>
          </cell>
          <cell r="K296" t="str">
            <v>Euros Evans</v>
          </cell>
          <cell r="L296" t="str">
            <v>Tony Webber</v>
          </cell>
          <cell r="M296" t="str">
            <v>ActualsTony WebberVehicles &amp; Other Related Costs</v>
          </cell>
          <cell r="N296">
            <v>585.17999999999995</v>
          </cell>
          <cell r="O296">
            <v>585.17999999999995</v>
          </cell>
          <cell r="P296">
            <v>585.17999999999995</v>
          </cell>
        </row>
        <row r="297">
          <cell r="C297" t="str">
            <v>E&amp;S</v>
          </cell>
          <cell r="D297" t="str">
            <v>Actuals</v>
          </cell>
          <cell r="E297" t="str">
            <v>OCMT1426125475</v>
          </cell>
          <cell r="F297" t="str">
            <v>OCMT14</v>
          </cell>
          <cell r="G297">
            <v>26125475</v>
          </cell>
          <cell r="H297" t="str">
            <v>STATIONERY/PRINTING &amp; PHOTO SU</v>
          </cell>
          <cell r="I297" t="str">
            <v>Printing &amp; Stationery</v>
          </cell>
          <cell r="J297" t="str">
            <v>Business Operations</v>
          </cell>
          <cell r="K297" t="str">
            <v>Euros Evans</v>
          </cell>
          <cell r="L297" t="str">
            <v>Tony Webber</v>
          </cell>
          <cell r="M297" t="str">
            <v>ActualsTony WebberPrinting &amp; Stationery</v>
          </cell>
          <cell r="N297">
            <v>11.49</v>
          </cell>
          <cell r="O297">
            <v>0</v>
          </cell>
          <cell r="P297">
            <v>0</v>
          </cell>
        </row>
        <row r="298">
          <cell r="C298" t="str">
            <v>E&amp;S</v>
          </cell>
          <cell r="D298" t="str">
            <v>Actuals</v>
          </cell>
          <cell r="E298" t="str">
            <v>OCMT1426126475</v>
          </cell>
          <cell r="F298" t="str">
            <v>OCMT14</v>
          </cell>
          <cell r="G298">
            <v>26126475</v>
          </cell>
          <cell r="H298" t="str">
            <v>ME BTR STAT &amp; PRINT-CUST WORK</v>
          </cell>
          <cell r="I298" t="str">
            <v>Printing &amp; Stationery</v>
          </cell>
          <cell r="J298" t="str">
            <v>Business Operations</v>
          </cell>
          <cell r="K298" t="str">
            <v>Euros Evans</v>
          </cell>
          <cell r="L298" t="str">
            <v>Tony Webber</v>
          </cell>
          <cell r="M298" t="str">
            <v>ActualsTony WebberPrinting &amp; Stationery</v>
          </cell>
          <cell r="N298">
            <v>143.35</v>
          </cell>
          <cell r="O298">
            <v>0</v>
          </cell>
          <cell r="P298">
            <v>0</v>
          </cell>
        </row>
        <row r="299">
          <cell r="C299" t="str">
            <v>E&amp;S</v>
          </cell>
          <cell r="D299" t="str">
            <v>Actuals</v>
          </cell>
          <cell r="E299" t="str">
            <v>OCMT1437985000</v>
          </cell>
          <cell r="F299" t="str">
            <v>OCMT14</v>
          </cell>
          <cell r="G299">
            <v>37985000</v>
          </cell>
          <cell r="H299" t="str">
            <v>EXP BTA-MOBILE PHONES-STORES</v>
          </cell>
          <cell r="I299" t="str">
            <v>Own Use Hardware</v>
          </cell>
          <cell r="J299" t="str">
            <v>Business Operations</v>
          </cell>
          <cell r="K299" t="str">
            <v>Euros Evans</v>
          </cell>
          <cell r="L299" t="str">
            <v>Tony Webber</v>
          </cell>
          <cell r="M299" t="str">
            <v>ActualsTony WebberOwn Use Hardware</v>
          </cell>
          <cell r="N299">
            <v>62.12</v>
          </cell>
          <cell r="O299">
            <v>236.77</v>
          </cell>
          <cell r="P299">
            <v>48.59</v>
          </cell>
        </row>
        <row r="300">
          <cell r="C300" t="str">
            <v>Misc</v>
          </cell>
          <cell r="D300" t="str">
            <v>Actuals</v>
          </cell>
          <cell r="E300" t="str">
            <v>OCMT1439410550</v>
          </cell>
          <cell r="F300" t="str">
            <v>OCMT14</v>
          </cell>
          <cell r="G300">
            <v>39410550</v>
          </cell>
          <cell r="H300" t="str">
            <v>NON TRADE SUBSCRIPTIONS</v>
          </cell>
          <cell r="I300" t="str">
            <v>Other Miscellaneous</v>
          </cell>
          <cell r="J300" t="str">
            <v>Business Operations</v>
          </cell>
          <cell r="K300" t="str">
            <v>Euros Evans</v>
          </cell>
          <cell r="L300" t="str">
            <v>Tony Webber</v>
          </cell>
          <cell r="M300" t="str">
            <v>ActualsTony WebberOther Miscellaneous</v>
          </cell>
          <cell r="N300">
            <v>84.26</v>
          </cell>
          <cell r="O300">
            <v>0</v>
          </cell>
          <cell r="P300">
            <v>0</v>
          </cell>
        </row>
        <row r="301">
          <cell r="C301" t="str">
            <v>Staff Rel</v>
          </cell>
          <cell r="D301" t="str">
            <v>Actuals</v>
          </cell>
          <cell r="E301" t="str">
            <v>OCMT1444230472</v>
          </cell>
          <cell r="F301" t="str">
            <v>OCMT14</v>
          </cell>
          <cell r="G301">
            <v>44230472</v>
          </cell>
          <cell r="H301" t="str">
            <v>BTM PHONE SERVICES SOS IN</v>
          </cell>
          <cell r="I301" t="str">
            <v>Own Use Airtime</v>
          </cell>
          <cell r="J301" t="str">
            <v>Business Operations</v>
          </cell>
          <cell r="K301" t="str">
            <v>Euros Evans</v>
          </cell>
          <cell r="L301" t="str">
            <v>Tony Webber</v>
          </cell>
          <cell r="M301" t="str">
            <v>ActualsTony WebberOwn Use Airtime</v>
          </cell>
          <cell r="N301">
            <v>221.54</v>
          </cell>
          <cell r="O301">
            <v>716.08</v>
          </cell>
          <cell r="P301">
            <v>386.77</v>
          </cell>
        </row>
        <row r="302">
          <cell r="C302" t="str">
            <v>Staff Rel</v>
          </cell>
          <cell r="D302" t="str">
            <v>Actuals</v>
          </cell>
          <cell r="E302" t="str">
            <v>OCMT1517460471</v>
          </cell>
          <cell r="F302" t="str">
            <v>OCMT15</v>
          </cell>
          <cell r="G302">
            <v>17460471</v>
          </cell>
          <cell r="H302" t="str">
            <v>TRAINING - PROFF STUDY COURSE</v>
          </cell>
          <cell r="I302" t="str">
            <v>Training</v>
          </cell>
          <cell r="J302" t="str">
            <v>Business Marketing</v>
          </cell>
          <cell r="K302" t="str">
            <v>Tim Sefton</v>
          </cell>
          <cell r="L302" t="str">
            <v>Tim Sefton</v>
          </cell>
          <cell r="M302" t="str">
            <v>ActualsTim SeftonTraining</v>
          </cell>
          <cell r="N302">
            <v>0</v>
          </cell>
          <cell r="O302">
            <v>939</v>
          </cell>
          <cell r="P302">
            <v>0</v>
          </cell>
        </row>
        <row r="303">
          <cell r="C303" t="str">
            <v>Staff Rel</v>
          </cell>
          <cell r="D303" t="str">
            <v>Actuals</v>
          </cell>
          <cell r="E303" t="str">
            <v>OCMT1525895000</v>
          </cell>
          <cell r="F303" t="str">
            <v>OCMT15</v>
          </cell>
          <cell r="G303">
            <v>25895000</v>
          </cell>
          <cell r="H303" t="str">
            <v>BTC VEHICLES LTL - CONTRACT</v>
          </cell>
          <cell r="I303" t="str">
            <v>Vehicles &amp; Other Related Costs</v>
          </cell>
          <cell r="J303" t="str">
            <v>Business Marketing</v>
          </cell>
          <cell r="K303" t="str">
            <v>Tim Sefton</v>
          </cell>
          <cell r="L303" t="str">
            <v>Tim Sefton</v>
          </cell>
          <cell r="M303" t="str">
            <v>ActualsTim SeftonVehicles &amp; Other Related Costs</v>
          </cell>
          <cell r="N303">
            <v>2361.4499999999998</v>
          </cell>
          <cell r="O303">
            <v>2361.44</v>
          </cell>
          <cell r="P303">
            <v>2361.4499999999998</v>
          </cell>
        </row>
        <row r="304">
          <cell r="C304" t="str">
            <v>Staff Rel</v>
          </cell>
          <cell r="D304" t="str">
            <v>Actuals</v>
          </cell>
          <cell r="E304" t="str">
            <v>OCMT1526304000</v>
          </cell>
          <cell r="F304" t="str">
            <v>OCMT15</v>
          </cell>
          <cell r="G304">
            <v>26304000</v>
          </cell>
          <cell r="H304" t="str">
            <v>BT: TRAINING DELIVERY FM HR</v>
          </cell>
          <cell r="I304" t="str">
            <v>Training</v>
          </cell>
          <cell r="J304" t="str">
            <v>Business Marketing</v>
          </cell>
          <cell r="K304" t="str">
            <v>Tim Sefton</v>
          </cell>
          <cell r="L304" t="str">
            <v>Tim Sefton</v>
          </cell>
          <cell r="M304" t="str">
            <v>ActualsTim SeftonTraining</v>
          </cell>
          <cell r="N304">
            <v>0</v>
          </cell>
          <cell r="O304">
            <v>0</v>
          </cell>
          <cell r="P304">
            <v>0</v>
          </cell>
        </row>
        <row r="305">
          <cell r="C305" t="str">
            <v>Staff Rel</v>
          </cell>
          <cell r="D305" t="str">
            <v>Actuals</v>
          </cell>
          <cell r="E305" t="str">
            <v>OCMT1526307000</v>
          </cell>
          <cell r="F305" t="str">
            <v>OCMT15</v>
          </cell>
          <cell r="G305">
            <v>26307000</v>
          </cell>
          <cell r="H305" t="str">
            <v>BT: RELEASE &amp;RED'CY SVCS FM HR</v>
          </cell>
          <cell r="I305" t="str">
            <v>Training</v>
          </cell>
          <cell r="J305" t="str">
            <v>Business Marketing</v>
          </cell>
          <cell r="K305" t="str">
            <v>Tim Sefton</v>
          </cell>
          <cell r="L305" t="str">
            <v>Tim Sefton</v>
          </cell>
          <cell r="M305" t="str">
            <v>ActualsTim SeftonTraining</v>
          </cell>
          <cell r="N305">
            <v>0</v>
          </cell>
          <cell r="O305">
            <v>0</v>
          </cell>
          <cell r="P305">
            <v>0</v>
          </cell>
        </row>
        <row r="306">
          <cell r="C306" t="str">
            <v>Staff Rel</v>
          </cell>
          <cell r="D306" t="str">
            <v>Actuals</v>
          </cell>
          <cell r="E306" t="str">
            <v>OCMT1539130475</v>
          </cell>
          <cell r="F306" t="str">
            <v>OCMT15</v>
          </cell>
          <cell r="G306">
            <v>39130475</v>
          </cell>
          <cell r="H306" t="str">
            <v>BT STAFF INTERNAL HOSPITALITY</v>
          </cell>
          <cell r="I306" t="str">
            <v>Hospitality</v>
          </cell>
          <cell r="J306" t="str">
            <v>Business Marketing</v>
          </cell>
          <cell r="K306" t="str">
            <v>Tim Sefton</v>
          </cell>
          <cell r="L306" t="str">
            <v>Tim Sefton</v>
          </cell>
          <cell r="M306" t="str">
            <v>ActualsTim SeftonHospitality</v>
          </cell>
          <cell r="N306">
            <v>26.2</v>
          </cell>
          <cell r="O306">
            <v>0</v>
          </cell>
          <cell r="P306">
            <v>0</v>
          </cell>
        </row>
        <row r="307">
          <cell r="C307" t="str">
            <v>Misc</v>
          </cell>
          <cell r="D307" t="str">
            <v>Actuals</v>
          </cell>
          <cell r="E307" t="str">
            <v>OCMT1539914550</v>
          </cell>
          <cell r="F307" t="str">
            <v>OCMT15</v>
          </cell>
          <cell r="G307">
            <v>39914550</v>
          </cell>
          <cell r="H307" t="str">
            <v>OTHER INCIDENTALS &lt; $2K</v>
          </cell>
          <cell r="I307" t="str">
            <v>Other Miscellaneous</v>
          </cell>
          <cell r="J307" t="str">
            <v>Business Marketing</v>
          </cell>
          <cell r="K307" t="str">
            <v>Tim Sefton</v>
          </cell>
          <cell r="L307" t="str">
            <v>Tim Sefton</v>
          </cell>
          <cell r="M307" t="str">
            <v>ActualsTim SeftonOther Miscellaneous</v>
          </cell>
          <cell r="N307">
            <v>0</v>
          </cell>
          <cell r="O307">
            <v>0</v>
          </cell>
          <cell r="P307">
            <v>0</v>
          </cell>
        </row>
        <row r="308">
          <cell r="C308" t="str">
            <v>Staff Rel</v>
          </cell>
          <cell r="D308" t="str">
            <v>Actuals</v>
          </cell>
          <cell r="E308" t="str">
            <v>OCMT1544230472</v>
          </cell>
          <cell r="F308" t="str">
            <v>OCMT15</v>
          </cell>
          <cell r="G308">
            <v>44230472</v>
          </cell>
          <cell r="H308" t="str">
            <v>BTM PHONE SERVICES SOS IN</v>
          </cell>
          <cell r="I308" t="str">
            <v>Own Use Airtime</v>
          </cell>
          <cell r="J308" t="str">
            <v>Business Marketing</v>
          </cell>
          <cell r="K308" t="str">
            <v>Tim Sefton</v>
          </cell>
          <cell r="L308" t="str">
            <v>Tim Sefton</v>
          </cell>
          <cell r="M308" t="str">
            <v>ActualsTim SeftonOwn Use Airtime</v>
          </cell>
          <cell r="N308">
            <v>9.24</v>
          </cell>
          <cell r="O308">
            <v>9.24</v>
          </cell>
          <cell r="P308">
            <v>9.24</v>
          </cell>
        </row>
        <row r="309">
          <cell r="C309" t="str">
            <v>Staff</v>
          </cell>
          <cell r="D309" t="str">
            <v>Actuals</v>
          </cell>
          <cell r="E309" t="str">
            <v>OCMT211300007</v>
          </cell>
          <cell r="F309" t="str">
            <v>OCMT2</v>
          </cell>
          <cell r="G309">
            <v>11300007</v>
          </cell>
          <cell r="H309" t="str">
            <v>MOBILITY PAY</v>
          </cell>
          <cell r="I309" t="str">
            <v>Salaries</v>
          </cell>
          <cell r="J309" t="str">
            <v>Business Service</v>
          </cell>
          <cell r="K309" t="str">
            <v>Keith Floodgate</v>
          </cell>
          <cell r="L309" t="str">
            <v>John Rogers</v>
          </cell>
          <cell r="M309" t="str">
            <v>ActualsJohn RogersSalaries</v>
          </cell>
          <cell r="N309">
            <v>762.44</v>
          </cell>
          <cell r="O309">
            <v>10113.1</v>
          </cell>
          <cell r="P309">
            <v>0</v>
          </cell>
        </row>
        <row r="310">
          <cell r="C310" t="str">
            <v>Staff</v>
          </cell>
          <cell r="D310" t="str">
            <v>Actuals</v>
          </cell>
          <cell r="E310" t="str">
            <v>OCMT215100058</v>
          </cell>
          <cell r="F310" t="str">
            <v>OCMT2</v>
          </cell>
          <cell r="G310">
            <v>15100058</v>
          </cell>
          <cell r="H310" t="str">
            <v>AGENCY STAFF COSTS SYSTEM SUPP</v>
          </cell>
          <cell r="I310" t="str">
            <v>Agency</v>
          </cell>
          <cell r="J310" t="str">
            <v>Business Service</v>
          </cell>
          <cell r="K310" t="str">
            <v>Keith Floodgate</v>
          </cell>
          <cell r="L310" t="str">
            <v>John Rogers</v>
          </cell>
          <cell r="M310" t="str">
            <v>ActualsJohn RogersAgency</v>
          </cell>
          <cell r="N310">
            <v>880</v>
          </cell>
          <cell r="O310">
            <v>390</v>
          </cell>
          <cell r="P310">
            <v>0</v>
          </cell>
        </row>
        <row r="311">
          <cell r="C311" t="str">
            <v>Staff</v>
          </cell>
          <cell r="D311" t="str">
            <v>Actuals</v>
          </cell>
          <cell r="E311" t="str">
            <v>OCMT215100328</v>
          </cell>
          <cell r="F311" t="str">
            <v>OCMT2</v>
          </cell>
          <cell r="G311">
            <v>15100328</v>
          </cell>
          <cell r="H311" t="str">
            <v>AGNCY STAFF COSTS MARKETING &amp;</v>
          </cell>
          <cell r="I311" t="str">
            <v>Agency</v>
          </cell>
          <cell r="J311" t="str">
            <v>Business Service</v>
          </cell>
          <cell r="K311" t="str">
            <v>Keith Floodgate</v>
          </cell>
          <cell r="L311" t="str">
            <v>John Rogers</v>
          </cell>
          <cell r="M311" t="str">
            <v>ActualsJohn RogersAgency</v>
          </cell>
          <cell r="N311">
            <v>0</v>
          </cell>
          <cell r="O311">
            <v>0</v>
          </cell>
          <cell r="P311">
            <v>0</v>
          </cell>
        </row>
        <row r="312">
          <cell r="C312" t="str">
            <v>Staff Rel</v>
          </cell>
          <cell r="D312" t="str">
            <v>Actuals</v>
          </cell>
          <cell r="E312" t="str">
            <v>OCMT216000540</v>
          </cell>
          <cell r="F312" t="str">
            <v>OCMT2</v>
          </cell>
          <cell r="G312">
            <v>16000540</v>
          </cell>
          <cell r="H312" t="str">
            <v>MAINTENANCE T&amp;S</v>
          </cell>
          <cell r="I312" t="str">
            <v>Travel &amp; Subsistence</v>
          </cell>
          <cell r="J312" t="str">
            <v>Business Service</v>
          </cell>
          <cell r="K312" t="str">
            <v>Keith Floodgate</v>
          </cell>
          <cell r="L312" t="str">
            <v>John Rogers</v>
          </cell>
          <cell r="M312" t="str">
            <v>ActualsJohn RogersTravel &amp; Subsistence</v>
          </cell>
          <cell r="N312">
            <v>637.36</v>
          </cell>
          <cell r="O312">
            <v>983.2</v>
          </cell>
          <cell r="P312">
            <v>0</v>
          </cell>
        </row>
        <row r="313">
          <cell r="C313" t="str">
            <v>Staff Rel</v>
          </cell>
          <cell r="D313" t="str">
            <v>Actuals</v>
          </cell>
          <cell r="E313" t="str">
            <v>OCMT217250472</v>
          </cell>
          <cell r="F313" t="str">
            <v>OCMT2</v>
          </cell>
          <cell r="G313">
            <v>17250472</v>
          </cell>
          <cell r="H313" t="str">
            <v>EXCESS RENT &amp; FARES</v>
          </cell>
          <cell r="I313" t="str">
            <v>Sundry Staff Related</v>
          </cell>
          <cell r="J313" t="str">
            <v>Business Service</v>
          </cell>
          <cell r="K313" t="str">
            <v>Keith Floodgate</v>
          </cell>
          <cell r="L313" t="str">
            <v>John Rogers</v>
          </cell>
          <cell r="M313" t="str">
            <v>ActualsJohn RogersSundry Staff Related</v>
          </cell>
          <cell r="N313">
            <v>511.87</v>
          </cell>
          <cell r="O313">
            <v>469.29</v>
          </cell>
          <cell r="P313">
            <v>0</v>
          </cell>
        </row>
        <row r="314">
          <cell r="C314" t="str">
            <v>Staff</v>
          </cell>
          <cell r="D314" t="str">
            <v>Actuals</v>
          </cell>
          <cell r="E314" t="str">
            <v>OCMT219400000</v>
          </cell>
          <cell r="F314" t="str">
            <v>OCMT2</v>
          </cell>
          <cell r="G314">
            <v>19400000</v>
          </cell>
          <cell r="H314" t="str">
            <v>NI ON CO CAR/LIVERIED VEHICLES</v>
          </cell>
          <cell r="I314" t="str">
            <v>Salaries</v>
          </cell>
          <cell r="J314" t="str">
            <v>Business Service</v>
          </cell>
          <cell r="K314" t="str">
            <v>Keith Floodgate</v>
          </cell>
          <cell r="L314" t="str">
            <v>John Rogers</v>
          </cell>
          <cell r="M314" t="str">
            <v>ActualsJohn RogersSalaries</v>
          </cell>
          <cell r="N314">
            <v>43</v>
          </cell>
          <cell r="O314">
            <v>43</v>
          </cell>
          <cell r="P314">
            <v>42.99</v>
          </cell>
        </row>
        <row r="315">
          <cell r="C315" t="str">
            <v>Staff Rel</v>
          </cell>
          <cell r="D315" t="str">
            <v>Actuals</v>
          </cell>
          <cell r="E315" t="str">
            <v>OCMT222000555</v>
          </cell>
          <cell r="F315" t="str">
            <v>OCMT2</v>
          </cell>
          <cell r="G315">
            <v>22000555</v>
          </cell>
          <cell r="H315" t="str">
            <v>MISC SCP STD VAT</v>
          </cell>
          <cell r="I315" t="str">
            <v>Sundry Staff Related</v>
          </cell>
          <cell r="J315" t="str">
            <v>Business Service</v>
          </cell>
          <cell r="K315" t="str">
            <v>Keith Floodgate</v>
          </cell>
          <cell r="L315" t="str">
            <v>John Rogers</v>
          </cell>
          <cell r="M315" t="str">
            <v>ActualsJohn RogersSundry Staff Related</v>
          </cell>
          <cell r="N315">
            <v>0</v>
          </cell>
          <cell r="O315">
            <v>2.81</v>
          </cell>
          <cell r="P315">
            <v>0</v>
          </cell>
        </row>
        <row r="316">
          <cell r="C316" t="str">
            <v>Misc</v>
          </cell>
          <cell r="D316" t="str">
            <v>Actuals</v>
          </cell>
          <cell r="E316" t="str">
            <v>OCMT225883000</v>
          </cell>
          <cell r="F316" t="str">
            <v>OCMT2</v>
          </cell>
          <cell r="G316">
            <v>25883000</v>
          </cell>
          <cell r="H316" t="str">
            <v>BTC RESEARCH &amp; DEVELOPMENT</v>
          </cell>
          <cell r="I316" t="str">
            <v>Other Miscellaneous</v>
          </cell>
          <cell r="J316" t="str">
            <v>Business Service</v>
          </cell>
          <cell r="K316" t="str">
            <v>Keith Floodgate</v>
          </cell>
          <cell r="L316" t="str">
            <v>John Rogers</v>
          </cell>
          <cell r="M316" t="str">
            <v>ActualsJohn RogersOther Miscellaneous</v>
          </cell>
          <cell r="N316">
            <v>0</v>
          </cell>
          <cell r="O316">
            <v>0</v>
          </cell>
          <cell r="P316">
            <v>0</v>
          </cell>
        </row>
        <row r="317">
          <cell r="C317" t="str">
            <v>Staff Rel</v>
          </cell>
          <cell r="D317" t="str">
            <v>Actuals</v>
          </cell>
          <cell r="E317" t="str">
            <v>OCMT225895000</v>
          </cell>
          <cell r="F317" t="str">
            <v>OCMT2</v>
          </cell>
          <cell r="G317">
            <v>25895000</v>
          </cell>
          <cell r="H317" t="str">
            <v>BTC VEHICLES LTL - CONTRACT</v>
          </cell>
          <cell r="I317" t="str">
            <v>Vehicles &amp; Other Related Costs</v>
          </cell>
          <cell r="J317" t="str">
            <v>Business Service</v>
          </cell>
          <cell r="K317" t="str">
            <v>Keith Floodgate</v>
          </cell>
          <cell r="L317" t="str">
            <v>John Rogers</v>
          </cell>
          <cell r="M317" t="str">
            <v>ActualsJohn RogersVehicles &amp; Other Related Costs</v>
          </cell>
          <cell r="N317">
            <v>481.9</v>
          </cell>
          <cell r="O317">
            <v>481.9</v>
          </cell>
          <cell r="P317">
            <v>481.9</v>
          </cell>
        </row>
        <row r="318">
          <cell r="C318" t="str">
            <v>E&amp;S</v>
          </cell>
          <cell r="D318" t="str">
            <v>Actuals</v>
          </cell>
          <cell r="E318" t="str">
            <v>OCMT237985000</v>
          </cell>
          <cell r="F318" t="str">
            <v>OCMT2</v>
          </cell>
          <cell r="G318">
            <v>37985000</v>
          </cell>
          <cell r="H318" t="str">
            <v>EXP BTA-MOBILE PHONES-STORES</v>
          </cell>
          <cell r="I318" t="str">
            <v>Own Use Hardware</v>
          </cell>
          <cell r="J318" t="str">
            <v>Business Service</v>
          </cell>
          <cell r="K318" t="str">
            <v>Keith Floodgate</v>
          </cell>
          <cell r="L318" t="str">
            <v>John Rogers</v>
          </cell>
          <cell r="M318" t="str">
            <v>ActualsJohn RogersOwn Use Hardware</v>
          </cell>
          <cell r="N318">
            <v>43.43</v>
          </cell>
          <cell r="O318">
            <v>887.12</v>
          </cell>
          <cell r="P318">
            <v>24.31</v>
          </cell>
        </row>
        <row r="319">
          <cell r="C319" t="str">
            <v>Staff Rel</v>
          </cell>
          <cell r="D319" t="str">
            <v>Actuals</v>
          </cell>
          <cell r="E319" t="str">
            <v>OCMT244230472</v>
          </cell>
          <cell r="F319" t="str">
            <v>OCMT2</v>
          </cell>
          <cell r="G319">
            <v>44230472</v>
          </cell>
          <cell r="H319" t="str">
            <v>BTM PHONE SERVICES SOS IN</v>
          </cell>
          <cell r="I319" t="str">
            <v>Own Use Airtime</v>
          </cell>
          <cell r="J319" t="str">
            <v>Business Service</v>
          </cell>
          <cell r="K319" t="str">
            <v>Keith Floodgate</v>
          </cell>
          <cell r="L319" t="str">
            <v>John Rogers</v>
          </cell>
          <cell r="M319" t="str">
            <v>ActualsJohn RogersOwn Use Airtime</v>
          </cell>
          <cell r="N319">
            <v>167.41</v>
          </cell>
          <cell r="O319">
            <v>210.93</v>
          </cell>
          <cell r="P319">
            <v>149.4</v>
          </cell>
        </row>
        <row r="320">
          <cell r="C320" t="str">
            <v>Staff</v>
          </cell>
          <cell r="D320" t="str">
            <v>Actuals</v>
          </cell>
          <cell r="E320" t="str">
            <v>OCMT311300007</v>
          </cell>
          <cell r="F320" t="str">
            <v>OCMT3</v>
          </cell>
          <cell r="G320">
            <v>11300007</v>
          </cell>
          <cell r="H320" t="str">
            <v>MOBILITY PAY</v>
          </cell>
          <cell r="I320" t="str">
            <v>Salaries</v>
          </cell>
          <cell r="J320" t="str">
            <v>Business Operations</v>
          </cell>
          <cell r="K320" t="str">
            <v>Euros Evans</v>
          </cell>
          <cell r="L320" t="str">
            <v>Paging1</v>
          </cell>
          <cell r="M320" t="str">
            <v>ActualsPaging1Salaries</v>
          </cell>
          <cell r="N320">
            <v>9526.59</v>
          </cell>
          <cell r="O320">
            <v>-2404.5</v>
          </cell>
          <cell r="P320">
            <v>9375.48</v>
          </cell>
        </row>
        <row r="321">
          <cell r="C321" t="str">
            <v>Staff</v>
          </cell>
          <cell r="D321" t="str">
            <v>Actuals</v>
          </cell>
          <cell r="E321" t="str">
            <v>OCMT311300540</v>
          </cell>
          <cell r="F321" t="str">
            <v>OCMT3</v>
          </cell>
          <cell r="G321">
            <v>11300540</v>
          </cell>
          <cell r="H321" t="str">
            <v>SA:PROV CORP &amp; DIVSNL GEN MGMT</v>
          </cell>
          <cell r="I321" t="str">
            <v>Salaries</v>
          </cell>
          <cell r="J321" t="str">
            <v>Business Operations</v>
          </cell>
          <cell r="K321" t="str">
            <v>Euros Evans</v>
          </cell>
          <cell r="L321" t="str">
            <v>Paging1</v>
          </cell>
          <cell r="M321" t="str">
            <v>ActualsPaging1Salaries</v>
          </cell>
          <cell r="N321">
            <v>-1950.73</v>
          </cell>
          <cell r="O321">
            <v>0</v>
          </cell>
          <cell r="P321">
            <v>0</v>
          </cell>
        </row>
        <row r="322">
          <cell r="C322" t="str">
            <v>Staff Rel</v>
          </cell>
          <cell r="D322" t="str">
            <v>Actuals</v>
          </cell>
          <cell r="E322" t="str">
            <v>OCMT316000540</v>
          </cell>
          <cell r="F322" t="str">
            <v>OCMT3</v>
          </cell>
          <cell r="G322">
            <v>16000540</v>
          </cell>
          <cell r="H322" t="str">
            <v>MAINTENANCE T&amp;S</v>
          </cell>
          <cell r="I322" t="str">
            <v>Travel &amp; Subsistence</v>
          </cell>
          <cell r="J322" t="str">
            <v>Business Operations</v>
          </cell>
          <cell r="K322" t="str">
            <v>Euros Evans</v>
          </cell>
          <cell r="L322" t="str">
            <v>Paging1</v>
          </cell>
          <cell r="M322" t="str">
            <v>ActualsPaging1Travel &amp; Subsistence</v>
          </cell>
          <cell r="N322">
            <v>1225.4000000000001</v>
          </cell>
          <cell r="O322">
            <v>0.36</v>
          </cell>
          <cell r="P322">
            <v>0</v>
          </cell>
        </row>
        <row r="323">
          <cell r="C323" t="str">
            <v>Staff</v>
          </cell>
          <cell r="D323" t="str">
            <v>Actuals</v>
          </cell>
          <cell r="E323" t="str">
            <v>OCMT319400000</v>
          </cell>
          <cell r="F323" t="str">
            <v>OCMT3</v>
          </cell>
          <cell r="G323">
            <v>19400000</v>
          </cell>
          <cell r="H323" t="str">
            <v>NI ON CO CAR/LIVERIED VEHICLES</v>
          </cell>
          <cell r="I323" t="str">
            <v>Salaries</v>
          </cell>
          <cell r="J323" t="str">
            <v>Business Operations</v>
          </cell>
          <cell r="K323" t="str">
            <v>Euros Evans</v>
          </cell>
          <cell r="L323" t="str">
            <v>Paging1</v>
          </cell>
          <cell r="M323" t="str">
            <v>ActualsPaging1Salaries</v>
          </cell>
          <cell r="N323">
            <v>28.66</v>
          </cell>
          <cell r="O323">
            <v>28.67</v>
          </cell>
          <cell r="P323">
            <v>28.66</v>
          </cell>
        </row>
        <row r="324">
          <cell r="C324" t="str">
            <v>Staff Rel</v>
          </cell>
          <cell r="D324" t="str">
            <v>Actuals</v>
          </cell>
          <cell r="E324" t="str">
            <v>OCMT322000555</v>
          </cell>
          <cell r="F324" t="str">
            <v>OCMT3</v>
          </cell>
          <cell r="G324">
            <v>22000555</v>
          </cell>
          <cell r="H324" t="str">
            <v>MISC SCP STD VAT</v>
          </cell>
          <cell r="I324" t="str">
            <v>Sundry Staff Related</v>
          </cell>
          <cell r="J324" t="str">
            <v>Business Operations</v>
          </cell>
          <cell r="K324" t="str">
            <v>Euros Evans</v>
          </cell>
          <cell r="L324" t="str">
            <v>Paging1</v>
          </cell>
          <cell r="M324" t="str">
            <v>ActualsPaging1Sundry Staff Related</v>
          </cell>
          <cell r="N324">
            <v>25</v>
          </cell>
          <cell r="O324">
            <v>0</v>
          </cell>
          <cell r="P324">
            <v>0</v>
          </cell>
        </row>
        <row r="325">
          <cell r="C325" t="str">
            <v>Staff</v>
          </cell>
          <cell r="D325" t="str">
            <v>Actuals</v>
          </cell>
          <cell r="E325" t="str">
            <v>OCMT325796000</v>
          </cell>
          <cell r="F325" t="str">
            <v>OCMT3</v>
          </cell>
          <cell r="G325">
            <v>25796000</v>
          </cell>
          <cell r="H325" t="str">
            <v>BTC CONTRACTORS</v>
          </cell>
          <cell r="I325" t="str">
            <v>Contractors</v>
          </cell>
          <cell r="J325" t="str">
            <v>Business Operations</v>
          </cell>
          <cell r="K325" t="str">
            <v>Euros Evans</v>
          </cell>
          <cell r="L325" t="str">
            <v>Paging1</v>
          </cell>
          <cell r="M325" t="str">
            <v>ActualsPaging1Contractors</v>
          </cell>
          <cell r="N325">
            <v>0.12</v>
          </cell>
          <cell r="O325">
            <v>0</v>
          </cell>
          <cell r="P325">
            <v>0</v>
          </cell>
        </row>
        <row r="326">
          <cell r="C326" t="str">
            <v>Staff Rel</v>
          </cell>
          <cell r="D326" t="str">
            <v>Actuals</v>
          </cell>
          <cell r="E326" t="str">
            <v>OCMT325895000</v>
          </cell>
          <cell r="F326" t="str">
            <v>OCMT3</v>
          </cell>
          <cell r="G326">
            <v>25895000</v>
          </cell>
          <cell r="H326" t="str">
            <v>BTC VEHICLES LTL - CONTRACT</v>
          </cell>
          <cell r="I326" t="str">
            <v>Vehicles &amp; Other Related Costs</v>
          </cell>
          <cell r="J326" t="str">
            <v>Business Operations</v>
          </cell>
          <cell r="K326" t="str">
            <v>Euros Evans</v>
          </cell>
          <cell r="L326" t="str">
            <v>Paging1</v>
          </cell>
          <cell r="M326" t="str">
            <v>ActualsPaging1Vehicles &amp; Other Related Costs</v>
          </cell>
          <cell r="N326">
            <v>385.71</v>
          </cell>
          <cell r="O326">
            <v>385.7</v>
          </cell>
          <cell r="P326">
            <v>385.71</v>
          </cell>
        </row>
        <row r="327">
          <cell r="C327" t="str">
            <v>E&amp;S</v>
          </cell>
          <cell r="D327" t="str">
            <v>Actuals</v>
          </cell>
          <cell r="E327" t="str">
            <v>OCMT326125475</v>
          </cell>
          <cell r="F327" t="str">
            <v>OCMT3</v>
          </cell>
          <cell r="G327">
            <v>26125475</v>
          </cell>
          <cell r="H327" t="str">
            <v>STATIONERY/PRINTING &amp; PHOTO SU</v>
          </cell>
          <cell r="I327" t="str">
            <v>Printing &amp; Stationery</v>
          </cell>
          <cell r="J327" t="str">
            <v>Business Operations</v>
          </cell>
          <cell r="K327" t="str">
            <v>Euros Evans</v>
          </cell>
          <cell r="L327" t="str">
            <v>Paging1</v>
          </cell>
          <cell r="M327" t="str">
            <v>ActualsPaging1Printing &amp; Stationery</v>
          </cell>
          <cell r="N327">
            <v>561.61</v>
          </cell>
          <cell r="O327">
            <v>384.69</v>
          </cell>
          <cell r="P327">
            <v>82.96</v>
          </cell>
        </row>
        <row r="328">
          <cell r="C328" t="str">
            <v>E&amp;S</v>
          </cell>
          <cell r="D328" t="str">
            <v>Actuals</v>
          </cell>
          <cell r="E328" t="str">
            <v>OCMT326126475</v>
          </cell>
          <cell r="F328" t="str">
            <v>OCMT3</v>
          </cell>
          <cell r="G328">
            <v>26126475</v>
          </cell>
          <cell r="H328" t="str">
            <v>ME BTR STAT &amp; PRINT-CUST WORK</v>
          </cell>
          <cell r="I328" t="str">
            <v>Printing &amp; Stationery</v>
          </cell>
          <cell r="J328" t="str">
            <v>Business Operations</v>
          </cell>
          <cell r="K328" t="str">
            <v>Euros Evans</v>
          </cell>
          <cell r="L328" t="str">
            <v>Paging1</v>
          </cell>
          <cell r="M328" t="str">
            <v>ActualsPaging1Printing &amp; Stationery</v>
          </cell>
          <cell r="N328">
            <v>0.39</v>
          </cell>
          <cell r="O328">
            <v>0</v>
          </cell>
          <cell r="P328">
            <v>0</v>
          </cell>
        </row>
        <row r="329">
          <cell r="C329" t="str">
            <v>E&amp;S</v>
          </cell>
          <cell r="D329" t="str">
            <v>Actuals</v>
          </cell>
          <cell r="E329" t="str">
            <v>OCMT337985000</v>
          </cell>
          <cell r="F329" t="str">
            <v>OCMT3</v>
          </cell>
          <cell r="G329">
            <v>37985000</v>
          </cell>
          <cell r="H329" t="str">
            <v>EXP BTA-MOBILE PHONES-STORES</v>
          </cell>
          <cell r="I329" t="str">
            <v>Own Use Hardware</v>
          </cell>
          <cell r="J329" t="str">
            <v>Business Operations</v>
          </cell>
          <cell r="K329" t="str">
            <v>Euros Evans</v>
          </cell>
          <cell r="L329" t="str">
            <v>Paging1</v>
          </cell>
          <cell r="M329" t="str">
            <v>ActualsPaging1Own Use Hardware</v>
          </cell>
          <cell r="N329">
            <v>33.85</v>
          </cell>
          <cell r="O329">
            <v>755.58</v>
          </cell>
          <cell r="P329">
            <v>908.58</v>
          </cell>
        </row>
        <row r="330">
          <cell r="C330" t="str">
            <v>Misc</v>
          </cell>
          <cell r="D330" t="str">
            <v>Actuals</v>
          </cell>
          <cell r="E330" t="str">
            <v>OCMT339410550</v>
          </cell>
          <cell r="F330" t="str">
            <v>OCMT3</v>
          </cell>
          <cell r="G330">
            <v>39410550</v>
          </cell>
          <cell r="H330" t="str">
            <v>NON TRADE SUBSCRIPTIONS</v>
          </cell>
          <cell r="I330" t="str">
            <v>Other Miscellaneous</v>
          </cell>
          <cell r="J330" t="str">
            <v>Business Operations</v>
          </cell>
          <cell r="K330" t="str">
            <v>Euros Evans</v>
          </cell>
          <cell r="L330" t="str">
            <v>Paging1</v>
          </cell>
          <cell r="M330" t="str">
            <v>ActualsPaging1Other Miscellaneous</v>
          </cell>
          <cell r="N330">
            <v>0</v>
          </cell>
          <cell r="O330">
            <v>0</v>
          </cell>
          <cell r="P330">
            <v>0</v>
          </cell>
        </row>
        <row r="331">
          <cell r="C331" t="str">
            <v>Staff Rel</v>
          </cell>
          <cell r="D331" t="str">
            <v>Actuals</v>
          </cell>
          <cell r="E331" t="str">
            <v>OCMT344230472</v>
          </cell>
          <cell r="F331" t="str">
            <v>OCMT3</v>
          </cell>
          <cell r="G331">
            <v>44230472</v>
          </cell>
          <cell r="H331" t="str">
            <v>BTM PHONE SERVICES SOS IN</v>
          </cell>
          <cell r="I331" t="str">
            <v>Own Use Airtime</v>
          </cell>
          <cell r="J331" t="str">
            <v>Business Operations</v>
          </cell>
          <cell r="K331" t="str">
            <v>Euros Evans</v>
          </cell>
          <cell r="L331" t="str">
            <v>Paging1</v>
          </cell>
          <cell r="M331" t="str">
            <v>ActualsPaging1Own Use Airtime</v>
          </cell>
          <cell r="N331">
            <v>58.99</v>
          </cell>
          <cell r="O331">
            <v>83.08</v>
          </cell>
          <cell r="P331">
            <v>110.33</v>
          </cell>
        </row>
        <row r="332">
          <cell r="C332" t="str">
            <v>Staff</v>
          </cell>
          <cell r="D332" t="str">
            <v>Actuals</v>
          </cell>
          <cell r="E332" t="str">
            <v>OCMT3111300007</v>
          </cell>
          <cell r="F332" t="str">
            <v>OCMT31</v>
          </cell>
          <cell r="G332">
            <v>11300007</v>
          </cell>
          <cell r="H332" t="str">
            <v>MOBILITY PAY</v>
          </cell>
          <cell r="I332" t="str">
            <v>Salaries</v>
          </cell>
          <cell r="J332" t="str">
            <v>Business Operations</v>
          </cell>
          <cell r="K332" t="str">
            <v>Euros Evans</v>
          </cell>
          <cell r="L332" t="str">
            <v>Paging1</v>
          </cell>
          <cell r="M332" t="str">
            <v>ActualsPaging1Salaries</v>
          </cell>
          <cell r="N332">
            <v>3212.46</v>
          </cell>
          <cell r="O332">
            <v>8365.8799999999992</v>
          </cell>
          <cell r="P332">
            <v>5905.02</v>
          </cell>
        </row>
        <row r="333">
          <cell r="C333" t="str">
            <v>Staff Rel</v>
          </cell>
          <cell r="D333" t="str">
            <v>Actuals</v>
          </cell>
          <cell r="E333" t="str">
            <v>OCMT3116000540</v>
          </cell>
          <cell r="F333" t="str">
            <v>OCMT31</v>
          </cell>
          <cell r="G333">
            <v>16000540</v>
          </cell>
          <cell r="H333" t="str">
            <v>MAINTENANCE T&amp;S</v>
          </cell>
          <cell r="I333" t="str">
            <v>Travel &amp; Subsistence</v>
          </cell>
          <cell r="J333" t="str">
            <v>Business Operations</v>
          </cell>
          <cell r="K333" t="str">
            <v>Euros Evans</v>
          </cell>
          <cell r="L333" t="str">
            <v>Paging1</v>
          </cell>
          <cell r="M333" t="str">
            <v>ActualsPaging1Travel &amp; Subsistence</v>
          </cell>
          <cell r="N333">
            <v>361.79</v>
          </cell>
          <cell r="O333">
            <v>1122.07</v>
          </cell>
          <cell r="P333">
            <v>125.44</v>
          </cell>
        </row>
        <row r="334">
          <cell r="C334" t="str">
            <v>Staff</v>
          </cell>
          <cell r="D334" t="str">
            <v>Actuals</v>
          </cell>
          <cell r="E334" t="str">
            <v>OCMT3119400000</v>
          </cell>
          <cell r="F334" t="str">
            <v>OCMT31</v>
          </cell>
          <cell r="G334">
            <v>19400000</v>
          </cell>
          <cell r="H334" t="str">
            <v>NI ON CO CAR/LIVERIED VEHICLES</v>
          </cell>
          <cell r="I334" t="str">
            <v>Salaries</v>
          </cell>
          <cell r="J334" t="str">
            <v>Business Operations</v>
          </cell>
          <cell r="K334" t="str">
            <v>Euros Evans</v>
          </cell>
          <cell r="L334" t="str">
            <v>Paging1</v>
          </cell>
          <cell r="M334" t="str">
            <v>ActualsPaging1Salaries</v>
          </cell>
          <cell r="N334">
            <v>216.32</v>
          </cell>
          <cell r="O334">
            <v>216.29</v>
          </cell>
          <cell r="P334">
            <v>216.31</v>
          </cell>
        </row>
        <row r="335">
          <cell r="C335" t="str">
            <v>Staff Rel</v>
          </cell>
          <cell r="D335" t="str">
            <v>Actuals</v>
          </cell>
          <cell r="E335" t="str">
            <v>OCMT3122000555</v>
          </cell>
          <cell r="F335" t="str">
            <v>OCMT31</v>
          </cell>
          <cell r="G335">
            <v>22000555</v>
          </cell>
          <cell r="H335" t="str">
            <v>MISC SCP STD VAT</v>
          </cell>
          <cell r="I335" t="str">
            <v>Sundry Staff Related</v>
          </cell>
          <cell r="J335" t="str">
            <v>Business Operations</v>
          </cell>
          <cell r="K335" t="str">
            <v>Euros Evans</v>
          </cell>
          <cell r="L335" t="str">
            <v>Paging1</v>
          </cell>
          <cell r="M335" t="str">
            <v>ActualsPaging1Sundry Staff Related</v>
          </cell>
          <cell r="N335">
            <v>7.16</v>
          </cell>
          <cell r="O335">
            <v>0</v>
          </cell>
          <cell r="P335">
            <v>36.090000000000003</v>
          </cell>
        </row>
        <row r="336">
          <cell r="C336" t="str">
            <v>Staff Rel</v>
          </cell>
          <cell r="D336" t="str">
            <v>Actuals</v>
          </cell>
          <cell r="E336" t="str">
            <v>OCMT3125895000</v>
          </cell>
          <cell r="F336" t="str">
            <v>OCMT31</v>
          </cell>
          <cell r="G336">
            <v>25895000</v>
          </cell>
          <cell r="H336" t="str">
            <v>BTC VEHICLES LTL - CONTRACT</v>
          </cell>
          <cell r="I336" t="str">
            <v>Vehicles &amp; Other Related Costs</v>
          </cell>
          <cell r="J336" t="str">
            <v>Business Operations</v>
          </cell>
          <cell r="K336" t="str">
            <v>Euros Evans</v>
          </cell>
          <cell r="L336" t="str">
            <v>Paging1</v>
          </cell>
          <cell r="M336" t="str">
            <v>ActualsPaging1Vehicles &amp; Other Related Costs</v>
          </cell>
          <cell r="N336">
            <v>1456.87</v>
          </cell>
          <cell r="O336">
            <v>1456.86</v>
          </cell>
          <cell r="P336">
            <v>1456.87</v>
          </cell>
        </row>
        <row r="337">
          <cell r="C337" t="str">
            <v>E&amp;S</v>
          </cell>
          <cell r="D337" t="str">
            <v>Actuals</v>
          </cell>
          <cell r="E337" t="str">
            <v>OCMT3126125475</v>
          </cell>
          <cell r="F337" t="str">
            <v>OCMT31</v>
          </cell>
          <cell r="G337">
            <v>26125475</v>
          </cell>
          <cell r="H337" t="str">
            <v>STATIONERY/PRINTING &amp; PHOTO SU</v>
          </cell>
          <cell r="I337" t="str">
            <v>Printing &amp; Stationery</v>
          </cell>
          <cell r="J337" t="str">
            <v>Business Operations</v>
          </cell>
          <cell r="K337" t="str">
            <v>Euros Evans</v>
          </cell>
          <cell r="L337" t="str">
            <v>Paging1</v>
          </cell>
          <cell r="M337" t="str">
            <v>ActualsPaging1Printing &amp; Stationery</v>
          </cell>
          <cell r="N337">
            <v>0</v>
          </cell>
          <cell r="O337">
            <v>20.5</v>
          </cell>
          <cell r="P337">
            <v>0</v>
          </cell>
        </row>
        <row r="338">
          <cell r="C338" t="str">
            <v>E&amp;S</v>
          </cell>
          <cell r="D338" t="str">
            <v>Actuals</v>
          </cell>
          <cell r="E338" t="str">
            <v>OCMT3126126475</v>
          </cell>
          <cell r="F338" t="str">
            <v>OCMT31</v>
          </cell>
          <cell r="G338">
            <v>26126475</v>
          </cell>
          <cell r="H338" t="str">
            <v>ME BTR STAT &amp; PRINT-CUST WORK</v>
          </cell>
          <cell r="I338" t="str">
            <v>Printing &amp; Stationery</v>
          </cell>
          <cell r="J338" t="str">
            <v>Business Operations</v>
          </cell>
          <cell r="K338" t="str">
            <v>Euros Evans</v>
          </cell>
          <cell r="L338" t="str">
            <v>Paging1</v>
          </cell>
          <cell r="M338" t="str">
            <v>ActualsPaging1Printing &amp; Stationery</v>
          </cell>
          <cell r="N338">
            <v>37.96</v>
          </cell>
          <cell r="O338">
            <v>154.22</v>
          </cell>
          <cell r="P338">
            <v>0</v>
          </cell>
        </row>
        <row r="339">
          <cell r="C339" t="str">
            <v>Staff Rel</v>
          </cell>
          <cell r="D339" t="str">
            <v>Actuals</v>
          </cell>
          <cell r="E339" t="str">
            <v>OCMT3126305000</v>
          </cell>
          <cell r="F339" t="str">
            <v>OCMT31</v>
          </cell>
          <cell r="G339">
            <v>26305000</v>
          </cell>
          <cell r="H339" t="str">
            <v>BT: PERFORMANCE MGT STD FM HR</v>
          </cell>
          <cell r="I339" t="str">
            <v>Training</v>
          </cell>
          <cell r="J339" t="str">
            <v>Business Operations</v>
          </cell>
          <cell r="K339" t="str">
            <v>Euros Evans</v>
          </cell>
          <cell r="L339" t="str">
            <v>Paging1</v>
          </cell>
          <cell r="M339" t="str">
            <v>ActualsPaging1Training</v>
          </cell>
          <cell r="N339">
            <v>0</v>
          </cell>
          <cell r="O339">
            <v>0</v>
          </cell>
          <cell r="P339">
            <v>0</v>
          </cell>
        </row>
        <row r="340">
          <cell r="C340" t="str">
            <v>Misc</v>
          </cell>
          <cell r="D340" t="str">
            <v>Actuals</v>
          </cell>
          <cell r="E340" t="str">
            <v>OCMT3137979000</v>
          </cell>
          <cell r="F340" t="str">
            <v>OCMT31</v>
          </cell>
          <cell r="G340">
            <v>37979000</v>
          </cell>
          <cell r="H340" t="str">
            <v>GENERAL DIVISION PROVISIONS</v>
          </cell>
          <cell r="I340" t="str">
            <v>Other Miscellaneous</v>
          </cell>
          <cell r="J340" t="str">
            <v>Business Operations</v>
          </cell>
          <cell r="K340" t="str">
            <v>Euros Evans</v>
          </cell>
          <cell r="L340" t="str">
            <v>Paging1</v>
          </cell>
          <cell r="M340" t="str">
            <v>ActualsPaging1Other Miscellaneous</v>
          </cell>
          <cell r="N340">
            <v>-11000</v>
          </cell>
          <cell r="O340">
            <v>0</v>
          </cell>
          <cell r="P340">
            <v>0</v>
          </cell>
        </row>
        <row r="341">
          <cell r="C341" t="str">
            <v>E&amp;S</v>
          </cell>
          <cell r="D341" t="str">
            <v>Actuals</v>
          </cell>
          <cell r="E341" t="str">
            <v>OCMT3137985000</v>
          </cell>
          <cell r="F341" t="str">
            <v>OCMT31</v>
          </cell>
          <cell r="G341">
            <v>37985000</v>
          </cell>
          <cell r="H341" t="str">
            <v>EXP BTA-MOBILE PHONES-STORES</v>
          </cell>
          <cell r="I341" t="str">
            <v>Own Use Hardware</v>
          </cell>
          <cell r="J341" t="str">
            <v>Business Operations</v>
          </cell>
          <cell r="K341" t="str">
            <v>Euros Evans</v>
          </cell>
          <cell r="L341" t="str">
            <v>Paging1</v>
          </cell>
          <cell r="M341" t="str">
            <v>ActualsPaging1Own Use Hardware</v>
          </cell>
          <cell r="N341">
            <v>261.62</v>
          </cell>
          <cell r="O341">
            <v>296.33</v>
          </cell>
          <cell r="P341">
            <v>229.12</v>
          </cell>
        </row>
        <row r="342">
          <cell r="C342" t="str">
            <v>Staff Rel</v>
          </cell>
          <cell r="D342" t="str">
            <v>Actuals</v>
          </cell>
          <cell r="E342" t="str">
            <v>OCMT3139120005</v>
          </cell>
          <cell r="F342" t="str">
            <v>OCMT31</v>
          </cell>
          <cell r="G342">
            <v>39120005</v>
          </cell>
          <cell r="H342" t="str">
            <v>BT STAFF EXTNL HOSPITALITY</v>
          </cell>
          <cell r="I342" t="str">
            <v>Hospitality</v>
          </cell>
          <cell r="J342" t="str">
            <v>Business Operations</v>
          </cell>
          <cell r="K342" t="str">
            <v>Euros Evans</v>
          </cell>
          <cell r="L342" t="str">
            <v>Paging1</v>
          </cell>
          <cell r="M342" t="str">
            <v>ActualsPaging1Hospitality</v>
          </cell>
          <cell r="N342">
            <v>0</v>
          </cell>
          <cell r="O342">
            <v>67.2</v>
          </cell>
          <cell r="P342">
            <v>0</v>
          </cell>
        </row>
        <row r="343">
          <cell r="C343" t="str">
            <v>Staff Rel</v>
          </cell>
          <cell r="D343" t="str">
            <v>Actuals</v>
          </cell>
          <cell r="E343" t="str">
            <v>OCMT3139170005</v>
          </cell>
          <cell r="F343" t="str">
            <v>OCMT31</v>
          </cell>
          <cell r="G343">
            <v>39170005</v>
          </cell>
          <cell r="H343" t="str">
            <v>BUSINESS ENTERTAINING -(EXTERN</v>
          </cell>
          <cell r="I343" t="str">
            <v>Hospitality</v>
          </cell>
          <cell r="J343" t="str">
            <v>Business Operations</v>
          </cell>
          <cell r="K343" t="str">
            <v>Euros Evans</v>
          </cell>
          <cell r="L343" t="str">
            <v>Paging1</v>
          </cell>
          <cell r="M343" t="str">
            <v>ActualsPaging1Hospitality</v>
          </cell>
          <cell r="N343">
            <v>57.06</v>
          </cell>
          <cell r="O343">
            <v>0</v>
          </cell>
          <cell r="P343">
            <v>0</v>
          </cell>
        </row>
        <row r="344">
          <cell r="C344" t="str">
            <v>Staff Rel</v>
          </cell>
          <cell r="D344" t="str">
            <v>Actuals</v>
          </cell>
          <cell r="E344" t="str">
            <v>OCMT3144230472</v>
          </cell>
          <cell r="F344" t="str">
            <v>OCMT31</v>
          </cell>
          <cell r="G344">
            <v>44230472</v>
          </cell>
          <cell r="H344" t="str">
            <v>BTM PHONE SERVICES SOS IN</v>
          </cell>
          <cell r="I344" t="str">
            <v>Own Use Airtime</v>
          </cell>
          <cell r="J344" t="str">
            <v>Business Operations</v>
          </cell>
          <cell r="K344" t="str">
            <v>Euros Evans</v>
          </cell>
          <cell r="L344" t="str">
            <v>Paging1</v>
          </cell>
          <cell r="M344" t="str">
            <v>ActualsPaging1Own Use Airtime</v>
          </cell>
          <cell r="N344">
            <v>482.88</v>
          </cell>
          <cell r="O344">
            <v>-32.15</v>
          </cell>
          <cell r="P344">
            <v>226.03</v>
          </cell>
        </row>
        <row r="345">
          <cell r="C345" t="str">
            <v>Staff</v>
          </cell>
          <cell r="D345" t="str">
            <v>Actuals</v>
          </cell>
          <cell r="E345" t="str">
            <v>OCMT3219400000</v>
          </cell>
          <cell r="F345" t="str">
            <v>OCMT32</v>
          </cell>
          <cell r="G345">
            <v>19400000</v>
          </cell>
          <cell r="H345" t="str">
            <v>NI ON CO CAR/LIVERIED VEHICLES</v>
          </cell>
          <cell r="I345" t="str">
            <v>Salaries</v>
          </cell>
          <cell r="J345" t="str">
            <v>Business Operations</v>
          </cell>
          <cell r="K345" t="str">
            <v>Euros Evans</v>
          </cell>
          <cell r="L345" t="str">
            <v>Paging1</v>
          </cell>
          <cell r="M345" t="str">
            <v>ActualsPaging1Salaries</v>
          </cell>
          <cell r="N345">
            <v>29.63</v>
          </cell>
          <cell r="O345">
            <v>29.63</v>
          </cell>
          <cell r="P345">
            <v>29.63</v>
          </cell>
        </row>
        <row r="346">
          <cell r="C346" t="str">
            <v>Misc</v>
          </cell>
          <cell r="D346" t="str">
            <v>Actuals</v>
          </cell>
          <cell r="E346" t="str">
            <v>OCMT3224525000</v>
          </cell>
          <cell r="F346" t="str">
            <v>OCMT32</v>
          </cell>
          <cell r="G346">
            <v>24525000</v>
          </cell>
          <cell r="H346" t="str">
            <v>BTM PRODUCT DEVELOPMENT</v>
          </cell>
          <cell r="I346" t="str">
            <v>Other Miscellaneous</v>
          </cell>
          <cell r="J346" t="str">
            <v>Business Operations</v>
          </cell>
          <cell r="K346" t="str">
            <v>Euros Evans</v>
          </cell>
          <cell r="L346" t="str">
            <v>Paging1</v>
          </cell>
          <cell r="M346" t="str">
            <v>ActualsPaging1Other Miscellaneous</v>
          </cell>
          <cell r="N346">
            <v>0</v>
          </cell>
          <cell r="O346">
            <v>0</v>
          </cell>
          <cell r="P346">
            <v>0</v>
          </cell>
        </row>
        <row r="347">
          <cell r="C347" t="str">
            <v>Staff Rel</v>
          </cell>
          <cell r="D347" t="str">
            <v>Actuals</v>
          </cell>
          <cell r="E347" t="str">
            <v>OCMT3225895000</v>
          </cell>
          <cell r="F347" t="str">
            <v>OCMT32</v>
          </cell>
          <cell r="G347">
            <v>25895000</v>
          </cell>
          <cell r="H347" t="str">
            <v>BTC VEHICLES LTL - CONTRACT</v>
          </cell>
          <cell r="I347" t="str">
            <v>Vehicles &amp; Other Related Costs</v>
          </cell>
          <cell r="J347" t="str">
            <v>Business Operations</v>
          </cell>
          <cell r="K347" t="str">
            <v>Euros Evans</v>
          </cell>
          <cell r="L347" t="str">
            <v>Paging1</v>
          </cell>
          <cell r="M347" t="str">
            <v>ActualsPaging1Vehicles &amp; Other Related Costs</v>
          </cell>
          <cell r="N347">
            <v>343.44</v>
          </cell>
          <cell r="O347">
            <v>343.43</v>
          </cell>
          <cell r="P347">
            <v>-3090.91</v>
          </cell>
        </row>
        <row r="348">
          <cell r="C348" t="str">
            <v>E&amp;S</v>
          </cell>
          <cell r="D348" t="str">
            <v>Actuals</v>
          </cell>
          <cell r="E348" t="str">
            <v>OCMT3237985000</v>
          </cell>
          <cell r="F348" t="str">
            <v>OCMT32</v>
          </cell>
          <cell r="G348">
            <v>37985000</v>
          </cell>
          <cell r="H348" t="str">
            <v>EXP BTA-MOBILE PHONES-STORES</v>
          </cell>
          <cell r="I348" t="str">
            <v>Own Use Hardware</v>
          </cell>
          <cell r="J348" t="str">
            <v>Business Operations</v>
          </cell>
          <cell r="K348" t="str">
            <v>Euros Evans</v>
          </cell>
          <cell r="L348" t="str">
            <v>Paging1</v>
          </cell>
          <cell r="M348" t="str">
            <v>ActualsPaging1Own Use Hardware</v>
          </cell>
          <cell r="N348">
            <v>230.56</v>
          </cell>
          <cell r="O348">
            <v>225.88</v>
          </cell>
          <cell r="P348">
            <v>226.61</v>
          </cell>
        </row>
        <row r="349">
          <cell r="C349" t="str">
            <v>Staff Rel</v>
          </cell>
          <cell r="D349" t="str">
            <v>Actuals</v>
          </cell>
          <cell r="E349" t="str">
            <v>OCMT3316000540</v>
          </cell>
          <cell r="F349" t="str">
            <v>OCMT33</v>
          </cell>
          <cell r="G349">
            <v>16000540</v>
          </cell>
          <cell r="H349" t="str">
            <v>MAINTENANCE T&amp;S</v>
          </cell>
          <cell r="I349" t="str">
            <v>Travel &amp; Subsistence</v>
          </cell>
          <cell r="J349" t="str">
            <v>Business Operations</v>
          </cell>
          <cell r="K349" t="str">
            <v>Euros Evans</v>
          </cell>
          <cell r="L349" t="str">
            <v>Paging1</v>
          </cell>
          <cell r="M349" t="str">
            <v>ActualsPaging1Travel &amp; Subsistence</v>
          </cell>
          <cell r="N349">
            <v>0</v>
          </cell>
          <cell r="O349">
            <v>0</v>
          </cell>
          <cell r="P349">
            <v>0</v>
          </cell>
        </row>
        <row r="350">
          <cell r="C350" t="str">
            <v>Staff Rel</v>
          </cell>
          <cell r="D350" t="str">
            <v>Actuals</v>
          </cell>
          <cell r="E350" t="str">
            <v>OCMT3317460471</v>
          </cell>
          <cell r="F350" t="str">
            <v>OCMT33</v>
          </cell>
          <cell r="G350">
            <v>17460471</v>
          </cell>
          <cell r="H350" t="str">
            <v>TRAINING - PROFF STUDY COURSE</v>
          </cell>
          <cell r="I350" t="str">
            <v>Training</v>
          </cell>
          <cell r="J350" t="str">
            <v>Business Operations</v>
          </cell>
          <cell r="K350" t="str">
            <v>Euros Evans</v>
          </cell>
          <cell r="L350" t="str">
            <v>Paging1</v>
          </cell>
          <cell r="M350" t="str">
            <v>ActualsPaging1Training</v>
          </cell>
          <cell r="N350">
            <v>0.28000000000000003</v>
          </cell>
          <cell r="O350">
            <v>0</v>
          </cell>
          <cell r="P350">
            <v>0.44</v>
          </cell>
        </row>
        <row r="351">
          <cell r="C351" t="str">
            <v>Staff</v>
          </cell>
          <cell r="D351" t="str">
            <v>Actuals</v>
          </cell>
          <cell r="E351" t="str">
            <v>OCMT3319400000</v>
          </cell>
          <cell r="F351" t="str">
            <v>OCMT33</v>
          </cell>
          <cell r="G351">
            <v>19400000</v>
          </cell>
          <cell r="H351" t="str">
            <v>NI ON CO CAR/LIVERIED VEHICLES</v>
          </cell>
          <cell r="I351" t="str">
            <v>Salaries</v>
          </cell>
          <cell r="J351" t="str">
            <v>Business Operations</v>
          </cell>
          <cell r="K351" t="str">
            <v>Euros Evans</v>
          </cell>
          <cell r="L351" t="str">
            <v>Paging1</v>
          </cell>
          <cell r="M351" t="str">
            <v>ActualsPaging1Salaries</v>
          </cell>
          <cell r="N351">
            <v>99.91</v>
          </cell>
          <cell r="O351">
            <v>99.92</v>
          </cell>
          <cell r="P351">
            <v>99.91</v>
          </cell>
        </row>
        <row r="352">
          <cell r="C352" t="str">
            <v>Staff Rel</v>
          </cell>
          <cell r="D352" t="str">
            <v>Actuals</v>
          </cell>
          <cell r="E352" t="str">
            <v>OCMT3322000555</v>
          </cell>
          <cell r="F352" t="str">
            <v>OCMT33</v>
          </cell>
          <cell r="G352">
            <v>22000555</v>
          </cell>
          <cell r="H352" t="str">
            <v>MISC SCP STD VAT</v>
          </cell>
          <cell r="I352" t="str">
            <v>Sundry Staff Related</v>
          </cell>
          <cell r="J352" t="str">
            <v>Business Operations</v>
          </cell>
          <cell r="K352" t="str">
            <v>Euros Evans</v>
          </cell>
          <cell r="L352" t="str">
            <v>Paging1</v>
          </cell>
          <cell r="M352" t="str">
            <v>ActualsPaging1Sundry Staff Related</v>
          </cell>
          <cell r="N352">
            <v>0</v>
          </cell>
          <cell r="O352">
            <v>0</v>
          </cell>
          <cell r="P352">
            <v>0</v>
          </cell>
        </row>
        <row r="353">
          <cell r="C353" t="str">
            <v>Staff</v>
          </cell>
          <cell r="D353" t="str">
            <v>Actuals</v>
          </cell>
          <cell r="E353" t="str">
            <v>OCMT3325796000</v>
          </cell>
          <cell r="F353" t="str">
            <v>OCMT33</v>
          </cell>
          <cell r="G353">
            <v>25796000</v>
          </cell>
          <cell r="H353" t="str">
            <v>BTC CONTRACTORS</v>
          </cell>
          <cell r="I353" t="str">
            <v>Contractors</v>
          </cell>
          <cell r="J353" t="str">
            <v>Business Operations</v>
          </cell>
          <cell r="K353" t="str">
            <v>Euros Evans</v>
          </cell>
          <cell r="L353" t="str">
            <v>Paging1</v>
          </cell>
          <cell r="M353" t="str">
            <v>ActualsPaging1Contractors</v>
          </cell>
          <cell r="N353">
            <v>0</v>
          </cell>
          <cell r="O353">
            <v>0</v>
          </cell>
          <cell r="P353">
            <v>0</v>
          </cell>
        </row>
        <row r="354">
          <cell r="C354" t="str">
            <v>Staff Rel</v>
          </cell>
          <cell r="D354" t="str">
            <v>Actuals</v>
          </cell>
          <cell r="E354" t="str">
            <v>OCMT3325895000</v>
          </cell>
          <cell r="F354" t="str">
            <v>OCMT33</v>
          </cell>
          <cell r="G354">
            <v>25895000</v>
          </cell>
          <cell r="H354" t="str">
            <v>BTC VEHICLES LTL - CONTRACT</v>
          </cell>
          <cell r="I354" t="str">
            <v>Vehicles &amp; Other Related Costs</v>
          </cell>
          <cell r="J354" t="str">
            <v>Business Operations</v>
          </cell>
          <cell r="K354" t="str">
            <v>Euros Evans</v>
          </cell>
          <cell r="L354" t="str">
            <v>Paging1</v>
          </cell>
          <cell r="M354" t="str">
            <v>ActualsPaging1Vehicles &amp; Other Related Costs</v>
          </cell>
          <cell r="N354">
            <v>926.18</v>
          </cell>
          <cell r="O354">
            <v>926.17</v>
          </cell>
          <cell r="P354">
            <v>-8335.57</v>
          </cell>
        </row>
        <row r="355">
          <cell r="C355" t="str">
            <v>E&amp;S</v>
          </cell>
          <cell r="D355" t="str">
            <v>Actuals</v>
          </cell>
          <cell r="E355" t="str">
            <v>OCMT3326125475</v>
          </cell>
          <cell r="F355" t="str">
            <v>OCMT33</v>
          </cell>
          <cell r="G355">
            <v>26125475</v>
          </cell>
          <cell r="H355" t="str">
            <v>STATIONERY/PRINTING &amp; PHOTO SU</v>
          </cell>
          <cell r="I355" t="str">
            <v>Printing &amp; Stationery</v>
          </cell>
          <cell r="J355" t="str">
            <v>Business Operations</v>
          </cell>
          <cell r="K355" t="str">
            <v>Euros Evans</v>
          </cell>
          <cell r="L355" t="str">
            <v>Paging1</v>
          </cell>
          <cell r="M355" t="str">
            <v>ActualsPaging1Printing &amp; Stationery</v>
          </cell>
          <cell r="N355">
            <v>0.33</v>
          </cell>
          <cell r="O355">
            <v>0</v>
          </cell>
          <cell r="P355">
            <v>0</v>
          </cell>
        </row>
        <row r="356">
          <cell r="C356" t="str">
            <v>Misc</v>
          </cell>
          <cell r="D356" t="str">
            <v>Actuals</v>
          </cell>
          <cell r="E356" t="str">
            <v>OCMT3337979000</v>
          </cell>
          <cell r="F356" t="str">
            <v>OCMT33</v>
          </cell>
          <cell r="G356">
            <v>37979000</v>
          </cell>
          <cell r="H356" t="str">
            <v>GENERAL DIVISION PROVISIONS</v>
          </cell>
          <cell r="I356" t="str">
            <v>Other Miscellaneous</v>
          </cell>
          <cell r="J356" t="str">
            <v>Business Operations</v>
          </cell>
          <cell r="K356" t="str">
            <v>Euros Evans</v>
          </cell>
          <cell r="L356" t="str">
            <v>Paging1</v>
          </cell>
          <cell r="M356" t="str">
            <v>ActualsPaging1Other Miscellaneous</v>
          </cell>
          <cell r="N356">
            <v>1400</v>
          </cell>
          <cell r="O356">
            <v>0</v>
          </cell>
          <cell r="P356">
            <v>0</v>
          </cell>
        </row>
        <row r="357">
          <cell r="C357" t="str">
            <v>E&amp;S</v>
          </cell>
          <cell r="D357" t="str">
            <v>Actuals</v>
          </cell>
          <cell r="E357" t="str">
            <v>OCMT3337985000</v>
          </cell>
          <cell r="F357" t="str">
            <v>OCMT33</v>
          </cell>
          <cell r="G357">
            <v>37985000</v>
          </cell>
          <cell r="H357" t="str">
            <v>EXP BTA-MOBILE PHONES-STORES</v>
          </cell>
          <cell r="I357" t="str">
            <v>Own Use Hardware</v>
          </cell>
          <cell r="J357" t="str">
            <v>Business Operations</v>
          </cell>
          <cell r="K357" t="str">
            <v>Euros Evans</v>
          </cell>
          <cell r="L357" t="str">
            <v>Paging1</v>
          </cell>
          <cell r="M357" t="str">
            <v>ActualsPaging1Own Use Hardware</v>
          </cell>
          <cell r="N357">
            <v>4604.6400000000003</v>
          </cell>
          <cell r="O357">
            <v>30.01</v>
          </cell>
          <cell r="P357">
            <v>4589.16</v>
          </cell>
        </row>
        <row r="358">
          <cell r="C358" t="str">
            <v>Staff Rel</v>
          </cell>
          <cell r="D358" t="str">
            <v>Actuals</v>
          </cell>
          <cell r="E358" t="str">
            <v>OCMT3344230472</v>
          </cell>
          <cell r="F358" t="str">
            <v>OCMT33</v>
          </cell>
          <cell r="G358">
            <v>44230472</v>
          </cell>
          <cell r="H358" t="str">
            <v>BTM PHONE SERVICES SOS IN</v>
          </cell>
          <cell r="I358" t="str">
            <v>Own Use Airtime</v>
          </cell>
          <cell r="J358" t="str">
            <v>Business Operations</v>
          </cell>
          <cell r="K358" t="str">
            <v>Euros Evans</v>
          </cell>
          <cell r="L358" t="str">
            <v>Paging1</v>
          </cell>
          <cell r="M358" t="str">
            <v>ActualsPaging1Own Use Airtime</v>
          </cell>
          <cell r="N358">
            <v>107.57</v>
          </cell>
          <cell r="O358">
            <v>51.06</v>
          </cell>
          <cell r="P358">
            <v>104.04</v>
          </cell>
        </row>
        <row r="359">
          <cell r="C359" t="str">
            <v>Staff</v>
          </cell>
          <cell r="D359" t="str">
            <v>Actuals</v>
          </cell>
          <cell r="E359" t="str">
            <v>OCMT3419400000</v>
          </cell>
          <cell r="F359" t="str">
            <v>OCMT34</v>
          </cell>
          <cell r="G359">
            <v>19400000</v>
          </cell>
          <cell r="H359" t="str">
            <v>NI ON CO CAR/LIVERIED VEHICLES</v>
          </cell>
          <cell r="I359" t="str">
            <v>Salaries</v>
          </cell>
          <cell r="J359" t="str">
            <v>Business Operations</v>
          </cell>
          <cell r="K359" t="str">
            <v>Euros Evans</v>
          </cell>
          <cell r="L359" t="str">
            <v>Paging1</v>
          </cell>
          <cell r="M359" t="str">
            <v>ActualsPaging1Salaries</v>
          </cell>
          <cell r="N359">
            <v>86.01</v>
          </cell>
          <cell r="O359">
            <v>86.01</v>
          </cell>
          <cell r="P359">
            <v>86.01</v>
          </cell>
        </row>
        <row r="360">
          <cell r="C360" t="str">
            <v>Staff Rel</v>
          </cell>
          <cell r="D360" t="str">
            <v>Actuals</v>
          </cell>
          <cell r="E360" t="str">
            <v>OCMT3425895000</v>
          </cell>
          <cell r="F360" t="str">
            <v>OCMT34</v>
          </cell>
          <cell r="G360">
            <v>25895000</v>
          </cell>
          <cell r="H360" t="str">
            <v>BTC VEHICLES LTL - CONTRACT</v>
          </cell>
          <cell r="I360" t="str">
            <v>Vehicles &amp; Other Related Costs</v>
          </cell>
          <cell r="J360" t="str">
            <v>Business Operations</v>
          </cell>
          <cell r="K360" t="str">
            <v>Euros Evans</v>
          </cell>
          <cell r="L360" t="str">
            <v>Paging1</v>
          </cell>
          <cell r="M360" t="str">
            <v>ActualsPaging1Vehicles &amp; Other Related Costs</v>
          </cell>
          <cell r="N360">
            <v>518.48</v>
          </cell>
          <cell r="O360">
            <v>518.47</v>
          </cell>
          <cell r="P360">
            <v>-4666.2700000000004</v>
          </cell>
        </row>
        <row r="361">
          <cell r="C361" t="str">
            <v>E&amp;S</v>
          </cell>
          <cell r="D361" t="str">
            <v>Actuals</v>
          </cell>
          <cell r="E361" t="str">
            <v>OCMT3425899000</v>
          </cell>
          <cell r="F361" t="str">
            <v>OCMT34</v>
          </cell>
          <cell r="G361">
            <v>25899000</v>
          </cell>
          <cell r="H361" t="str">
            <v>BTC Software - Maintenance</v>
          </cell>
          <cell r="I361" t="str">
            <v>Other Equipment &amp; Supplies</v>
          </cell>
          <cell r="J361" t="str">
            <v>Business Operations</v>
          </cell>
          <cell r="K361" t="str">
            <v>Euros Evans</v>
          </cell>
          <cell r="L361" t="str">
            <v>Paging1</v>
          </cell>
          <cell r="M361" t="str">
            <v>ActualsPaging1Other Equipment &amp; Supplies</v>
          </cell>
          <cell r="N361">
            <v>0</v>
          </cell>
          <cell r="O361">
            <v>0</v>
          </cell>
          <cell r="P361">
            <v>0</v>
          </cell>
        </row>
        <row r="362">
          <cell r="C362" t="str">
            <v>E&amp;S</v>
          </cell>
          <cell r="D362" t="str">
            <v>Actuals</v>
          </cell>
          <cell r="E362" t="str">
            <v>OCMT3426126475</v>
          </cell>
          <cell r="F362" t="str">
            <v>OCMT34</v>
          </cell>
          <cell r="G362">
            <v>26126475</v>
          </cell>
          <cell r="H362" t="str">
            <v>ME BTR STAT &amp; PRINT-CUST WORK</v>
          </cell>
          <cell r="I362" t="str">
            <v>Printing &amp; Stationery</v>
          </cell>
          <cell r="J362" t="str">
            <v>Business Operations</v>
          </cell>
          <cell r="K362" t="str">
            <v>Euros Evans</v>
          </cell>
          <cell r="L362" t="str">
            <v>Paging1</v>
          </cell>
          <cell r="M362" t="str">
            <v>ActualsPaging1Printing &amp; Stationery</v>
          </cell>
          <cell r="N362">
            <v>47.13</v>
          </cell>
          <cell r="O362">
            <v>0</v>
          </cell>
          <cell r="P362">
            <v>0</v>
          </cell>
        </row>
        <row r="363">
          <cell r="C363" t="str">
            <v>E&amp;S</v>
          </cell>
          <cell r="D363" t="str">
            <v>Actuals</v>
          </cell>
          <cell r="E363" t="str">
            <v>OCMT3437985000</v>
          </cell>
          <cell r="F363" t="str">
            <v>OCMT34</v>
          </cell>
          <cell r="G363">
            <v>37985000</v>
          </cell>
          <cell r="H363" t="str">
            <v>EXP BTA-MOBILE PHONES-STORES</v>
          </cell>
          <cell r="I363" t="str">
            <v>Own Use Hardware</v>
          </cell>
          <cell r="J363" t="str">
            <v>Business Operations</v>
          </cell>
          <cell r="K363" t="str">
            <v>Euros Evans</v>
          </cell>
          <cell r="L363" t="str">
            <v>Paging1</v>
          </cell>
          <cell r="M363" t="str">
            <v>ActualsPaging1Own Use Hardware</v>
          </cell>
          <cell r="N363">
            <v>13.29</v>
          </cell>
          <cell r="O363">
            <v>13.23</v>
          </cell>
          <cell r="P363">
            <v>0</v>
          </cell>
        </row>
        <row r="364">
          <cell r="C364" t="str">
            <v>Staff</v>
          </cell>
          <cell r="D364" t="str">
            <v>Actuals</v>
          </cell>
          <cell r="E364" t="str">
            <v>OCMT3511300007</v>
          </cell>
          <cell r="F364" t="str">
            <v>OCMT35</v>
          </cell>
          <cell r="G364">
            <v>11300007</v>
          </cell>
          <cell r="H364" t="str">
            <v>MOBILITY PAY</v>
          </cell>
          <cell r="I364" t="str">
            <v>Salaries</v>
          </cell>
          <cell r="J364" t="str">
            <v>Business Operations</v>
          </cell>
          <cell r="K364" t="str">
            <v>Euros Evans</v>
          </cell>
          <cell r="L364" t="str">
            <v>Paging2</v>
          </cell>
          <cell r="M364" t="str">
            <v>ActualsPaging2Salaries</v>
          </cell>
          <cell r="N364">
            <v>22988.09</v>
          </cell>
          <cell r="O364">
            <v>28077.19</v>
          </cell>
          <cell r="P364">
            <v>43299.45</v>
          </cell>
        </row>
        <row r="365">
          <cell r="C365" t="str">
            <v>Staff Rel</v>
          </cell>
          <cell r="D365" t="str">
            <v>Actuals</v>
          </cell>
          <cell r="E365" t="str">
            <v>OCMT3516000540</v>
          </cell>
          <cell r="F365" t="str">
            <v>OCMT35</v>
          </cell>
          <cell r="G365">
            <v>16000540</v>
          </cell>
          <cell r="H365" t="str">
            <v>MAINTENANCE T&amp;S</v>
          </cell>
          <cell r="I365" t="str">
            <v>Travel &amp; Subsistence</v>
          </cell>
          <cell r="J365" t="str">
            <v>Business Operations</v>
          </cell>
          <cell r="K365" t="str">
            <v>Euros Evans</v>
          </cell>
          <cell r="L365" t="str">
            <v>Paging2</v>
          </cell>
          <cell r="M365" t="str">
            <v>ActualsPaging2Travel &amp; Subsistence</v>
          </cell>
          <cell r="N365">
            <v>218.63</v>
          </cell>
          <cell r="O365">
            <v>1357.23</v>
          </cell>
          <cell r="P365">
            <v>485.17</v>
          </cell>
        </row>
        <row r="366">
          <cell r="C366" t="str">
            <v>Staff Rel</v>
          </cell>
          <cell r="D366" t="str">
            <v>Actuals</v>
          </cell>
          <cell r="E366" t="str">
            <v>OCMT3517460471</v>
          </cell>
          <cell r="F366" t="str">
            <v>OCMT35</v>
          </cell>
          <cell r="G366">
            <v>17460471</v>
          </cell>
          <cell r="H366" t="str">
            <v>TRAINING - PROFF STUDY COURSE</v>
          </cell>
          <cell r="I366" t="str">
            <v>Training</v>
          </cell>
          <cell r="J366" t="str">
            <v>Business Operations</v>
          </cell>
          <cell r="K366" t="str">
            <v>Euros Evans</v>
          </cell>
          <cell r="L366" t="str">
            <v>Paging2</v>
          </cell>
          <cell r="M366" t="str">
            <v>ActualsPaging2Training</v>
          </cell>
          <cell r="N366">
            <v>35.75</v>
          </cell>
          <cell r="O366">
            <v>0</v>
          </cell>
          <cell r="P366">
            <v>0</v>
          </cell>
        </row>
        <row r="367">
          <cell r="C367" t="str">
            <v>Staff Rel</v>
          </cell>
          <cell r="D367" t="str">
            <v>Actuals</v>
          </cell>
          <cell r="E367" t="str">
            <v>OCMT3517461475</v>
          </cell>
          <cell r="F367" t="str">
            <v>OCMT35</v>
          </cell>
          <cell r="G367">
            <v>17461475</v>
          </cell>
          <cell r="H367" t="str">
            <v>EDUCATION SERVICES</v>
          </cell>
          <cell r="I367" t="str">
            <v>Sundry Staff Related</v>
          </cell>
          <cell r="J367" t="str">
            <v>Business Operations</v>
          </cell>
          <cell r="K367" t="str">
            <v>Euros Evans</v>
          </cell>
          <cell r="L367" t="str">
            <v>Paging2</v>
          </cell>
          <cell r="M367" t="str">
            <v>ActualsPaging2Sundry Staff Related</v>
          </cell>
          <cell r="N367">
            <v>0</v>
          </cell>
          <cell r="O367">
            <v>0</v>
          </cell>
          <cell r="P367">
            <v>0</v>
          </cell>
        </row>
        <row r="368">
          <cell r="C368" t="str">
            <v>Staff</v>
          </cell>
          <cell r="D368" t="str">
            <v>Actuals</v>
          </cell>
          <cell r="E368" t="str">
            <v>OCMT3519400000</v>
          </cell>
          <cell r="F368" t="str">
            <v>OCMT35</v>
          </cell>
          <cell r="G368">
            <v>19400000</v>
          </cell>
          <cell r="H368" t="str">
            <v>NI ON CO CAR/LIVERIED VEHICLES</v>
          </cell>
          <cell r="I368" t="str">
            <v>Salaries</v>
          </cell>
          <cell r="J368" t="str">
            <v>Business Operations</v>
          </cell>
          <cell r="K368" t="str">
            <v>Euros Evans</v>
          </cell>
          <cell r="L368" t="str">
            <v>Paging2</v>
          </cell>
          <cell r="M368" t="str">
            <v>ActualsPaging2Salaries</v>
          </cell>
          <cell r="N368">
            <v>22.18</v>
          </cell>
          <cell r="O368">
            <v>22.19</v>
          </cell>
          <cell r="P368">
            <v>22.18</v>
          </cell>
        </row>
        <row r="369">
          <cell r="C369" t="str">
            <v>E&amp;S</v>
          </cell>
          <cell r="D369" t="str">
            <v>Actuals</v>
          </cell>
          <cell r="E369" t="str">
            <v>OCMT3522000374</v>
          </cell>
          <cell r="F369" t="str">
            <v>OCMT35</v>
          </cell>
          <cell r="G369">
            <v>22000374</v>
          </cell>
          <cell r="H369" t="str">
            <v>OTHER PAYMENTS - TOOL</v>
          </cell>
          <cell r="I369" t="str">
            <v>Other Equipment &amp; Supplies</v>
          </cell>
          <cell r="J369" t="str">
            <v>Business Operations</v>
          </cell>
          <cell r="K369" t="str">
            <v>Euros Evans</v>
          </cell>
          <cell r="L369" t="str">
            <v>Paging2</v>
          </cell>
          <cell r="M369" t="str">
            <v>ActualsPaging2Other Equipment &amp; Supplies</v>
          </cell>
          <cell r="N369">
            <v>0.4</v>
          </cell>
          <cell r="O369">
            <v>-0.28999999999999998</v>
          </cell>
          <cell r="P369">
            <v>0</v>
          </cell>
        </row>
        <row r="370">
          <cell r="C370" t="str">
            <v>E&amp;S</v>
          </cell>
          <cell r="D370" t="str">
            <v>Actuals</v>
          </cell>
          <cell r="E370" t="str">
            <v>OCMT3522000482</v>
          </cell>
          <cell r="F370" t="str">
            <v>OCMT35</v>
          </cell>
          <cell r="G370">
            <v>22000482</v>
          </cell>
          <cell r="H370" t="str">
            <v>OTHER PAYMENTS - COMME</v>
          </cell>
          <cell r="I370" t="str">
            <v>Other Equipment &amp; Supplies</v>
          </cell>
          <cell r="J370" t="str">
            <v>Business Operations</v>
          </cell>
          <cell r="K370" t="str">
            <v>Euros Evans</v>
          </cell>
          <cell r="L370" t="str">
            <v>Paging2</v>
          </cell>
          <cell r="M370" t="str">
            <v>ActualsPaging2Other Equipment &amp; Supplies</v>
          </cell>
          <cell r="N370">
            <v>0</v>
          </cell>
          <cell r="O370">
            <v>0</v>
          </cell>
          <cell r="P370">
            <v>0</v>
          </cell>
        </row>
        <row r="371">
          <cell r="C371" t="str">
            <v>E&amp;S</v>
          </cell>
          <cell r="D371" t="str">
            <v>Actuals</v>
          </cell>
          <cell r="E371" t="str">
            <v>OCMT3522000548</v>
          </cell>
          <cell r="F371" t="str">
            <v>OCMT35</v>
          </cell>
          <cell r="G371">
            <v>22000548</v>
          </cell>
          <cell r="H371" t="str">
            <v>OTHER PAYMENTS - TM</v>
          </cell>
          <cell r="I371" t="str">
            <v>Other Equipment &amp; Supplies</v>
          </cell>
          <cell r="J371" t="str">
            <v>Business Operations</v>
          </cell>
          <cell r="K371" t="str">
            <v>Euros Evans</v>
          </cell>
          <cell r="L371" t="str">
            <v>Paging2</v>
          </cell>
          <cell r="M371" t="str">
            <v>ActualsPaging2Other Equipment &amp; Supplies</v>
          </cell>
          <cell r="N371">
            <v>0</v>
          </cell>
          <cell r="O371">
            <v>0</v>
          </cell>
          <cell r="P371">
            <v>0</v>
          </cell>
        </row>
        <row r="372">
          <cell r="C372" t="str">
            <v>Staff Rel</v>
          </cell>
          <cell r="D372" t="str">
            <v>Actuals</v>
          </cell>
          <cell r="E372" t="str">
            <v>OCMT3522000555</v>
          </cell>
          <cell r="F372" t="str">
            <v>OCMT35</v>
          </cell>
          <cell r="G372">
            <v>22000555</v>
          </cell>
          <cell r="H372" t="str">
            <v>MISC SCP STD VAT</v>
          </cell>
          <cell r="I372" t="str">
            <v>Sundry Staff Related</v>
          </cell>
          <cell r="J372" t="str">
            <v>Business Operations</v>
          </cell>
          <cell r="K372" t="str">
            <v>Euros Evans</v>
          </cell>
          <cell r="L372" t="str">
            <v>Paging2</v>
          </cell>
          <cell r="M372" t="str">
            <v>ActualsPaging2Sundry Staff Related</v>
          </cell>
          <cell r="N372">
            <v>0.45</v>
          </cell>
          <cell r="O372">
            <v>0.19</v>
          </cell>
          <cell r="P372">
            <v>0.12</v>
          </cell>
        </row>
        <row r="373">
          <cell r="C373" t="str">
            <v>Staff Rel</v>
          </cell>
          <cell r="D373" t="str">
            <v>Actuals</v>
          </cell>
          <cell r="E373" t="str">
            <v>OCMT3525895000</v>
          </cell>
          <cell r="F373" t="str">
            <v>OCMT35</v>
          </cell>
          <cell r="G373">
            <v>25895000</v>
          </cell>
          <cell r="H373" t="str">
            <v>BTC VEHICLES LTL - CONTRACT</v>
          </cell>
          <cell r="I373" t="str">
            <v>Vehicles &amp; Other Related Costs</v>
          </cell>
          <cell r="J373" t="str">
            <v>Business Operations</v>
          </cell>
          <cell r="K373" t="str">
            <v>Euros Evans</v>
          </cell>
          <cell r="L373" t="str">
            <v>Paging2</v>
          </cell>
          <cell r="M373" t="str">
            <v>ActualsPaging2Vehicles &amp; Other Related Costs</v>
          </cell>
          <cell r="N373">
            <v>346.47</v>
          </cell>
          <cell r="O373">
            <v>346.47</v>
          </cell>
          <cell r="P373">
            <v>346.47</v>
          </cell>
        </row>
        <row r="374">
          <cell r="C374" t="str">
            <v>E&amp;S</v>
          </cell>
          <cell r="D374" t="str">
            <v>Actuals</v>
          </cell>
          <cell r="E374" t="str">
            <v>OCMT3525899000</v>
          </cell>
          <cell r="F374" t="str">
            <v>OCMT35</v>
          </cell>
          <cell r="G374">
            <v>25899000</v>
          </cell>
          <cell r="H374" t="str">
            <v>BTC Software - Maintenance</v>
          </cell>
          <cell r="I374" t="str">
            <v>Other Equipment &amp; Supplies</v>
          </cell>
          <cell r="J374" t="str">
            <v>Business Operations</v>
          </cell>
          <cell r="K374" t="str">
            <v>Euros Evans</v>
          </cell>
          <cell r="L374" t="str">
            <v>Paging2</v>
          </cell>
          <cell r="M374" t="str">
            <v>ActualsPaging2Other Equipment &amp; Supplies</v>
          </cell>
          <cell r="N374">
            <v>5905.58</v>
          </cell>
          <cell r="O374">
            <v>0</v>
          </cell>
          <cell r="P374">
            <v>0</v>
          </cell>
        </row>
        <row r="375">
          <cell r="C375" t="str">
            <v>Misc</v>
          </cell>
          <cell r="D375" t="str">
            <v>Actuals</v>
          </cell>
          <cell r="E375" t="str">
            <v>OCMT3531180545</v>
          </cell>
          <cell r="F375" t="str">
            <v>OCMT35</v>
          </cell>
          <cell r="G375">
            <v>31180545</v>
          </cell>
          <cell r="H375" t="str">
            <v>Wireless Licences</v>
          </cell>
          <cell r="I375" t="str">
            <v>Other Miscellaneous</v>
          </cell>
          <cell r="J375" t="str">
            <v>Business Operations</v>
          </cell>
          <cell r="K375" t="str">
            <v>Euros Evans</v>
          </cell>
          <cell r="L375" t="str">
            <v>Paging2</v>
          </cell>
          <cell r="M375" t="str">
            <v>ActualsPaging2Other Miscellaneous</v>
          </cell>
          <cell r="N375">
            <v>2916</v>
          </cell>
          <cell r="O375">
            <v>2917</v>
          </cell>
          <cell r="P375">
            <v>2917</v>
          </cell>
        </row>
        <row r="376">
          <cell r="C376" t="str">
            <v>E&amp;S</v>
          </cell>
          <cell r="D376" t="str">
            <v>Actuals</v>
          </cell>
          <cell r="E376" t="str">
            <v>OCMT3533910475</v>
          </cell>
          <cell r="F376" t="str">
            <v>OCMT35</v>
          </cell>
          <cell r="G376">
            <v>33910475</v>
          </cell>
          <cell r="H376" t="str">
            <v>COURIER SVCES - NON BILLING PO</v>
          </cell>
          <cell r="I376" t="str">
            <v>Postage &amp; Couriers</v>
          </cell>
          <cell r="J376" t="str">
            <v>Business Operations</v>
          </cell>
          <cell r="K376" t="str">
            <v>Euros Evans</v>
          </cell>
          <cell r="L376" t="str">
            <v>Paging2</v>
          </cell>
          <cell r="M376" t="str">
            <v>ActualsPaging2Postage &amp; Couriers</v>
          </cell>
          <cell r="N376">
            <v>6</v>
          </cell>
          <cell r="O376">
            <v>0</v>
          </cell>
          <cell r="P376">
            <v>2.48</v>
          </cell>
        </row>
        <row r="377">
          <cell r="C377" t="str">
            <v>E&amp;S</v>
          </cell>
          <cell r="D377" t="str">
            <v>Actuals</v>
          </cell>
          <cell r="E377" t="str">
            <v>OCMT3537985000</v>
          </cell>
          <cell r="F377" t="str">
            <v>OCMT35</v>
          </cell>
          <cell r="G377">
            <v>37985000</v>
          </cell>
          <cell r="H377" t="str">
            <v>EXP BTA-MOBILE PHONES-STORES</v>
          </cell>
          <cell r="I377" t="str">
            <v>Own Use Hardware</v>
          </cell>
          <cell r="J377" t="str">
            <v>Business Operations</v>
          </cell>
          <cell r="K377" t="str">
            <v>Euros Evans</v>
          </cell>
          <cell r="L377" t="str">
            <v>Paging2</v>
          </cell>
          <cell r="M377" t="str">
            <v>ActualsPaging2Own Use Hardware</v>
          </cell>
          <cell r="N377">
            <v>347.02</v>
          </cell>
          <cell r="O377">
            <v>582.91</v>
          </cell>
          <cell r="P377">
            <v>656.91</v>
          </cell>
        </row>
        <row r="378">
          <cell r="C378" t="str">
            <v>Staff Rel</v>
          </cell>
          <cell r="D378" t="str">
            <v>Actuals</v>
          </cell>
          <cell r="E378" t="str">
            <v>OCMT3544230472</v>
          </cell>
          <cell r="F378" t="str">
            <v>OCMT35</v>
          </cell>
          <cell r="G378">
            <v>44230472</v>
          </cell>
          <cell r="H378" t="str">
            <v>BTM PHONE SERVICES SOS IN</v>
          </cell>
          <cell r="I378" t="str">
            <v>Own Use Airtime</v>
          </cell>
          <cell r="J378" t="str">
            <v>Business Operations</v>
          </cell>
          <cell r="K378" t="str">
            <v>Euros Evans</v>
          </cell>
          <cell r="L378" t="str">
            <v>Paging2</v>
          </cell>
          <cell r="M378" t="str">
            <v>ActualsPaging2Own Use Airtime</v>
          </cell>
          <cell r="N378">
            <v>248.49</v>
          </cell>
          <cell r="O378">
            <v>218.44</v>
          </cell>
          <cell r="P378">
            <v>214.65</v>
          </cell>
        </row>
        <row r="379">
          <cell r="C379" t="str">
            <v>Staff</v>
          </cell>
          <cell r="D379" t="str">
            <v>Actuals</v>
          </cell>
          <cell r="E379" t="str">
            <v>OCMT3611300007</v>
          </cell>
          <cell r="F379" t="str">
            <v>OCMT36</v>
          </cell>
          <cell r="G379">
            <v>11300007</v>
          </cell>
          <cell r="H379" t="str">
            <v>MOBILITY PAY</v>
          </cell>
          <cell r="I379" t="str">
            <v>Salaries</v>
          </cell>
          <cell r="J379" t="str">
            <v>Business Operations</v>
          </cell>
          <cell r="K379" t="str">
            <v>Euros Evans</v>
          </cell>
          <cell r="L379" t="str">
            <v>Paging3</v>
          </cell>
          <cell r="M379" t="str">
            <v>ActualsPaging3Salaries</v>
          </cell>
          <cell r="N379">
            <v>31403.61</v>
          </cell>
          <cell r="O379">
            <v>68412.05</v>
          </cell>
          <cell r="P379">
            <v>49571.57</v>
          </cell>
        </row>
        <row r="380">
          <cell r="C380" t="str">
            <v>Staff</v>
          </cell>
          <cell r="D380" t="str">
            <v>Actuals</v>
          </cell>
          <cell r="E380" t="str">
            <v>OCMT3615100475</v>
          </cell>
          <cell r="F380" t="str">
            <v>OCMT36</v>
          </cell>
          <cell r="G380">
            <v>15100475</v>
          </cell>
          <cell r="H380" t="str">
            <v>PAY AGENCY STAFF (P&amp;A ONLY)</v>
          </cell>
          <cell r="I380" t="str">
            <v>Agency</v>
          </cell>
          <cell r="J380" t="str">
            <v>Business Operations</v>
          </cell>
          <cell r="K380" t="str">
            <v>Euros Evans</v>
          </cell>
          <cell r="L380" t="str">
            <v>Paging3</v>
          </cell>
          <cell r="M380" t="str">
            <v>ActualsPaging3Agency</v>
          </cell>
          <cell r="N380">
            <v>42.77</v>
          </cell>
          <cell r="O380">
            <v>1150.6400000000001</v>
          </cell>
          <cell r="P380">
            <v>1406.45</v>
          </cell>
        </row>
        <row r="381">
          <cell r="C381" t="str">
            <v>Staff Rel</v>
          </cell>
          <cell r="D381" t="str">
            <v>Actuals</v>
          </cell>
          <cell r="E381" t="str">
            <v>OCMT3616000540</v>
          </cell>
          <cell r="F381" t="str">
            <v>OCMT36</v>
          </cell>
          <cell r="G381">
            <v>16000540</v>
          </cell>
          <cell r="H381" t="str">
            <v>MAINTENANCE T&amp;S</v>
          </cell>
          <cell r="I381" t="str">
            <v>Travel &amp; Subsistence</v>
          </cell>
          <cell r="J381" t="str">
            <v>Business Operations</v>
          </cell>
          <cell r="K381" t="str">
            <v>Euros Evans</v>
          </cell>
          <cell r="L381" t="str">
            <v>Paging3</v>
          </cell>
          <cell r="M381" t="str">
            <v>ActualsPaging3Travel &amp; Subsistence</v>
          </cell>
          <cell r="N381">
            <v>458.42</v>
          </cell>
          <cell r="O381">
            <v>625.45000000000005</v>
          </cell>
          <cell r="P381">
            <v>166.46</v>
          </cell>
        </row>
        <row r="382">
          <cell r="C382" t="str">
            <v>Staff</v>
          </cell>
          <cell r="D382" t="str">
            <v>Actuals</v>
          </cell>
          <cell r="E382" t="str">
            <v>OCMT3619400000</v>
          </cell>
          <cell r="F382" t="str">
            <v>OCMT36</v>
          </cell>
          <cell r="G382">
            <v>19400000</v>
          </cell>
          <cell r="H382" t="str">
            <v>NI ON CO CAR/LIVERIED VEHICLES</v>
          </cell>
          <cell r="I382" t="str">
            <v>Salaries</v>
          </cell>
          <cell r="J382" t="str">
            <v>Business Operations</v>
          </cell>
          <cell r="K382" t="str">
            <v>Euros Evans</v>
          </cell>
          <cell r="L382" t="str">
            <v>Paging3</v>
          </cell>
          <cell r="M382" t="str">
            <v>ActualsPaging3Salaries</v>
          </cell>
          <cell r="N382">
            <v>85.33</v>
          </cell>
          <cell r="O382">
            <v>85.33</v>
          </cell>
          <cell r="P382">
            <v>85.33</v>
          </cell>
        </row>
        <row r="383">
          <cell r="C383" t="str">
            <v>E&amp;S</v>
          </cell>
          <cell r="D383" t="str">
            <v>Actuals</v>
          </cell>
          <cell r="E383" t="str">
            <v>OCMT3622000374</v>
          </cell>
          <cell r="F383" t="str">
            <v>OCMT36</v>
          </cell>
          <cell r="G383">
            <v>22000374</v>
          </cell>
          <cell r="H383" t="str">
            <v>OTHER PAYMENTS - TOOL</v>
          </cell>
          <cell r="I383" t="str">
            <v>Other Equipment &amp; Supplies</v>
          </cell>
          <cell r="J383" t="str">
            <v>Business Operations</v>
          </cell>
          <cell r="K383" t="str">
            <v>Euros Evans</v>
          </cell>
          <cell r="L383" t="str">
            <v>Paging3</v>
          </cell>
          <cell r="M383" t="str">
            <v>ActualsPaging3Other Equipment &amp; Supplies</v>
          </cell>
          <cell r="N383">
            <v>298.32</v>
          </cell>
          <cell r="O383">
            <v>0</v>
          </cell>
          <cell r="P383">
            <v>0</v>
          </cell>
        </row>
        <row r="384">
          <cell r="C384" t="str">
            <v>Staff Rel</v>
          </cell>
          <cell r="D384" t="str">
            <v>Actuals</v>
          </cell>
          <cell r="E384" t="str">
            <v>OCMT3622000555</v>
          </cell>
          <cell r="F384" t="str">
            <v>OCMT36</v>
          </cell>
          <cell r="G384">
            <v>22000555</v>
          </cell>
          <cell r="H384" t="str">
            <v>MISC SCP STD VAT</v>
          </cell>
          <cell r="I384" t="str">
            <v>Sundry Staff Related</v>
          </cell>
          <cell r="J384" t="str">
            <v>Business Operations</v>
          </cell>
          <cell r="K384" t="str">
            <v>Euros Evans</v>
          </cell>
          <cell r="L384" t="str">
            <v>Paging3</v>
          </cell>
          <cell r="M384" t="str">
            <v>ActualsPaging3Sundry Staff Related</v>
          </cell>
          <cell r="N384">
            <v>7.25</v>
          </cell>
          <cell r="O384">
            <v>47.72</v>
          </cell>
          <cell r="P384">
            <v>0</v>
          </cell>
        </row>
        <row r="385">
          <cell r="C385" t="str">
            <v>Staff Rel</v>
          </cell>
          <cell r="D385" t="str">
            <v>Actuals</v>
          </cell>
          <cell r="E385" t="str">
            <v>OCMT3625895000</v>
          </cell>
          <cell r="F385" t="str">
            <v>OCMT36</v>
          </cell>
          <cell r="G385">
            <v>25895000</v>
          </cell>
          <cell r="H385" t="str">
            <v>BTC VEHICLES LTL - CONTRACT</v>
          </cell>
          <cell r="I385" t="str">
            <v>Vehicles &amp; Other Related Costs</v>
          </cell>
          <cell r="J385" t="str">
            <v>Business Operations</v>
          </cell>
          <cell r="K385" t="str">
            <v>Euros Evans</v>
          </cell>
          <cell r="L385" t="str">
            <v>Paging3</v>
          </cell>
          <cell r="M385" t="str">
            <v>ActualsPaging3Vehicles &amp; Other Related Costs</v>
          </cell>
          <cell r="N385">
            <v>188.45</v>
          </cell>
          <cell r="O385">
            <v>188.45</v>
          </cell>
          <cell r="P385">
            <v>188.45</v>
          </cell>
        </row>
        <row r="386">
          <cell r="C386" t="str">
            <v>E&amp;S</v>
          </cell>
          <cell r="D386" t="str">
            <v>Actuals</v>
          </cell>
          <cell r="E386" t="str">
            <v>OCMT3626126475</v>
          </cell>
          <cell r="F386" t="str">
            <v>OCMT36</v>
          </cell>
          <cell r="G386">
            <v>26126475</v>
          </cell>
          <cell r="H386" t="str">
            <v>ME BTR STAT &amp; PRINT-CUST WORK</v>
          </cell>
          <cell r="I386" t="str">
            <v>Printing &amp; Stationery</v>
          </cell>
          <cell r="J386" t="str">
            <v>Business Operations</v>
          </cell>
          <cell r="K386" t="str">
            <v>Euros Evans</v>
          </cell>
          <cell r="L386" t="str">
            <v>Paging3</v>
          </cell>
          <cell r="M386" t="str">
            <v>ActualsPaging3Printing &amp; Stationery</v>
          </cell>
          <cell r="N386">
            <v>18.53</v>
          </cell>
          <cell r="O386">
            <v>0</v>
          </cell>
          <cell r="P386">
            <v>0</v>
          </cell>
        </row>
        <row r="387">
          <cell r="C387" t="str">
            <v>Staff Rel</v>
          </cell>
          <cell r="D387" t="str">
            <v>Actuals</v>
          </cell>
          <cell r="E387" t="str">
            <v>OCMT3626305000</v>
          </cell>
          <cell r="F387" t="str">
            <v>OCMT36</v>
          </cell>
          <cell r="G387">
            <v>26305000</v>
          </cell>
          <cell r="H387" t="str">
            <v>BT: PERFORMANCE MGT STD FM HR</v>
          </cell>
          <cell r="I387" t="str">
            <v>Training</v>
          </cell>
          <cell r="J387" t="str">
            <v>Business Operations</v>
          </cell>
          <cell r="K387" t="str">
            <v>Euros Evans</v>
          </cell>
          <cell r="L387" t="str">
            <v>Paging3</v>
          </cell>
          <cell r="M387" t="str">
            <v>ActualsPaging3Training</v>
          </cell>
          <cell r="N387">
            <v>0</v>
          </cell>
          <cell r="O387">
            <v>0</v>
          </cell>
          <cell r="P387">
            <v>0</v>
          </cell>
        </row>
        <row r="388">
          <cell r="C388" t="str">
            <v>Staff Rel</v>
          </cell>
          <cell r="D388" t="str">
            <v>Actuals</v>
          </cell>
          <cell r="E388" t="str">
            <v>OCMT3626307000</v>
          </cell>
          <cell r="F388" t="str">
            <v>OCMT36</v>
          </cell>
          <cell r="G388">
            <v>26307000</v>
          </cell>
          <cell r="H388" t="str">
            <v>BT: RELEASE &amp;RED'CY SVCS FM HR</v>
          </cell>
          <cell r="I388" t="str">
            <v>Training</v>
          </cell>
          <cell r="J388" t="str">
            <v>Business Operations</v>
          </cell>
          <cell r="K388" t="str">
            <v>Euros Evans</v>
          </cell>
          <cell r="L388" t="str">
            <v>Paging3</v>
          </cell>
          <cell r="M388" t="str">
            <v>ActualsPaging3Training</v>
          </cell>
          <cell r="N388">
            <v>0</v>
          </cell>
          <cell r="O388">
            <v>0</v>
          </cell>
          <cell r="P388">
            <v>0</v>
          </cell>
        </row>
        <row r="389">
          <cell r="C389" t="str">
            <v>Misc</v>
          </cell>
          <cell r="D389" t="str">
            <v>Actuals</v>
          </cell>
          <cell r="E389" t="str">
            <v>OCMT3636510550</v>
          </cell>
          <cell r="F389" t="str">
            <v>OCMT36</v>
          </cell>
          <cell r="G389">
            <v>36510550</v>
          </cell>
          <cell r="H389" t="str">
            <v>CONSULTANTS FEES LOCAL</v>
          </cell>
          <cell r="I389" t="str">
            <v>Other Miscellaneous</v>
          </cell>
          <cell r="J389" t="str">
            <v>Business Operations</v>
          </cell>
          <cell r="K389" t="str">
            <v>Euros Evans</v>
          </cell>
          <cell r="L389" t="str">
            <v>Paging3</v>
          </cell>
          <cell r="M389" t="str">
            <v>ActualsPaging3Other Miscellaneous</v>
          </cell>
          <cell r="N389">
            <v>-0.33</v>
          </cell>
          <cell r="O389">
            <v>-0.33</v>
          </cell>
          <cell r="P389">
            <v>-0.33</v>
          </cell>
        </row>
        <row r="390">
          <cell r="C390" t="str">
            <v>E&amp;S</v>
          </cell>
          <cell r="D390" t="str">
            <v>Actuals</v>
          </cell>
          <cell r="E390" t="str">
            <v>OCMT3637985000</v>
          </cell>
          <cell r="F390" t="str">
            <v>OCMT36</v>
          </cell>
          <cell r="G390">
            <v>37985000</v>
          </cell>
          <cell r="H390" t="str">
            <v>EXP BTA-MOBILE PHONES-STORES</v>
          </cell>
          <cell r="I390" t="str">
            <v>Own Use Hardware</v>
          </cell>
          <cell r="J390" t="str">
            <v>Business Operations</v>
          </cell>
          <cell r="K390" t="str">
            <v>Euros Evans</v>
          </cell>
          <cell r="L390" t="str">
            <v>Paging3</v>
          </cell>
          <cell r="M390" t="str">
            <v>ActualsPaging3Own Use Hardware</v>
          </cell>
          <cell r="N390">
            <v>308.13</v>
          </cell>
          <cell r="O390">
            <v>372.63</v>
          </cell>
          <cell r="P390">
            <v>308.13</v>
          </cell>
        </row>
        <row r="391">
          <cell r="C391" t="str">
            <v>E&amp;S</v>
          </cell>
          <cell r="D391" t="str">
            <v>Actuals</v>
          </cell>
          <cell r="E391" t="str">
            <v>OCMT3639875359</v>
          </cell>
          <cell r="F391" t="str">
            <v>OCMT36</v>
          </cell>
          <cell r="G391">
            <v>39875359</v>
          </cell>
          <cell r="H391" t="str">
            <v>Computer Supplies</v>
          </cell>
          <cell r="I391" t="str">
            <v>Other Equipment &amp; Supplies</v>
          </cell>
          <cell r="J391" t="str">
            <v>Business Operations</v>
          </cell>
          <cell r="K391" t="str">
            <v>Euros Evans</v>
          </cell>
          <cell r="L391" t="str">
            <v>Paging3</v>
          </cell>
          <cell r="M391" t="str">
            <v>ActualsPaging3Other Equipment &amp; Supplies</v>
          </cell>
          <cell r="N391">
            <v>0</v>
          </cell>
          <cell r="O391">
            <v>0</v>
          </cell>
          <cell r="P391">
            <v>0</v>
          </cell>
        </row>
        <row r="392">
          <cell r="C392" t="str">
            <v>Staff Rel</v>
          </cell>
          <cell r="D392" t="str">
            <v>Actuals</v>
          </cell>
          <cell r="E392" t="str">
            <v>OCMT3644230472</v>
          </cell>
          <cell r="F392" t="str">
            <v>OCMT36</v>
          </cell>
          <cell r="G392">
            <v>44230472</v>
          </cell>
          <cell r="H392" t="str">
            <v>BTM PHONE SERVICES SOS IN</v>
          </cell>
          <cell r="I392" t="str">
            <v>Own Use Airtime</v>
          </cell>
          <cell r="J392" t="str">
            <v>Business Operations</v>
          </cell>
          <cell r="K392" t="str">
            <v>Euros Evans</v>
          </cell>
          <cell r="L392" t="str">
            <v>Paging3</v>
          </cell>
          <cell r="M392" t="str">
            <v>ActualsPaging3Own Use Airtime</v>
          </cell>
          <cell r="N392">
            <v>78.239999999999995</v>
          </cell>
          <cell r="O392">
            <v>41.93</v>
          </cell>
          <cell r="P392">
            <v>69.59</v>
          </cell>
        </row>
        <row r="393">
          <cell r="C393" t="str">
            <v>Staff Rel</v>
          </cell>
          <cell r="D393" t="str">
            <v>Actuals</v>
          </cell>
          <cell r="E393" t="str">
            <v>OCMT3835170005</v>
          </cell>
          <cell r="F393" t="str">
            <v>OCMT38</v>
          </cell>
          <cell r="G393">
            <v>35170005</v>
          </cell>
          <cell r="H393" t="str">
            <v xml:space="preserve"> </v>
          </cell>
          <cell r="I393" t="str">
            <v>n/a</v>
          </cell>
          <cell r="J393" t="str">
            <v>Business Operations</v>
          </cell>
          <cell r="K393" t="str">
            <v>Euros Evans</v>
          </cell>
          <cell r="L393" t="str">
            <v>Paging1</v>
          </cell>
          <cell r="M393" t="str">
            <v>ActualsPaging1n/a</v>
          </cell>
          <cell r="N393">
            <v>0</v>
          </cell>
          <cell r="O393">
            <v>0</v>
          </cell>
          <cell r="P393">
            <v>0</v>
          </cell>
        </row>
        <row r="394">
          <cell r="C394" t="str">
            <v>Misc</v>
          </cell>
          <cell r="D394" t="str">
            <v>Actuals</v>
          </cell>
          <cell r="E394" t="str">
            <v>OCMT3B22000160</v>
          </cell>
          <cell r="F394" t="str">
            <v>OCMT3B</v>
          </cell>
          <cell r="G394">
            <v>22000160</v>
          </cell>
          <cell r="H394" t="str">
            <v>OTHER PAYMENTS - MISC</v>
          </cell>
          <cell r="I394" t="str">
            <v>Other Miscellaneous</v>
          </cell>
          <cell r="J394" t="str">
            <v>Business Operations</v>
          </cell>
          <cell r="K394" t="str">
            <v>Euros Evans</v>
          </cell>
          <cell r="L394" t="str">
            <v>Paging1</v>
          </cell>
          <cell r="M394" t="str">
            <v>ActualsPaging1Other Miscellaneous</v>
          </cell>
          <cell r="N394">
            <v>0</v>
          </cell>
          <cell r="O394">
            <v>0</v>
          </cell>
          <cell r="P394">
            <v>0</v>
          </cell>
        </row>
        <row r="395">
          <cell r="C395" t="str">
            <v>E&amp;S</v>
          </cell>
          <cell r="D395" t="str">
            <v>Actuals</v>
          </cell>
          <cell r="E395" t="str">
            <v>OCMT3B25904000</v>
          </cell>
          <cell r="F395" t="str">
            <v>OCMT3B</v>
          </cell>
          <cell r="G395">
            <v>25904000</v>
          </cell>
          <cell r="H395" t="str">
            <v>BTC COMP EQUIPMENT MINOR ITEMS</v>
          </cell>
          <cell r="I395" t="str">
            <v>Other Equipment &amp; Supplies</v>
          </cell>
          <cell r="J395" t="str">
            <v>Business Operations</v>
          </cell>
          <cell r="K395" t="str">
            <v>Euros Evans</v>
          </cell>
          <cell r="L395" t="str">
            <v>Paging1</v>
          </cell>
          <cell r="M395" t="str">
            <v>ActualsPaging1Other Equipment &amp; Supplies</v>
          </cell>
          <cell r="N395">
            <v>0</v>
          </cell>
          <cell r="O395">
            <v>0</v>
          </cell>
          <cell r="P395">
            <v>0</v>
          </cell>
        </row>
        <row r="396">
          <cell r="C396" t="str">
            <v>Staff</v>
          </cell>
          <cell r="D396" t="str">
            <v>Actuals</v>
          </cell>
          <cell r="E396" t="str">
            <v>OCMW111300007</v>
          </cell>
          <cell r="F396" t="str">
            <v>OCMW1</v>
          </cell>
          <cell r="G396">
            <v>11300007</v>
          </cell>
          <cell r="H396" t="str">
            <v>MOBILITY PAY</v>
          </cell>
          <cell r="I396" t="str">
            <v>Salaries</v>
          </cell>
          <cell r="J396" t="str">
            <v>Business Partners</v>
          </cell>
          <cell r="K396" t="str">
            <v>Stuart Newstead</v>
          </cell>
          <cell r="L396" t="str">
            <v>Stuart Newstead</v>
          </cell>
          <cell r="M396" t="str">
            <v>ActualsStuart NewsteadSalaries</v>
          </cell>
          <cell r="N396">
            <v>0</v>
          </cell>
          <cell r="O396">
            <v>5289.41</v>
          </cell>
          <cell r="P396">
            <v>-5289.41</v>
          </cell>
        </row>
        <row r="397">
          <cell r="C397" t="str">
            <v>Staff Rel</v>
          </cell>
          <cell r="D397" t="str">
            <v>Actuals</v>
          </cell>
          <cell r="E397" t="str">
            <v>OCMW117460471</v>
          </cell>
          <cell r="F397" t="str">
            <v>OCMW1</v>
          </cell>
          <cell r="G397">
            <v>17460471</v>
          </cell>
          <cell r="H397" t="str">
            <v>TRAINING - PROFF STUDY COURSE</v>
          </cell>
          <cell r="I397" t="str">
            <v>Training</v>
          </cell>
          <cell r="J397" t="str">
            <v>Business Partners</v>
          </cell>
          <cell r="K397" t="str">
            <v>Stuart Newstead</v>
          </cell>
          <cell r="L397" t="str">
            <v>Stuart Newstead</v>
          </cell>
          <cell r="M397" t="str">
            <v>ActualsStuart NewsteadTraining</v>
          </cell>
          <cell r="N397">
            <v>0</v>
          </cell>
          <cell r="O397">
            <v>0</v>
          </cell>
          <cell r="P397">
            <v>0</v>
          </cell>
        </row>
        <row r="398">
          <cell r="C398" t="str">
            <v>Staff</v>
          </cell>
          <cell r="D398" t="str">
            <v>Actuals</v>
          </cell>
          <cell r="E398" t="str">
            <v>OCMW119400000</v>
          </cell>
          <cell r="F398" t="str">
            <v>OCMW1</v>
          </cell>
          <cell r="G398">
            <v>19400000</v>
          </cell>
          <cell r="H398" t="str">
            <v>NI ON CO CAR/LIVERIED VEHICLES</v>
          </cell>
          <cell r="I398" t="str">
            <v>Salaries</v>
          </cell>
          <cell r="J398" t="str">
            <v>Business Partners</v>
          </cell>
          <cell r="K398" t="str">
            <v>Stuart Newstead</v>
          </cell>
          <cell r="L398" t="str">
            <v>Stuart Newstead</v>
          </cell>
          <cell r="M398" t="str">
            <v>ActualsStuart NewsteadSalaries</v>
          </cell>
          <cell r="N398">
            <v>62.82</v>
          </cell>
          <cell r="O398">
            <v>62.82</v>
          </cell>
          <cell r="P398">
            <v>62.82</v>
          </cell>
        </row>
        <row r="399">
          <cell r="C399" t="str">
            <v>Staff Rel</v>
          </cell>
          <cell r="D399" t="str">
            <v>Actuals</v>
          </cell>
          <cell r="E399" t="str">
            <v>OCMW122000555</v>
          </cell>
          <cell r="F399" t="str">
            <v>OCMW1</v>
          </cell>
          <cell r="G399">
            <v>22000555</v>
          </cell>
          <cell r="H399" t="str">
            <v>MISC SCP STD VAT</v>
          </cell>
          <cell r="I399" t="str">
            <v>Sundry Staff Related</v>
          </cell>
          <cell r="J399" t="str">
            <v>Business Partners</v>
          </cell>
          <cell r="K399" t="str">
            <v>Stuart Newstead</v>
          </cell>
          <cell r="L399" t="str">
            <v>Stuart Newstead</v>
          </cell>
          <cell r="M399" t="str">
            <v>ActualsStuart NewsteadSundry Staff Related</v>
          </cell>
          <cell r="N399">
            <v>33.35</v>
          </cell>
          <cell r="O399">
            <v>-33.35</v>
          </cell>
          <cell r="P399">
            <v>0</v>
          </cell>
        </row>
        <row r="400">
          <cell r="C400" t="str">
            <v>Staff Rel</v>
          </cell>
          <cell r="D400" t="str">
            <v>Actuals</v>
          </cell>
          <cell r="E400" t="str">
            <v>OCMW125895000</v>
          </cell>
          <cell r="F400" t="str">
            <v>OCMW1</v>
          </cell>
          <cell r="G400">
            <v>25895000</v>
          </cell>
          <cell r="H400" t="str">
            <v>BTC VEHICLES LTL - CONTRACT</v>
          </cell>
          <cell r="I400" t="str">
            <v>Vehicles &amp; Other Related Costs</v>
          </cell>
          <cell r="J400" t="str">
            <v>Business Partners</v>
          </cell>
          <cell r="K400" t="str">
            <v>Stuart Newstead</v>
          </cell>
          <cell r="L400" t="str">
            <v>Stuart Newstead</v>
          </cell>
          <cell r="M400" t="str">
            <v>ActualsStuart NewsteadVehicles &amp; Other Related Costs</v>
          </cell>
          <cell r="N400">
            <v>230.96</v>
          </cell>
          <cell r="O400">
            <v>230.95</v>
          </cell>
          <cell r="P400">
            <v>230.96</v>
          </cell>
        </row>
        <row r="401">
          <cell r="C401" t="str">
            <v>E&amp;S</v>
          </cell>
          <cell r="D401" t="str">
            <v>Actuals</v>
          </cell>
          <cell r="E401" t="str">
            <v>OCMW126125475</v>
          </cell>
          <cell r="F401" t="str">
            <v>OCMW1</v>
          </cell>
          <cell r="G401">
            <v>26125475</v>
          </cell>
          <cell r="H401" t="str">
            <v>STATIONERY/PRINTING &amp; PHOTO SU</v>
          </cell>
          <cell r="I401" t="str">
            <v>Printing &amp; Stationery</v>
          </cell>
          <cell r="J401" t="str">
            <v>Business Partners</v>
          </cell>
          <cell r="K401" t="str">
            <v>Stuart Newstead</v>
          </cell>
          <cell r="L401" t="str">
            <v>Stuart Newstead</v>
          </cell>
          <cell r="M401" t="str">
            <v>ActualsStuart NewsteadPrinting &amp; Stationery</v>
          </cell>
          <cell r="N401">
            <v>0</v>
          </cell>
          <cell r="O401">
            <v>10.25</v>
          </cell>
          <cell r="P401">
            <v>0</v>
          </cell>
        </row>
        <row r="402">
          <cell r="C402" t="str">
            <v>Misc</v>
          </cell>
          <cell r="D402" t="str">
            <v>Actuals</v>
          </cell>
          <cell r="E402" t="str">
            <v>OCMW136510550</v>
          </cell>
          <cell r="F402" t="str">
            <v>OCMW1</v>
          </cell>
          <cell r="G402">
            <v>36510550</v>
          </cell>
          <cell r="H402" t="str">
            <v>CONSULTANTS FEES LOCAL</v>
          </cell>
          <cell r="I402" t="str">
            <v>Other Miscellaneous</v>
          </cell>
          <cell r="J402" t="str">
            <v>Business Partners</v>
          </cell>
          <cell r="K402" t="str">
            <v>Stuart Newstead</v>
          </cell>
          <cell r="L402" t="str">
            <v>Stuart Newstead</v>
          </cell>
          <cell r="M402" t="str">
            <v>ActualsStuart NewsteadOther Miscellaneous</v>
          </cell>
          <cell r="N402">
            <v>2000</v>
          </cell>
          <cell r="O402">
            <v>0</v>
          </cell>
          <cell r="P402">
            <v>-4857.8</v>
          </cell>
        </row>
        <row r="403">
          <cell r="C403" t="str">
            <v>Misc</v>
          </cell>
          <cell r="D403" t="str">
            <v>Actuals</v>
          </cell>
          <cell r="E403" t="str">
            <v>OCMW136892550</v>
          </cell>
          <cell r="F403" t="str">
            <v>OCMW1</v>
          </cell>
          <cell r="G403">
            <v>36892550</v>
          </cell>
          <cell r="H403" t="str">
            <v>TELECOMMUNICATIONS COSTS</v>
          </cell>
          <cell r="I403" t="str">
            <v>Communication</v>
          </cell>
          <cell r="J403" t="str">
            <v>Business Partners</v>
          </cell>
          <cell r="K403" t="str">
            <v>Stuart Newstead</v>
          </cell>
          <cell r="L403" t="str">
            <v>Stuart Newstead</v>
          </cell>
          <cell r="M403" t="str">
            <v>ActualsStuart NewsteadCommunication</v>
          </cell>
          <cell r="N403">
            <v>0</v>
          </cell>
          <cell r="O403">
            <v>169.84</v>
          </cell>
          <cell r="P403">
            <v>0</v>
          </cell>
        </row>
        <row r="404">
          <cell r="C404" t="str">
            <v>E&amp;S</v>
          </cell>
          <cell r="D404" t="str">
            <v>Actuals</v>
          </cell>
          <cell r="E404" t="str">
            <v>OCMW137985000</v>
          </cell>
          <cell r="F404" t="str">
            <v>OCMW1</v>
          </cell>
          <cell r="G404">
            <v>37985000</v>
          </cell>
          <cell r="H404" t="str">
            <v>EXP BTA-MOBILE PHONES-STORES</v>
          </cell>
          <cell r="I404" t="str">
            <v>Own Use Hardware</v>
          </cell>
          <cell r="J404" t="str">
            <v>Business Partners</v>
          </cell>
          <cell r="K404" t="str">
            <v>Stuart Newstead</v>
          </cell>
          <cell r="L404" t="str">
            <v>Stuart Newstead</v>
          </cell>
          <cell r="M404" t="str">
            <v>ActualsStuart NewsteadOwn Use Hardware</v>
          </cell>
          <cell r="N404">
            <v>107.43</v>
          </cell>
          <cell r="O404">
            <v>0</v>
          </cell>
          <cell r="P404">
            <v>0</v>
          </cell>
        </row>
        <row r="405">
          <cell r="C405" t="str">
            <v>Misc</v>
          </cell>
          <cell r="D405" t="str">
            <v>Actuals</v>
          </cell>
          <cell r="E405" t="str">
            <v>OCMW139890550</v>
          </cell>
          <cell r="F405" t="str">
            <v>OCMW1</v>
          </cell>
          <cell r="G405">
            <v>39890550</v>
          </cell>
          <cell r="H405" t="str">
            <v>CONFERENCE COST NON TRNG</v>
          </cell>
          <cell r="I405" t="str">
            <v>Conferences &amp; Presentations</v>
          </cell>
          <cell r="J405" t="str">
            <v>Business Partners</v>
          </cell>
          <cell r="K405" t="str">
            <v>Stuart Newstead</v>
          </cell>
          <cell r="L405" t="str">
            <v>Stuart Newstead</v>
          </cell>
          <cell r="M405" t="str">
            <v>ActualsStuart NewsteadConferences &amp; Presentations</v>
          </cell>
          <cell r="N405">
            <v>0</v>
          </cell>
          <cell r="O405">
            <v>0</v>
          </cell>
          <cell r="P405">
            <v>0</v>
          </cell>
        </row>
        <row r="406">
          <cell r="C406" t="str">
            <v>Staff Rel</v>
          </cell>
          <cell r="D406" t="str">
            <v>Actuals</v>
          </cell>
          <cell r="E406" t="str">
            <v>OCMW144230472</v>
          </cell>
          <cell r="F406" t="str">
            <v>OCMW1</v>
          </cell>
          <cell r="G406">
            <v>44230472</v>
          </cell>
          <cell r="H406" t="str">
            <v>BTM PHONE SERVICES SOS IN</v>
          </cell>
          <cell r="I406" t="str">
            <v>Own Use Airtime</v>
          </cell>
          <cell r="J406" t="str">
            <v>Business Partners</v>
          </cell>
          <cell r="K406" t="str">
            <v>Stuart Newstead</v>
          </cell>
          <cell r="L406" t="str">
            <v>Stuart Newstead</v>
          </cell>
          <cell r="M406" t="str">
            <v>ActualsStuart NewsteadOwn Use Airtime</v>
          </cell>
          <cell r="N406">
            <v>63.58</v>
          </cell>
          <cell r="O406">
            <v>-15.8</v>
          </cell>
          <cell r="P406">
            <v>-47.78</v>
          </cell>
        </row>
        <row r="407">
          <cell r="C407" t="str">
            <v>Staff</v>
          </cell>
          <cell r="D407" t="str">
            <v>Actuals</v>
          </cell>
          <cell r="E407" t="str">
            <v>OCMW1111300007</v>
          </cell>
          <cell r="F407" t="str">
            <v>OCMW11</v>
          </cell>
          <cell r="G407">
            <v>11300007</v>
          </cell>
          <cell r="H407" t="str">
            <v>MOBILITY PAY</v>
          </cell>
          <cell r="I407" t="str">
            <v>Salaries</v>
          </cell>
          <cell r="J407" t="str">
            <v>Business Partners</v>
          </cell>
          <cell r="K407" t="str">
            <v>Stuart Newstead</v>
          </cell>
          <cell r="L407" t="str">
            <v>Stuart Newstead</v>
          </cell>
          <cell r="M407" t="str">
            <v>ActualsStuart NewsteadSalaries</v>
          </cell>
          <cell r="N407">
            <v>0</v>
          </cell>
          <cell r="O407">
            <v>0</v>
          </cell>
          <cell r="P407">
            <v>0</v>
          </cell>
        </row>
        <row r="408">
          <cell r="C408" t="str">
            <v>Staff</v>
          </cell>
          <cell r="D408" t="str">
            <v>Actuals</v>
          </cell>
          <cell r="E408" t="str">
            <v>OCMW1115100475</v>
          </cell>
          <cell r="F408" t="str">
            <v>OCMW11</v>
          </cell>
          <cell r="G408">
            <v>15100475</v>
          </cell>
          <cell r="H408" t="str">
            <v>PAY AGENCY STAFF (P&amp;A ONLY)</v>
          </cell>
          <cell r="I408" t="str">
            <v>Agency</v>
          </cell>
          <cell r="J408" t="str">
            <v>Business Partners</v>
          </cell>
          <cell r="K408" t="str">
            <v>Stuart Newstead</v>
          </cell>
          <cell r="L408" t="str">
            <v>Stuart Newstead</v>
          </cell>
          <cell r="M408" t="str">
            <v>ActualsStuart NewsteadAgency</v>
          </cell>
          <cell r="N408">
            <v>0</v>
          </cell>
          <cell r="O408">
            <v>0</v>
          </cell>
          <cell r="P408">
            <v>0</v>
          </cell>
        </row>
        <row r="409">
          <cell r="C409" t="str">
            <v>Staff Rel</v>
          </cell>
          <cell r="D409" t="str">
            <v>Actuals</v>
          </cell>
          <cell r="E409" t="str">
            <v>OCMW1116000540</v>
          </cell>
          <cell r="F409" t="str">
            <v>OCMW11</v>
          </cell>
          <cell r="G409">
            <v>16000540</v>
          </cell>
          <cell r="H409" t="str">
            <v>MAINTENANCE T&amp;S</v>
          </cell>
          <cell r="I409" t="str">
            <v>Travel &amp; Subsistence</v>
          </cell>
          <cell r="J409" t="str">
            <v>Business Partners</v>
          </cell>
          <cell r="K409" t="str">
            <v>Stuart Newstead</v>
          </cell>
          <cell r="L409" t="str">
            <v>Stuart Newstead</v>
          </cell>
          <cell r="M409" t="str">
            <v>ActualsStuart NewsteadTravel &amp; Subsistence</v>
          </cell>
          <cell r="N409">
            <v>859.97</v>
          </cell>
          <cell r="O409">
            <v>-859.97</v>
          </cell>
          <cell r="P409">
            <v>0</v>
          </cell>
        </row>
        <row r="410">
          <cell r="C410" t="str">
            <v>Staff</v>
          </cell>
          <cell r="D410" t="str">
            <v>Actuals</v>
          </cell>
          <cell r="E410" t="str">
            <v>OCMW1119400000</v>
          </cell>
          <cell r="F410" t="str">
            <v>OCMW11</v>
          </cell>
          <cell r="G410">
            <v>19400000</v>
          </cell>
          <cell r="H410" t="str">
            <v>NI ON CO CAR/LIVERIED VEHICLES</v>
          </cell>
          <cell r="I410" t="str">
            <v>Salaries</v>
          </cell>
          <cell r="J410" t="str">
            <v>Business Partners</v>
          </cell>
          <cell r="K410" t="str">
            <v>Stuart Newstead</v>
          </cell>
          <cell r="L410" t="str">
            <v>Stuart Newstead</v>
          </cell>
          <cell r="M410" t="str">
            <v>ActualsStuart NewsteadSalaries</v>
          </cell>
          <cell r="N410">
            <v>30.08</v>
          </cell>
          <cell r="O410">
            <v>30.08</v>
          </cell>
          <cell r="P410">
            <v>30.08</v>
          </cell>
        </row>
        <row r="411">
          <cell r="C411" t="str">
            <v>Staff Rel</v>
          </cell>
          <cell r="D411" t="str">
            <v>Actuals</v>
          </cell>
          <cell r="E411" t="str">
            <v>OCMW1122000555</v>
          </cell>
          <cell r="F411" t="str">
            <v>OCMW11</v>
          </cell>
          <cell r="G411">
            <v>22000555</v>
          </cell>
          <cell r="H411" t="str">
            <v>MISC SCP STD VAT</v>
          </cell>
          <cell r="I411" t="str">
            <v>Sundry Staff Related</v>
          </cell>
          <cell r="J411" t="str">
            <v>Business Partners</v>
          </cell>
          <cell r="K411" t="str">
            <v>Stuart Newstead</v>
          </cell>
          <cell r="L411" t="str">
            <v>Stuart Newstead</v>
          </cell>
          <cell r="M411" t="str">
            <v>ActualsStuart NewsteadSundry Staff Related</v>
          </cell>
          <cell r="N411">
            <v>9.69</v>
          </cell>
          <cell r="O411">
            <v>-9.69</v>
          </cell>
          <cell r="P411">
            <v>0</v>
          </cell>
        </row>
        <row r="412">
          <cell r="C412" t="str">
            <v>Staff Rel</v>
          </cell>
          <cell r="D412" t="str">
            <v>Actuals</v>
          </cell>
          <cell r="E412" t="str">
            <v>OCMW1125895000</v>
          </cell>
          <cell r="F412" t="str">
            <v>OCMW11</v>
          </cell>
          <cell r="G412">
            <v>25895000</v>
          </cell>
          <cell r="H412" t="str">
            <v>BTC VEHICLES LTL - CONTRACT</v>
          </cell>
          <cell r="I412" t="str">
            <v>Vehicles &amp; Other Related Costs</v>
          </cell>
          <cell r="J412" t="str">
            <v>Business Partners</v>
          </cell>
          <cell r="K412" t="str">
            <v>Stuart Newstead</v>
          </cell>
          <cell r="L412" t="str">
            <v>Stuart Newstead</v>
          </cell>
          <cell r="M412" t="str">
            <v>ActualsStuart NewsteadVehicles &amp; Other Related Costs</v>
          </cell>
          <cell r="N412">
            <v>517.04</v>
          </cell>
          <cell r="O412">
            <v>517.04</v>
          </cell>
          <cell r="P412">
            <v>517.04</v>
          </cell>
        </row>
        <row r="413">
          <cell r="C413" t="str">
            <v>Misc</v>
          </cell>
          <cell r="D413" t="str">
            <v>Actuals</v>
          </cell>
          <cell r="E413" t="str">
            <v>OCMW1137979000</v>
          </cell>
          <cell r="F413" t="str">
            <v>OCMW11</v>
          </cell>
          <cell r="G413">
            <v>37979000</v>
          </cell>
          <cell r="H413" t="str">
            <v>GENERAL DIVISION PROVISIONS</v>
          </cell>
          <cell r="I413" t="str">
            <v>Other Miscellaneous</v>
          </cell>
          <cell r="J413" t="str">
            <v>Business Partners</v>
          </cell>
          <cell r="K413" t="str">
            <v>Stuart Newstead</v>
          </cell>
          <cell r="L413" t="str">
            <v>Stuart Newstead</v>
          </cell>
          <cell r="M413" t="str">
            <v>ActualsStuart NewsteadOther Miscellaneous</v>
          </cell>
          <cell r="N413">
            <v>0</v>
          </cell>
          <cell r="O413">
            <v>0</v>
          </cell>
          <cell r="P413">
            <v>0</v>
          </cell>
        </row>
        <row r="414">
          <cell r="C414" t="str">
            <v>E&amp;S</v>
          </cell>
          <cell r="D414" t="str">
            <v>Actuals</v>
          </cell>
          <cell r="E414" t="str">
            <v>OCMW1137985000</v>
          </cell>
          <cell r="F414" t="str">
            <v>OCMW11</v>
          </cell>
          <cell r="G414">
            <v>37985000</v>
          </cell>
          <cell r="H414" t="str">
            <v>EXP BTA-MOBILE PHONES-STORES</v>
          </cell>
          <cell r="I414" t="str">
            <v>Own Use Hardware</v>
          </cell>
          <cell r="J414" t="str">
            <v>Business Partners</v>
          </cell>
          <cell r="K414" t="str">
            <v>Stuart Newstead</v>
          </cell>
          <cell r="L414" t="str">
            <v>Stuart Newstead</v>
          </cell>
          <cell r="M414" t="str">
            <v>ActualsStuart NewsteadOwn Use Hardware</v>
          </cell>
          <cell r="N414">
            <v>7.5</v>
          </cell>
          <cell r="O414">
            <v>0</v>
          </cell>
          <cell r="P414">
            <v>-154.94999999999999</v>
          </cell>
        </row>
        <row r="415">
          <cell r="C415" t="str">
            <v>Staff Rel</v>
          </cell>
          <cell r="D415" t="str">
            <v>Actuals</v>
          </cell>
          <cell r="E415" t="str">
            <v>OCMW1144230472</v>
          </cell>
          <cell r="F415" t="str">
            <v>OCMW11</v>
          </cell>
          <cell r="G415">
            <v>44230472</v>
          </cell>
          <cell r="H415" t="str">
            <v>BTM PHONE SERVICES SOS IN</v>
          </cell>
          <cell r="I415" t="str">
            <v>Own Use Airtime</v>
          </cell>
          <cell r="J415" t="str">
            <v>Business Partners</v>
          </cell>
          <cell r="K415" t="str">
            <v>Stuart Newstead</v>
          </cell>
          <cell r="L415" t="str">
            <v>Stuart Newstead</v>
          </cell>
          <cell r="M415" t="str">
            <v>ActualsStuart NewsteadOwn Use Airtime</v>
          </cell>
          <cell r="N415">
            <v>251.14</v>
          </cell>
          <cell r="O415">
            <v>-53.04</v>
          </cell>
          <cell r="P415">
            <v>-198.1</v>
          </cell>
        </row>
        <row r="416">
          <cell r="C416" t="str">
            <v>Staff</v>
          </cell>
          <cell r="D416" t="str">
            <v>Actuals</v>
          </cell>
          <cell r="E416" t="str">
            <v>OCMW1211300007</v>
          </cell>
          <cell r="F416" t="str">
            <v>OCMW12</v>
          </cell>
          <cell r="G416">
            <v>11300007</v>
          </cell>
          <cell r="H416" t="str">
            <v>MOBILITY PAY</v>
          </cell>
          <cell r="I416" t="str">
            <v>Salaries</v>
          </cell>
          <cell r="J416" t="str">
            <v>Business Partners</v>
          </cell>
          <cell r="K416" t="str">
            <v>Stuart Newstead</v>
          </cell>
          <cell r="L416" t="str">
            <v>Stuart Newstead</v>
          </cell>
          <cell r="M416" t="str">
            <v>ActualsStuart NewsteadSalaries</v>
          </cell>
          <cell r="N416">
            <v>2008.23</v>
          </cell>
          <cell r="O416">
            <v>0</v>
          </cell>
          <cell r="P416">
            <v>0</v>
          </cell>
        </row>
        <row r="417">
          <cell r="C417" t="str">
            <v>Staff Rel</v>
          </cell>
          <cell r="D417" t="str">
            <v>Actuals</v>
          </cell>
          <cell r="E417" t="str">
            <v>OCMW1216000445</v>
          </cell>
          <cell r="F417" t="str">
            <v>OCMW12</v>
          </cell>
          <cell r="G417">
            <v>16000445</v>
          </cell>
          <cell r="H417" t="str">
            <v>T&amp;S NETG - TRAINING</v>
          </cell>
          <cell r="I417" t="str">
            <v>Travel &amp; Subsistence</v>
          </cell>
          <cell r="J417" t="str">
            <v>Business Partners</v>
          </cell>
          <cell r="K417" t="str">
            <v>Stuart Newstead</v>
          </cell>
          <cell r="L417" t="str">
            <v>Stuart Newstead</v>
          </cell>
          <cell r="M417" t="str">
            <v>ActualsStuart NewsteadTravel &amp; Subsistence</v>
          </cell>
          <cell r="N417">
            <v>4.32</v>
          </cell>
          <cell r="O417">
            <v>-4.32</v>
          </cell>
          <cell r="P417">
            <v>0</v>
          </cell>
        </row>
        <row r="418">
          <cell r="C418" t="str">
            <v>Staff Rel</v>
          </cell>
          <cell r="D418" t="str">
            <v>Actuals</v>
          </cell>
          <cell r="E418" t="str">
            <v>OCMW1216000540</v>
          </cell>
          <cell r="F418" t="str">
            <v>OCMW12</v>
          </cell>
          <cell r="G418">
            <v>16000540</v>
          </cell>
          <cell r="H418" t="str">
            <v>MAINTENANCE T&amp;S</v>
          </cell>
          <cell r="I418" t="str">
            <v>Travel &amp; Subsistence</v>
          </cell>
          <cell r="J418" t="str">
            <v>Business Partners</v>
          </cell>
          <cell r="K418" t="str">
            <v>Stuart Newstead</v>
          </cell>
          <cell r="L418" t="str">
            <v>Stuart Newstead</v>
          </cell>
          <cell r="M418" t="str">
            <v>ActualsStuart NewsteadTravel &amp; Subsistence</v>
          </cell>
          <cell r="N418">
            <v>1686.98</v>
          </cell>
          <cell r="O418">
            <v>-1686.98</v>
          </cell>
          <cell r="P418">
            <v>0</v>
          </cell>
        </row>
        <row r="419">
          <cell r="C419" t="str">
            <v>Staff</v>
          </cell>
          <cell r="D419" t="str">
            <v>Actuals</v>
          </cell>
          <cell r="E419" t="str">
            <v>OCMW1219400000</v>
          </cell>
          <cell r="F419" t="str">
            <v>OCMW12</v>
          </cell>
          <cell r="G419">
            <v>19400000</v>
          </cell>
          <cell r="H419" t="str">
            <v>NI ON CO CAR/LIVERIED VEHICLES</v>
          </cell>
          <cell r="I419" t="str">
            <v>Salaries</v>
          </cell>
          <cell r="J419" t="str">
            <v>Business Partners</v>
          </cell>
          <cell r="K419" t="str">
            <v>Stuart Newstead</v>
          </cell>
          <cell r="L419" t="str">
            <v>Stuart Newstead</v>
          </cell>
          <cell r="M419" t="str">
            <v>ActualsStuart NewsteadSalaries</v>
          </cell>
          <cell r="N419">
            <v>114.86</v>
          </cell>
          <cell r="O419">
            <v>114.87</v>
          </cell>
          <cell r="P419">
            <v>114.86</v>
          </cell>
        </row>
        <row r="420">
          <cell r="C420" t="str">
            <v>Staff Rel</v>
          </cell>
          <cell r="D420" t="str">
            <v>Actuals</v>
          </cell>
          <cell r="E420" t="str">
            <v>OCMW1222000555</v>
          </cell>
          <cell r="F420" t="str">
            <v>OCMW12</v>
          </cell>
          <cell r="G420">
            <v>22000555</v>
          </cell>
          <cell r="H420" t="str">
            <v>MISC SCP STD VAT</v>
          </cell>
          <cell r="I420" t="str">
            <v>Sundry Staff Related</v>
          </cell>
          <cell r="J420" t="str">
            <v>Business Partners</v>
          </cell>
          <cell r="K420" t="str">
            <v>Stuart Newstead</v>
          </cell>
          <cell r="L420" t="str">
            <v>Stuart Newstead</v>
          </cell>
          <cell r="M420" t="str">
            <v>ActualsStuart NewsteadSundry Staff Related</v>
          </cell>
          <cell r="N420">
            <v>7.2</v>
          </cell>
          <cell r="O420">
            <v>-7.2</v>
          </cell>
          <cell r="P420">
            <v>0</v>
          </cell>
        </row>
        <row r="421">
          <cell r="C421" t="str">
            <v>Staff Rel</v>
          </cell>
          <cell r="D421" t="str">
            <v>Actuals</v>
          </cell>
          <cell r="E421" t="str">
            <v>OCMW1225895000</v>
          </cell>
          <cell r="F421" t="str">
            <v>OCMW12</v>
          </cell>
          <cell r="G421">
            <v>25895000</v>
          </cell>
          <cell r="H421" t="str">
            <v>BTC VEHICLES LTL - CONTRACT</v>
          </cell>
          <cell r="I421" t="str">
            <v>Vehicles &amp; Other Related Costs</v>
          </cell>
          <cell r="J421" t="str">
            <v>Business Partners</v>
          </cell>
          <cell r="K421" t="str">
            <v>Stuart Newstead</v>
          </cell>
          <cell r="L421" t="str">
            <v>Stuart Newstead</v>
          </cell>
          <cell r="M421" t="str">
            <v>ActualsStuart NewsteadVehicles &amp; Other Related Costs</v>
          </cell>
          <cell r="N421">
            <v>1225.04</v>
          </cell>
          <cell r="O421">
            <v>1225.03</v>
          </cell>
          <cell r="P421">
            <v>1225.04</v>
          </cell>
        </row>
        <row r="422">
          <cell r="C422" t="str">
            <v>Misc</v>
          </cell>
          <cell r="D422" t="str">
            <v>Actuals</v>
          </cell>
          <cell r="E422" t="str">
            <v>OCMW1237979000</v>
          </cell>
          <cell r="F422" t="str">
            <v>OCMW12</v>
          </cell>
          <cell r="G422">
            <v>37979000</v>
          </cell>
          <cell r="H422" t="str">
            <v>GENERAL DIVISION PROVISIONS</v>
          </cell>
          <cell r="I422" t="str">
            <v>Other Miscellaneous</v>
          </cell>
          <cell r="J422" t="str">
            <v>Business Partners</v>
          </cell>
          <cell r="K422" t="str">
            <v>Stuart Newstead</v>
          </cell>
          <cell r="L422" t="str">
            <v>Stuart Newstead</v>
          </cell>
          <cell r="M422" t="str">
            <v>ActualsStuart NewsteadOther Miscellaneous</v>
          </cell>
          <cell r="N422">
            <v>0</v>
          </cell>
          <cell r="O422">
            <v>0</v>
          </cell>
          <cell r="P422">
            <v>0</v>
          </cell>
        </row>
        <row r="423">
          <cell r="C423" t="str">
            <v>E&amp;S</v>
          </cell>
          <cell r="D423" t="str">
            <v>Actuals</v>
          </cell>
          <cell r="E423" t="str">
            <v>OCMW1237985000</v>
          </cell>
          <cell r="F423" t="str">
            <v>OCMW12</v>
          </cell>
          <cell r="G423">
            <v>37985000</v>
          </cell>
          <cell r="H423" t="str">
            <v>EXP BTA-MOBILE PHONES-STORES</v>
          </cell>
          <cell r="I423" t="str">
            <v>Own Use Hardware</v>
          </cell>
          <cell r="J423" t="str">
            <v>Business Partners</v>
          </cell>
          <cell r="K423" t="str">
            <v>Stuart Newstead</v>
          </cell>
          <cell r="L423" t="str">
            <v>Stuart Newstead</v>
          </cell>
          <cell r="M423" t="str">
            <v>ActualsStuart NewsteadOwn Use Hardware</v>
          </cell>
          <cell r="N423">
            <v>542.12</v>
          </cell>
          <cell r="O423">
            <v>-489.88</v>
          </cell>
          <cell r="P423">
            <v>-1214.25</v>
          </cell>
        </row>
        <row r="424">
          <cell r="C424" t="str">
            <v>Staff Rel</v>
          </cell>
          <cell r="D424" t="str">
            <v>Actuals</v>
          </cell>
          <cell r="E424" t="str">
            <v>OCMW1239120005</v>
          </cell>
          <cell r="F424" t="str">
            <v>OCMW12</v>
          </cell>
          <cell r="G424">
            <v>39120005</v>
          </cell>
          <cell r="H424" t="str">
            <v>BT STAFF EXTNL HOSPITALITY</v>
          </cell>
          <cell r="I424" t="str">
            <v>Hospitality</v>
          </cell>
          <cell r="J424" t="str">
            <v>Business Partners</v>
          </cell>
          <cell r="K424" t="str">
            <v>Stuart Newstead</v>
          </cell>
          <cell r="L424" t="str">
            <v>Stuart Newstead</v>
          </cell>
          <cell r="M424" t="str">
            <v>ActualsStuart NewsteadHospitality</v>
          </cell>
          <cell r="N424">
            <v>0</v>
          </cell>
          <cell r="O424">
            <v>0</v>
          </cell>
          <cell r="P424">
            <v>0</v>
          </cell>
        </row>
        <row r="425">
          <cell r="C425" t="str">
            <v>Staff Rel</v>
          </cell>
          <cell r="D425" t="str">
            <v>Actuals</v>
          </cell>
          <cell r="E425" t="str">
            <v>OCMW1244230472</v>
          </cell>
          <cell r="F425" t="str">
            <v>OCMW12</v>
          </cell>
          <cell r="G425">
            <v>44230472</v>
          </cell>
          <cell r="H425" t="str">
            <v>BTM PHONE SERVICES SOS IN</v>
          </cell>
          <cell r="I425" t="str">
            <v>Own Use Airtime</v>
          </cell>
          <cell r="J425" t="str">
            <v>Business Partners</v>
          </cell>
          <cell r="K425" t="str">
            <v>Stuart Newstead</v>
          </cell>
          <cell r="L425" t="str">
            <v>Stuart Newstead</v>
          </cell>
          <cell r="M425" t="str">
            <v>ActualsStuart NewsteadOwn Use Airtime</v>
          </cell>
          <cell r="N425">
            <v>657.68</v>
          </cell>
          <cell r="O425">
            <v>53.58</v>
          </cell>
          <cell r="P425">
            <v>-711.26</v>
          </cell>
        </row>
        <row r="426">
          <cell r="C426" t="str">
            <v>Staff</v>
          </cell>
          <cell r="D426" t="str">
            <v>Actuals</v>
          </cell>
          <cell r="E426" t="str">
            <v>OCMW1311300007</v>
          </cell>
          <cell r="F426" t="str">
            <v>OCMW13</v>
          </cell>
          <cell r="G426">
            <v>11300007</v>
          </cell>
          <cell r="H426" t="str">
            <v>MOBILITY PAY</v>
          </cell>
          <cell r="I426" t="str">
            <v>Salaries</v>
          </cell>
          <cell r="J426" t="str">
            <v>Business Partners</v>
          </cell>
          <cell r="K426" t="str">
            <v>Stuart Newstead</v>
          </cell>
          <cell r="L426" t="str">
            <v>Stuart Newstead</v>
          </cell>
          <cell r="M426" t="str">
            <v>ActualsStuart NewsteadSalaries</v>
          </cell>
          <cell r="N426">
            <v>0</v>
          </cell>
          <cell r="O426">
            <v>0</v>
          </cell>
          <cell r="P426">
            <v>0</v>
          </cell>
        </row>
        <row r="427">
          <cell r="C427" t="str">
            <v>Staff Rel</v>
          </cell>
          <cell r="D427" t="str">
            <v>Actuals</v>
          </cell>
          <cell r="E427" t="str">
            <v>OCMW1316000540</v>
          </cell>
          <cell r="F427" t="str">
            <v>OCMW13</v>
          </cell>
          <cell r="G427">
            <v>16000540</v>
          </cell>
          <cell r="H427" t="str">
            <v>MAINTENANCE T&amp;S</v>
          </cell>
          <cell r="I427" t="str">
            <v>Travel &amp; Subsistence</v>
          </cell>
          <cell r="J427" t="str">
            <v>Business Partners</v>
          </cell>
          <cell r="K427" t="str">
            <v>Stuart Newstead</v>
          </cell>
          <cell r="L427" t="str">
            <v>Stuart Newstead</v>
          </cell>
          <cell r="M427" t="str">
            <v>ActualsStuart NewsteadTravel &amp; Subsistence</v>
          </cell>
          <cell r="N427">
            <v>2549.7399999999998</v>
          </cell>
          <cell r="O427">
            <v>-2549.7399999999998</v>
          </cell>
          <cell r="P427">
            <v>-195.56</v>
          </cell>
        </row>
        <row r="428">
          <cell r="C428" t="str">
            <v>Staff</v>
          </cell>
          <cell r="D428" t="str">
            <v>Actuals</v>
          </cell>
          <cell r="E428" t="str">
            <v>OCMW1319400000</v>
          </cell>
          <cell r="F428" t="str">
            <v>OCMW13</v>
          </cell>
          <cell r="G428">
            <v>19400000</v>
          </cell>
          <cell r="H428" t="str">
            <v>NI ON CO CAR/LIVERIED VEHICLES</v>
          </cell>
          <cell r="I428" t="str">
            <v>Salaries</v>
          </cell>
          <cell r="J428" t="str">
            <v>Business Partners</v>
          </cell>
          <cell r="K428" t="str">
            <v>Stuart Newstead</v>
          </cell>
          <cell r="L428" t="str">
            <v>Stuart Newstead</v>
          </cell>
          <cell r="M428" t="str">
            <v>ActualsStuart NewsteadSalaries</v>
          </cell>
          <cell r="N428">
            <v>402.89</v>
          </cell>
          <cell r="O428">
            <v>402.91</v>
          </cell>
          <cell r="P428">
            <v>402.88</v>
          </cell>
        </row>
        <row r="429">
          <cell r="C429" t="str">
            <v>Staff Rel</v>
          </cell>
          <cell r="D429" t="str">
            <v>Actuals</v>
          </cell>
          <cell r="E429" t="str">
            <v>OCMW1322000555</v>
          </cell>
          <cell r="F429" t="str">
            <v>OCMW13</v>
          </cell>
          <cell r="G429">
            <v>22000555</v>
          </cell>
          <cell r="H429" t="str">
            <v>MISC SCP STD VAT</v>
          </cell>
          <cell r="I429" t="str">
            <v>Sundry Staff Related</v>
          </cell>
          <cell r="J429" t="str">
            <v>Business Partners</v>
          </cell>
          <cell r="K429" t="str">
            <v>Stuart Newstead</v>
          </cell>
          <cell r="L429" t="str">
            <v>Stuart Newstead</v>
          </cell>
          <cell r="M429" t="str">
            <v>ActualsStuart NewsteadSundry Staff Related</v>
          </cell>
          <cell r="N429">
            <v>68.64</v>
          </cell>
          <cell r="O429">
            <v>-68.64</v>
          </cell>
          <cell r="P429">
            <v>100.6</v>
          </cell>
        </row>
        <row r="430">
          <cell r="C430" t="str">
            <v>Staff Rel</v>
          </cell>
          <cell r="D430" t="str">
            <v>Actuals</v>
          </cell>
          <cell r="E430" t="str">
            <v>OCMW1325895000</v>
          </cell>
          <cell r="F430" t="str">
            <v>OCMW13</v>
          </cell>
          <cell r="G430">
            <v>25895000</v>
          </cell>
          <cell r="H430" t="str">
            <v>BTC VEHICLES LTL - CONTRACT</v>
          </cell>
          <cell r="I430" t="str">
            <v>Vehicles &amp; Other Related Costs</v>
          </cell>
          <cell r="J430" t="str">
            <v>Business Partners</v>
          </cell>
          <cell r="K430" t="str">
            <v>Stuart Newstead</v>
          </cell>
          <cell r="L430" t="str">
            <v>Stuart Newstead</v>
          </cell>
          <cell r="M430" t="str">
            <v>ActualsStuart NewsteadVehicles &amp; Other Related Costs</v>
          </cell>
          <cell r="N430">
            <v>1324.6</v>
          </cell>
          <cell r="O430">
            <v>1324.59</v>
          </cell>
          <cell r="P430">
            <v>1324.6</v>
          </cell>
        </row>
        <row r="431">
          <cell r="C431" t="str">
            <v>Staff Rel</v>
          </cell>
          <cell r="D431" t="str">
            <v>Actuals</v>
          </cell>
          <cell r="E431" t="str">
            <v>OCMW1326305000</v>
          </cell>
          <cell r="F431" t="str">
            <v>OCMW13</v>
          </cell>
          <cell r="G431">
            <v>26305000</v>
          </cell>
          <cell r="H431" t="str">
            <v>BT: PERFORMANCE MGT STD FM HR</v>
          </cell>
          <cell r="I431" t="str">
            <v>Training</v>
          </cell>
          <cell r="J431" t="str">
            <v>Business Partners</v>
          </cell>
          <cell r="K431" t="str">
            <v>Stuart Newstead</v>
          </cell>
          <cell r="L431" t="str">
            <v>Stuart Newstead</v>
          </cell>
          <cell r="M431" t="str">
            <v>ActualsStuart NewsteadTraining</v>
          </cell>
          <cell r="N431">
            <v>0</v>
          </cell>
          <cell r="O431">
            <v>0</v>
          </cell>
          <cell r="P431">
            <v>0</v>
          </cell>
        </row>
        <row r="432">
          <cell r="C432" t="str">
            <v>E&amp;S</v>
          </cell>
          <cell r="D432" t="str">
            <v>Actuals</v>
          </cell>
          <cell r="E432" t="str">
            <v>OCMW1333910475</v>
          </cell>
          <cell r="F432" t="str">
            <v>OCMW13</v>
          </cell>
          <cell r="G432">
            <v>33910475</v>
          </cell>
          <cell r="H432" t="str">
            <v>COURIER SVCES - NON BILLING PO</v>
          </cell>
          <cell r="I432" t="str">
            <v>Postage &amp; Couriers</v>
          </cell>
          <cell r="J432" t="str">
            <v>Business Partners</v>
          </cell>
          <cell r="K432" t="str">
            <v>Stuart Newstead</v>
          </cell>
          <cell r="L432" t="str">
            <v>Stuart Newstead</v>
          </cell>
          <cell r="M432" t="str">
            <v>ActualsStuart NewsteadPostage &amp; Couriers</v>
          </cell>
          <cell r="N432">
            <v>21.2</v>
          </cell>
          <cell r="O432">
            <v>106.8</v>
          </cell>
          <cell r="P432">
            <v>0</v>
          </cell>
        </row>
        <row r="433">
          <cell r="C433" t="str">
            <v>Misc</v>
          </cell>
          <cell r="D433" t="str">
            <v>Actuals</v>
          </cell>
          <cell r="E433" t="str">
            <v>OCMW1337979000</v>
          </cell>
          <cell r="F433" t="str">
            <v>OCMW13</v>
          </cell>
          <cell r="G433">
            <v>37979000</v>
          </cell>
          <cell r="H433" t="str">
            <v>GENERAL DIVISION PROVISIONS</v>
          </cell>
          <cell r="I433" t="str">
            <v>Other Miscellaneous</v>
          </cell>
          <cell r="J433" t="str">
            <v>Business Partners</v>
          </cell>
          <cell r="K433" t="str">
            <v>Stuart Newstead</v>
          </cell>
          <cell r="L433" t="str">
            <v>Stuart Newstead</v>
          </cell>
          <cell r="M433" t="str">
            <v>ActualsStuart NewsteadOther Miscellaneous</v>
          </cell>
          <cell r="N433">
            <v>0</v>
          </cell>
          <cell r="O433">
            <v>0</v>
          </cell>
          <cell r="P433">
            <v>0</v>
          </cell>
        </row>
        <row r="434">
          <cell r="C434" t="str">
            <v>E&amp;S</v>
          </cell>
          <cell r="D434" t="str">
            <v>Actuals</v>
          </cell>
          <cell r="E434" t="str">
            <v>OCMW1337985000</v>
          </cell>
          <cell r="F434" t="str">
            <v>OCMW13</v>
          </cell>
          <cell r="G434">
            <v>37985000</v>
          </cell>
          <cell r="H434" t="str">
            <v>EXP BTA-MOBILE PHONES-STORES</v>
          </cell>
          <cell r="I434" t="str">
            <v>Own Use Hardware</v>
          </cell>
          <cell r="J434" t="str">
            <v>Business Partners</v>
          </cell>
          <cell r="K434" t="str">
            <v>Stuart Newstead</v>
          </cell>
          <cell r="L434" t="str">
            <v>Stuart Newstead</v>
          </cell>
          <cell r="M434" t="str">
            <v>ActualsStuart NewsteadOwn Use Hardware</v>
          </cell>
          <cell r="N434">
            <v>27402.01</v>
          </cell>
          <cell r="O434">
            <v>-27374.99</v>
          </cell>
          <cell r="P434">
            <v>1411.21</v>
          </cell>
        </row>
        <row r="435">
          <cell r="C435" t="str">
            <v>Staff Rel</v>
          </cell>
          <cell r="D435" t="str">
            <v>Actuals</v>
          </cell>
          <cell r="E435" t="str">
            <v>OCMW1344230472</v>
          </cell>
          <cell r="F435" t="str">
            <v>OCMW13</v>
          </cell>
          <cell r="G435">
            <v>44230472</v>
          </cell>
          <cell r="H435" t="str">
            <v>BTM PHONE SERVICES SOS IN</v>
          </cell>
          <cell r="I435" t="str">
            <v>Own Use Airtime</v>
          </cell>
          <cell r="J435" t="str">
            <v>Business Partners</v>
          </cell>
          <cell r="K435" t="str">
            <v>Stuart Newstead</v>
          </cell>
          <cell r="L435" t="str">
            <v>Stuart Newstead</v>
          </cell>
          <cell r="M435" t="str">
            <v>ActualsStuart NewsteadOwn Use Airtime</v>
          </cell>
          <cell r="N435">
            <v>1522.87</v>
          </cell>
          <cell r="O435">
            <v>2155.65</v>
          </cell>
          <cell r="P435">
            <v>-3678.52</v>
          </cell>
        </row>
        <row r="436">
          <cell r="C436" t="str">
            <v>Staff Rel</v>
          </cell>
          <cell r="D436" t="str">
            <v>Actuals</v>
          </cell>
          <cell r="E436" t="str">
            <v>OCMW1343INT032</v>
          </cell>
          <cell r="F436" t="str">
            <v>OCMW13</v>
          </cell>
          <cell r="G436" t="str">
            <v>43INT032</v>
          </cell>
          <cell r="H436" t="str">
            <v>INTRA MMO2 STAFF DISC CHGS IN</v>
          </cell>
          <cell r="I436" t="str">
            <v>Salaries</v>
          </cell>
          <cell r="J436" t="str">
            <v>Business Partners</v>
          </cell>
          <cell r="K436" t="str">
            <v>Stuart Newstead</v>
          </cell>
          <cell r="L436" t="str">
            <v>Stuart Newstead</v>
          </cell>
          <cell r="M436" t="str">
            <v>ActualsStuart NewsteadSalaries</v>
          </cell>
          <cell r="N436">
            <v>48.22</v>
          </cell>
          <cell r="O436">
            <v>0</v>
          </cell>
          <cell r="P436">
            <v>0</v>
          </cell>
        </row>
        <row r="437">
          <cell r="C437" t="str">
            <v>Staff</v>
          </cell>
          <cell r="D437" t="str">
            <v>Actuals</v>
          </cell>
          <cell r="E437" t="str">
            <v>OCMW1411300007</v>
          </cell>
          <cell r="F437" t="str">
            <v>OCMW14</v>
          </cell>
          <cell r="G437">
            <v>11300007</v>
          </cell>
          <cell r="H437" t="str">
            <v>MOBILITY PAY</v>
          </cell>
          <cell r="I437" t="str">
            <v>Salaries</v>
          </cell>
          <cell r="J437" t="str">
            <v>Business Partners</v>
          </cell>
          <cell r="K437" t="str">
            <v>Stuart Newstead</v>
          </cell>
          <cell r="L437" t="str">
            <v>Bharat Chauhan</v>
          </cell>
          <cell r="M437" t="str">
            <v>ActualsBharat ChauhanSalaries</v>
          </cell>
          <cell r="N437">
            <v>0</v>
          </cell>
          <cell r="O437">
            <v>0</v>
          </cell>
          <cell r="P437">
            <v>0</v>
          </cell>
        </row>
        <row r="438">
          <cell r="C438" t="str">
            <v>Staff Rel</v>
          </cell>
          <cell r="D438" t="str">
            <v>Actuals</v>
          </cell>
          <cell r="E438" t="str">
            <v>OCMW1416000540</v>
          </cell>
          <cell r="F438" t="str">
            <v>OCMW14</v>
          </cell>
          <cell r="G438">
            <v>16000540</v>
          </cell>
          <cell r="H438" t="str">
            <v>MAINTENANCE T&amp;S</v>
          </cell>
          <cell r="I438" t="str">
            <v>Travel &amp; Subsistence</v>
          </cell>
          <cell r="J438" t="str">
            <v>Business Partners</v>
          </cell>
          <cell r="K438" t="str">
            <v>Stuart Newstead</v>
          </cell>
          <cell r="L438" t="str">
            <v>Bharat Chauhan</v>
          </cell>
          <cell r="M438" t="str">
            <v>ActualsBharat ChauhanTravel &amp; Subsistence</v>
          </cell>
          <cell r="N438">
            <v>1552.2</v>
          </cell>
          <cell r="O438">
            <v>-1552.2</v>
          </cell>
          <cell r="P438">
            <v>0</v>
          </cell>
        </row>
        <row r="439">
          <cell r="C439" t="str">
            <v>Staff</v>
          </cell>
          <cell r="D439" t="str">
            <v>Actuals</v>
          </cell>
          <cell r="E439" t="str">
            <v>OCMW1419400000</v>
          </cell>
          <cell r="F439" t="str">
            <v>OCMW14</v>
          </cell>
          <cell r="G439">
            <v>19400000</v>
          </cell>
          <cell r="H439" t="str">
            <v>NI ON CO CAR/LIVERIED VEHICLES</v>
          </cell>
          <cell r="I439" t="str">
            <v>Salaries</v>
          </cell>
          <cell r="J439" t="str">
            <v>Business Partners</v>
          </cell>
          <cell r="K439" t="str">
            <v>Stuart Newstead</v>
          </cell>
          <cell r="L439" t="str">
            <v>Bharat Chauhan</v>
          </cell>
          <cell r="M439" t="str">
            <v>ActualsBharat ChauhanSalaries</v>
          </cell>
          <cell r="N439">
            <v>210.02</v>
          </cell>
          <cell r="O439">
            <v>210.04</v>
          </cell>
          <cell r="P439">
            <v>210.02</v>
          </cell>
        </row>
        <row r="440">
          <cell r="C440" t="str">
            <v>Staff Rel</v>
          </cell>
          <cell r="D440" t="str">
            <v>Actuals</v>
          </cell>
          <cell r="E440" t="str">
            <v>OCMW1422000555</v>
          </cell>
          <cell r="F440" t="str">
            <v>OCMW14</v>
          </cell>
          <cell r="G440">
            <v>22000555</v>
          </cell>
          <cell r="H440" t="str">
            <v>MISC SCP STD VAT</v>
          </cell>
          <cell r="I440" t="str">
            <v>Sundry Staff Related</v>
          </cell>
          <cell r="J440" t="str">
            <v>Business Partners</v>
          </cell>
          <cell r="K440" t="str">
            <v>Stuart Newstead</v>
          </cell>
          <cell r="L440" t="str">
            <v>Bharat Chauhan</v>
          </cell>
          <cell r="M440" t="str">
            <v>ActualsBharat ChauhanSundry Staff Related</v>
          </cell>
          <cell r="N440">
            <v>9.25</v>
          </cell>
          <cell r="O440">
            <v>-9.25</v>
          </cell>
          <cell r="P440">
            <v>0</v>
          </cell>
        </row>
        <row r="441">
          <cell r="C441" t="str">
            <v>Staff Rel</v>
          </cell>
          <cell r="D441" t="str">
            <v>Actuals</v>
          </cell>
          <cell r="E441" t="str">
            <v>OCMW1425895000</v>
          </cell>
          <cell r="F441" t="str">
            <v>OCMW14</v>
          </cell>
          <cell r="G441">
            <v>25895000</v>
          </cell>
          <cell r="H441" t="str">
            <v>BTC VEHICLES LTL - CONTRACT</v>
          </cell>
          <cell r="I441" t="str">
            <v>Vehicles &amp; Other Related Costs</v>
          </cell>
          <cell r="J441" t="str">
            <v>Business Partners</v>
          </cell>
          <cell r="K441" t="str">
            <v>Stuart Newstead</v>
          </cell>
          <cell r="L441" t="str">
            <v>Bharat Chauhan</v>
          </cell>
          <cell r="M441" t="str">
            <v>ActualsBharat ChauhanVehicles &amp; Other Related Costs</v>
          </cell>
          <cell r="N441">
            <v>1406.27</v>
          </cell>
          <cell r="O441">
            <v>1406.27</v>
          </cell>
          <cell r="P441">
            <v>1406.27</v>
          </cell>
        </row>
        <row r="442">
          <cell r="C442" t="str">
            <v>Misc</v>
          </cell>
          <cell r="D442" t="str">
            <v>Actuals</v>
          </cell>
          <cell r="E442" t="str">
            <v>OCMW1437979000</v>
          </cell>
          <cell r="F442" t="str">
            <v>OCMW14</v>
          </cell>
          <cell r="G442">
            <v>37979000</v>
          </cell>
          <cell r="H442" t="str">
            <v>GENERAL DIVISION PROVISIONS</v>
          </cell>
          <cell r="I442" t="str">
            <v>Other Miscellaneous</v>
          </cell>
          <cell r="J442" t="str">
            <v>Business Partners</v>
          </cell>
          <cell r="K442" t="str">
            <v>Stuart Newstead</v>
          </cell>
          <cell r="L442" t="str">
            <v>Bharat Chauhan</v>
          </cell>
          <cell r="M442" t="str">
            <v>ActualsBharat ChauhanOther Miscellaneous</v>
          </cell>
          <cell r="N442">
            <v>0</v>
          </cell>
          <cell r="O442">
            <v>0</v>
          </cell>
          <cell r="P442">
            <v>0</v>
          </cell>
        </row>
        <row r="443">
          <cell r="C443" t="str">
            <v>Staff Rel</v>
          </cell>
          <cell r="D443" t="str">
            <v>Actuals</v>
          </cell>
          <cell r="E443" t="str">
            <v>OCMW1439120005</v>
          </cell>
          <cell r="F443" t="str">
            <v>OCMW14</v>
          </cell>
          <cell r="G443">
            <v>39120005</v>
          </cell>
          <cell r="H443" t="str">
            <v>BT STAFF EXTNL HOSPITALITY</v>
          </cell>
          <cell r="I443" t="str">
            <v>Hospitality</v>
          </cell>
          <cell r="J443" t="str">
            <v>Business Partners</v>
          </cell>
          <cell r="K443" t="str">
            <v>Stuart Newstead</v>
          </cell>
          <cell r="L443" t="str">
            <v>Bharat Chauhan</v>
          </cell>
          <cell r="M443" t="str">
            <v>ActualsBharat ChauhanHospitality</v>
          </cell>
          <cell r="N443">
            <v>8.15</v>
          </cell>
          <cell r="O443">
            <v>-8.15</v>
          </cell>
          <cell r="P443">
            <v>0</v>
          </cell>
        </row>
        <row r="444">
          <cell r="C444" t="str">
            <v>Misc</v>
          </cell>
          <cell r="D444" t="str">
            <v>Actuals</v>
          </cell>
          <cell r="E444" t="str">
            <v>OCMW1439410550</v>
          </cell>
          <cell r="F444" t="str">
            <v>OCMW14</v>
          </cell>
          <cell r="G444">
            <v>39410550</v>
          </cell>
          <cell r="H444" t="str">
            <v>NON TRADE SUBSCRIPTIONS</v>
          </cell>
          <cell r="I444" t="str">
            <v>Other Miscellaneous</v>
          </cell>
          <cell r="J444" t="str">
            <v>Business Partners</v>
          </cell>
          <cell r="K444" t="str">
            <v>Stuart Newstead</v>
          </cell>
          <cell r="L444" t="str">
            <v>Bharat Chauhan</v>
          </cell>
          <cell r="M444" t="str">
            <v>ActualsBharat ChauhanOther Miscellaneous</v>
          </cell>
          <cell r="N444">
            <v>117.45</v>
          </cell>
          <cell r="O444">
            <v>-117.45</v>
          </cell>
          <cell r="P444">
            <v>0</v>
          </cell>
        </row>
        <row r="445">
          <cell r="C445" t="str">
            <v>Staff Rel</v>
          </cell>
          <cell r="D445" t="str">
            <v>Actuals</v>
          </cell>
          <cell r="E445" t="str">
            <v>OCMW1444230472</v>
          </cell>
          <cell r="F445" t="str">
            <v>OCMW14</v>
          </cell>
          <cell r="G445">
            <v>44230472</v>
          </cell>
          <cell r="H445" t="str">
            <v>BTM PHONE SERVICES SOS IN</v>
          </cell>
          <cell r="I445" t="str">
            <v>Own Use Airtime</v>
          </cell>
          <cell r="J445" t="str">
            <v>Business Partners</v>
          </cell>
          <cell r="K445" t="str">
            <v>Stuart Newstead</v>
          </cell>
          <cell r="L445" t="str">
            <v>Bharat Chauhan</v>
          </cell>
          <cell r="M445" t="str">
            <v>ActualsBharat ChauhanOwn Use Airtime</v>
          </cell>
          <cell r="N445">
            <v>480.55</v>
          </cell>
          <cell r="O445">
            <v>-103.03</v>
          </cell>
          <cell r="P445">
            <v>-377.52</v>
          </cell>
        </row>
        <row r="446">
          <cell r="C446" t="str">
            <v>E&amp;S</v>
          </cell>
          <cell r="D446" t="str">
            <v>Actuals</v>
          </cell>
          <cell r="E446" t="str">
            <v>OCMH1137985000</v>
          </cell>
          <cell r="F446" t="str">
            <v>OCMH11</v>
          </cell>
          <cell r="G446">
            <v>37985000</v>
          </cell>
          <cell r="H446" t="str">
            <v>EXP BTA-MOBILE PHONES-STORES</v>
          </cell>
          <cell r="I446" t="str">
            <v>Own Use Hardware</v>
          </cell>
          <cell r="J446" t="str">
            <v>BT Management</v>
          </cell>
          <cell r="K446" t="str">
            <v>Dave Stevenson</v>
          </cell>
          <cell r="L446" t="str">
            <v>Suki Jagpal</v>
          </cell>
          <cell r="M446" t="str">
            <v>ActualsSuki JagpalOwn Use Hardware</v>
          </cell>
          <cell r="N446">
            <v>0</v>
          </cell>
          <cell r="O446">
            <v>414.48</v>
          </cell>
          <cell r="P446">
            <v>23.98</v>
          </cell>
        </row>
        <row r="447">
          <cell r="C447" t="str">
            <v>Staff Rel</v>
          </cell>
          <cell r="D447" t="str">
            <v>Actuals</v>
          </cell>
          <cell r="E447" t="str">
            <v>OCMH1144230472</v>
          </cell>
          <cell r="F447" t="str">
            <v>OCMH11</v>
          </cell>
          <cell r="G447">
            <v>44230472</v>
          </cell>
          <cell r="H447" t="str">
            <v>BTM PHONE SERVICES SOS IN</v>
          </cell>
          <cell r="I447" t="str">
            <v>Own Use Airtime</v>
          </cell>
          <cell r="J447" t="str">
            <v>BT Management</v>
          </cell>
          <cell r="K447" t="str">
            <v>Dave Stevenson</v>
          </cell>
          <cell r="L447" t="str">
            <v>Suki Jagpal</v>
          </cell>
          <cell r="M447" t="str">
            <v>ActualsSuki JagpalOwn Use Airtime</v>
          </cell>
          <cell r="N447">
            <v>0</v>
          </cell>
          <cell r="O447">
            <v>781.04</v>
          </cell>
          <cell r="P447">
            <v>925.7</v>
          </cell>
        </row>
        <row r="448">
          <cell r="C448" t="str">
            <v>Staff Rel</v>
          </cell>
          <cell r="D448" t="str">
            <v>Actuals</v>
          </cell>
          <cell r="E448" t="str">
            <v>OCMH1244230472</v>
          </cell>
          <cell r="F448" t="str">
            <v>OCMH12</v>
          </cell>
          <cell r="G448">
            <v>44230472</v>
          </cell>
          <cell r="H448" t="str">
            <v>BTM PHONE SERVICES SOS IN</v>
          </cell>
          <cell r="I448" t="str">
            <v>Own Use Airtime</v>
          </cell>
          <cell r="J448" t="str">
            <v>BT Management</v>
          </cell>
          <cell r="K448" t="str">
            <v>Dave Stevenson</v>
          </cell>
          <cell r="L448" t="str">
            <v>Kishor Patel</v>
          </cell>
          <cell r="M448" t="str">
            <v>ActualsKishor PatelOwn Use Airtime</v>
          </cell>
          <cell r="N448">
            <v>0</v>
          </cell>
          <cell r="O448">
            <v>892.74</v>
          </cell>
          <cell r="P448">
            <v>856.81</v>
          </cell>
        </row>
        <row r="449">
          <cell r="C449" t="str">
            <v>Staff Rel</v>
          </cell>
          <cell r="D449" t="str">
            <v>Actuals</v>
          </cell>
          <cell r="E449" t="str">
            <v>OCMH1344230472</v>
          </cell>
          <cell r="F449" t="str">
            <v>OCMH13</v>
          </cell>
          <cell r="G449">
            <v>44230472</v>
          </cell>
          <cell r="H449" t="str">
            <v>BTM PHONE SERVICES SOS IN</v>
          </cell>
          <cell r="I449" t="str">
            <v>Own Use Airtime</v>
          </cell>
          <cell r="J449" t="str">
            <v>BT Management</v>
          </cell>
          <cell r="K449" t="str">
            <v>Dave Stevenson</v>
          </cell>
          <cell r="L449" t="str">
            <v>Matt Bennett</v>
          </cell>
          <cell r="M449" t="str">
            <v>ActualsMatt BennettOwn Use Airtime</v>
          </cell>
          <cell r="N449">
            <v>0</v>
          </cell>
          <cell r="O449">
            <v>2137.4499999999998</v>
          </cell>
          <cell r="P449">
            <v>1034.5899999999999</v>
          </cell>
        </row>
        <row r="450">
          <cell r="C450" t="str">
            <v>E&amp;S</v>
          </cell>
          <cell r="D450" t="str">
            <v>Actuals</v>
          </cell>
          <cell r="E450" t="str">
            <v>OCMH1437985000</v>
          </cell>
          <cell r="F450" t="str">
            <v>OCMH14</v>
          </cell>
          <cell r="G450">
            <v>37985000</v>
          </cell>
          <cell r="H450" t="str">
            <v>EXP BTA-MOBILE PHONES-STORES</v>
          </cell>
          <cell r="I450" t="str">
            <v>Own Use Hardware</v>
          </cell>
          <cell r="J450" t="str">
            <v>BT Management</v>
          </cell>
          <cell r="K450" t="str">
            <v>Dave Stevenson</v>
          </cell>
          <cell r="L450" t="str">
            <v>Mia Etchells</v>
          </cell>
          <cell r="M450" t="str">
            <v>ActualsMia EtchellsOwn Use Hardware</v>
          </cell>
          <cell r="N450">
            <v>0</v>
          </cell>
          <cell r="O450">
            <v>231.89</v>
          </cell>
          <cell r="P450">
            <v>0</v>
          </cell>
        </row>
        <row r="451">
          <cell r="C451" t="str">
            <v>E&amp;S</v>
          </cell>
          <cell r="D451" t="str">
            <v>Actuals</v>
          </cell>
          <cell r="E451" t="str">
            <v>OCMH237985000</v>
          </cell>
          <cell r="F451" t="str">
            <v>OCMH2</v>
          </cell>
          <cell r="G451">
            <v>37985000</v>
          </cell>
          <cell r="H451" t="str">
            <v>EXP BTA-MOBILE PHONES-STORES</v>
          </cell>
          <cell r="I451" t="str">
            <v>Own Use Hardware</v>
          </cell>
          <cell r="J451" t="str">
            <v>Business Partners</v>
          </cell>
          <cell r="K451" t="str">
            <v>Stuart Newstead</v>
          </cell>
          <cell r="L451" t="str">
            <v>Stuart Newstead</v>
          </cell>
          <cell r="M451" t="str">
            <v>ActualsStuart NewsteadOwn Use Hardware</v>
          </cell>
          <cell r="N451">
            <v>0</v>
          </cell>
          <cell r="O451">
            <v>81.25</v>
          </cell>
          <cell r="P451">
            <v>98.02</v>
          </cell>
        </row>
        <row r="452">
          <cell r="C452" t="str">
            <v>Staff Rel</v>
          </cell>
          <cell r="D452" t="str">
            <v>Actuals</v>
          </cell>
          <cell r="E452" t="str">
            <v>OCMH244230472</v>
          </cell>
          <cell r="F452" t="str">
            <v>OCMH2</v>
          </cell>
          <cell r="G452">
            <v>44230472</v>
          </cell>
          <cell r="H452" t="str">
            <v>BTM PHONE SERVICES SOS IN</v>
          </cell>
          <cell r="I452" t="str">
            <v>Own Use Airtime</v>
          </cell>
          <cell r="J452" t="str">
            <v>Business Partners</v>
          </cell>
          <cell r="K452" t="str">
            <v>Stuart Newstead</v>
          </cell>
          <cell r="L452" t="str">
            <v>Stuart Newstead</v>
          </cell>
          <cell r="M452" t="str">
            <v>ActualsStuart NewsteadOwn Use Airtime</v>
          </cell>
          <cell r="N452">
            <v>0</v>
          </cell>
          <cell r="O452">
            <v>971.29</v>
          </cell>
          <cell r="P452">
            <v>1189.3399999999999</v>
          </cell>
        </row>
        <row r="453">
          <cell r="C453" t="str">
            <v>E&amp;S</v>
          </cell>
          <cell r="D453" t="str">
            <v>Actuals</v>
          </cell>
          <cell r="E453" t="str">
            <v>OCMH2237985000</v>
          </cell>
          <cell r="F453" t="str">
            <v>OCMH22</v>
          </cell>
          <cell r="G453">
            <v>37985000</v>
          </cell>
          <cell r="H453" t="str">
            <v>EXP BTA-MOBILE PHONES-STORES</v>
          </cell>
          <cell r="I453" t="str">
            <v>Own Use Hardware</v>
          </cell>
          <cell r="J453" t="str">
            <v>Business Partners</v>
          </cell>
          <cell r="K453" t="str">
            <v>Stuart Newstead</v>
          </cell>
          <cell r="L453" t="str">
            <v>Bob Pisolkar</v>
          </cell>
          <cell r="M453" t="str">
            <v>ActualsBob PisolkarOwn Use Hardware</v>
          </cell>
          <cell r="N453">
            <v>0</v>
          </cell>
          <cell r="O453">
            <v>594.5</v>
          </cell>
          <cell r="P453">
            <v>1213.07</v>
          </cell>
        </row>
        <row r="454">
          <cell r="C454" t="str">
            <v>Staff Rel</v>
          </cell>
          <cell r="D454" t="str">
            <v>Actuals</v>
          </cell>
          <cell r="E454" t="str">
            <v>OCMH2216000540</v>
          </cell>
          <cell r="F454" t="str">
            <v>OCMH22</v>
          </cell>
          <cell r="G454">
            <v>16000540</v>
          </cell>
          <cell r="H454" t="str">
            <v>MAINTENANCE T&amp;S</v>
          </cell>
          <cell r="I454" t="str">
            <v>Travel &amp; Subsistence</v>
          </cell>
          <cell r="J454" t="str">
            <v>Business Partners</v>
          </cell>
          <cell r="K454" t="str">
            <v>Stuart Newstead</v>
          </cell>
          <cell r="L454" t="str">
            <v>Bob Pisolkar</v>
          </cell>
          <cell r="M454" t="str">
            <v>ActualsBob PisolkarTravel &amp; Subsistence</v>
          </cell>
          <cell r="N454">
            <v>0</v>
          </cell>
          <cell r="O454">
            <v>2549.09</v>
          </cell>
          <cell r="P454">
            <v>3046.67</v>
          </cell>
        </row>
        <row r="455">
          <cell r="C455" t="str">
            <v>Staff Rel</v>
          </cell>
          <cell r="D455" t="str">
            <v>Actuals</v>
          </cell>
          <cell r="E455" t="str">
            <v>OCMH2244230472</v>
          </cell>
          <cell r="F455" t="str">
            <v>OCMH22</v>
          </cell>
          <cell r="G455">
            <v>44230472</v>
          </cell>
          <cell r="H455" t="str">
            <v>BTM PHONE SERVICES SOS IN</v>
          </cell>
          <cell r="I455" t="str">
            <v>Own Use Airtime</v>
          </cell>
          <cell r="J455" t="str">
            <v>Business Partners</v>
          </cell>
          <cell r="K455" t="str">
            <v>Stuart Newstead</v>
          </cell>
          <cell r="L455" t="str">
            <v>Bob Pisolkar</v>
          </cell>
          <cell r="M455" t="str">
            <v>ActualsBob PisolkarOwn Use Airtime</v>
          </cell>
          <cell r="N455">
            <v>0</v>
          </cell>
          <cell r="O455">
            <v>184.44</v>
          </cell>
          <cell r="P455">
            <v>1773.41</v>
          </cell>
        </row>
        <row r="456">
          <cell r="C456" t="str">
            <v>Staff Rel</v>
          </cell>
          <cell r="D456" t="str">
            <v>Actuals</v>
          </cell>
          <cell r="E456" t="str">
            <v>OCMH2344230472</v>
          </cell>
          <cell r="F456" t="str">
            <v>OCMH23</v>
          </cell>
          <cell r="G456">
            <v>44230472</v>
          </cell>
          <cell r="H456" t="str">
            <v>BTM PHONE SERVICES SOS IN</v>
          </cell>
          <cell r="I456" t="str">
            <v>Own Use Airtime</v>
          </cell>
          <cell r="J456" t="str">
            <v>Business Partners</v>
          </cell>
          <cell r="K456" t="str">
            <v>Stuart Newstead</v>
          </cell>
          <cell r="L456" t="str">
            <v>James Hart</v>
          </cell>
          <cell r="M456" t="str">
            <v>ActualsJames HartOwn Use Airtime</v>
          </cell>
          <cell r="N456">
            <v>0</v>
          </cell>
          <cell r="O456">
            <v>483.13</v>
          </cell>
          <cell r="P456">
            <v>239.12</v>
          </cell>
        </row>
        <row r="457">
          <cell r="C457" t="str">
            <v>Misc</v>
          </cell>
          <cell r="D457" t="str">
            <v>Actuals</v>
          </cell>
          <cell r="E457" t="str">
            <v>OCMH2539410550</v>
          </cell>
          <cell r="F457" t="str">
            <v>OCMH25</v>
          </cell>
          <cell r="G457">
            <v>39410550</v>
          </cell>
          <cell r="H457" t="str">
            <v>NON TRADE SUBSCRIPTIONS</v>
          </cell>
          <cell r="I457" t="str">
            <v>Other Miscellaneous</v>
          </cell>
          <cell r="J457" t="str">
            <v>Business Partners</v>
          </cell>
          <cell r="K457" t="str">
            <v>Stuart Newstead</v>
          </cell>
          <cell r="L457" t="str">
            <v>Bharat Chauhan</v>
          </cell>
          <cell r="M457" t="str">
            <v>ActualsBharat ChauhanOther Miscellaneous</v>
          </cell>
          <cell r="N457">
            <v>0</v>
          </cell>
          <cell r="O457">
            <v>117.45</v>
          </cell>
          <cell r="P457">
            <v>0</v>
          </cell>
        </row>
        <row r="458">
          <cell r="C458" t="str">
            <v>Staff Rel</v>
          </cell>
          <cell r="D458" t="str">
            <v>Actuals</v>
          </cell>
          <cell r="E458" t="str">
            <v>OCMH2544230472</v>
          </cell>
          <cell r="F458" t="str">
            <v>OCMH25</v>
          </cell>
          <cell r="G458">
            <v>44230472</v>
          </cell>
          <cell r="H458" t="str">
            <v>BTM PHONE SERVICES SOS IN</v>
          </cell>
          <cell r="I458" t="str">
            <v>Own Use Airtime</v>
          </cell>
          <cell r="J458" t="str">
            <v>Business Partners</v>
          </cell>
          <cell r="K458" t="str">
            <v>Stuart Newstead</v>
          </cell>
          <cell r="L458" t="str">
            <v>Bharat Chauhan</v>
          </cell>
          <cell r="M458" t="str">
            <v>ActualsBharat ChauhanOwn Use Airtime</v>
          </cell>
          <cell r="N458">
            <v>0</v>
          </cell>
          <cell r="O458">
            <v>382.13</v>
          </cell>
          <cell r="P458">
            <v>805.42</v>
          </cell>
        </row>
        <row r="459">
          <cell r="C459" t="str">
            <v>Staff Rel</v>
          </cell>
          <cell r="D459" t="str">
            <v>Actuals</v>
          </cell>
          <cell r="E459" t="str">
            <v>OCMH322000555</v>
          </cell>
          <cell r="F459" t="str">
            <v>OCMH3</v>
          </cell>
          <cell r="G459">
            <v>22000555</v>
          </cell>
          <cell r="H459" t="str">
            <v>MISC SCP STD VAT</v>
          </cell>
          <cell r="I459" t="str">
            <v>Sundry Staff Related</v>
          </cell>
          <cell r="J459" t="str">
            <v>Business Service</v>
          </cell>
          <cell r="K459" t="str">
            <v>Keith Floodgate</v>
          </cell>
          <cell r="L459" t="str">
            <v>Keith Floodgate</v>
          </cell>
          <cell r="M459" t="str">
            <v>ActualsKeith FloodgateSundry Staff Related</v>
          </cell>
          <cell r="N459">
            <v>0</v>
          </cell>
          <cell r="O459">
            <v>33.35</v>
          </cell>
          <cell r="P459">
            <v>0</v>
          </cell>
        </row>
        <row r="460">
          <cell r="C460" t="str">
            <v>Staff Rel</v>
          </cell>
          <cell r="D460" t="str">
            <v>Actuals</v>
          </cell>
          <cell r="E460" t="str">
            <v>OCMH344230472</v>
          </cell>
          <cell r="F460" t="str">
            <v>OCMH3</v>
          </cell>
          <cell r="G460">
            <v>44230472</v>
          </cell>
          <cell r="H460" t="str">
            <v>BTM PHONE SERVICES SOS IN</v>
          </cell>
          <cell r="I460" t="str">
            <v>Own Use Airtime</v>
          </cell>
          <cell r="J460" t="str">
            <v>Business Service</v>
          </cell>
          <cell r="K460" t="str">
            <v>Keith Floodgate</v>
          </cell>
          <cell r="L460" t="str">
            <v>Keith Floodgate</v>
          </cell>
          <cell r="M460" t="str">
            <v>ActualsKeith FloodgateOwn Use Airtime</v>
          </cell>
          <cell r="N460">
            <v>0</v>
          </cell>
          <cell r="O460">
            <v>199.13</v>
          </cell>
          <cell r="P460">
            <v>171.87</v>
          </cell>
        </row>
        <row r="461">
          <cell r="C461" t="str">
            <v>E&amp;S</v>
          </cell>
          <cell r="D461" t="str">
            <v>Actuals</v>
          </cell>
          <cell r="E461" t="str">
            <v>OCMH3137985000</v>
          </cell>
          <cell r="F461" t="str">
            <v>OCMH31</v>
          </cell>
          <cell r="G461">
            <v>37985000</v>
          </cell>
          <cell r="H461" t="str">
            <v>EXP BTA-MOBILE PHONES-STORES</v>
          </cell>
          <cell r="I461" t="str">
            <v>Own Use Hardware</v>
          </cell>
          <cell r="J461" t="str">
            <v>Business Service</v>
          </cell>
          <cell r="K461" t="str">
            <v>Keith Floodgate</v>
          </cell>
          <cell r="L461" t="str">
            <v>John Rogers</v>
          </cell>
          <cell r="M461" t="str">
            <v>ActualsJohn RogersOwn Use Hardware</v>
          </cell>
          <cell r="N461">
            <v>0</v>
          </cell>
          <cell r="O461">
            <v>661.74</v>
          </cell>
          <cell r="P461">
            <v>3666.61</v>
          </cell>
        </row>
        <row r="462">
          <cell r="C462" t="str">
            <v>Staff Rel</v>
          </cell>
          <cell r="D462" t="str">
            <v>Actuals</v>
          </cell>
          <cell r="E462" t="str">
            <v>OCMH3144230472</v>
          </cell>
          <cell r="F462" t="str">
            <v>OCMH31</v>
          </cell>
          <cell r="G462">
            <v>44230472</v>
          </cell>
          <cell r="H462" t="str">
            <v>BTM PHONE SERVICES SOS IN</v>
          </cell>
          <cell r="I462" t="str">
            <v>Own Use Airtime</v>
          </cell>
          <cell r="J462" t="str">
            <v>Business Service</v>
          </cell>
          <cell r="K462" t="str">
            <v>Keith Floodgate</v>
          </cell>
          <cell r="L462" t="str">
            <v>John Rogers</v>
          </cell>
          <cell r="M462" t="str">
            <v>ActualsJohn RogersOwn Use Airtime</v>
          </cell>
          <cell r="N462">
            <v>0</v>
          </cell>
          <cell r="O462">
            <v>726.17</v>
          </cell>
          <cell r="P462">
            <v>1098.75</v>
          </cell>
        </row>
        <row r="463">
          <cell r="C463" t="str">
            <v>Staff Rel</v>
          </cell>
          <cell r="D463" t="str">
            <v>Actuals</v>
          </cell>
          <cell r="E463" t="str">
            <v>OCMH3244230472</v>
          </cell>
          <cell r="F463" t="str">
            <v>OCMH32</v>
          </cell>
          <cell r="G463">
            <v>44230472</v>
          </cell>
          <cell r="H463" t="str">
            <v>BTM PHONE SERVICES SOS IN</v>
          </cell>
          <cell r="I463" t="str">
            <v>Own Use Airtime</v>
          </cell>
          <cell r="J463" t="str">
            <v>Business Service</v>
          </cell>
          <cell r="K463" t="str">
            <v>Keith Floodgate</v>
          </cell>
          <cell r="L463" t="str">
            <v>Andy Smith</v>
          </cell>
          <cell r="M463" t="str">
            <v>ActualsAndy SmithOwn Use Airtime</v>
          </cell>
          <cell r="N463">
            <v>0</v>
          </cell>
          <cell r="O463">
            <v>419.33</v>
          </cell>
          <cell r="P463">
            <v>271.49</v>
          </cell>
        </row>
        <row r="464">
          <cell r="C464" t="str">
            <v>E&amp;S</v>
          </cell>
          <cell r="D464" t="str">
            <v>Actuals</v>
          </cell>
          <cell r="E464" t="str">
            <v>OCMH3437985000</v>
          </cell>
          <cell r="F464" t="str">
            <v>OCMH34</v>
          </cell>
          <cell r="G464">
            <v>37985000</v>
          </cell>
          <cell r="H464" t="str">
            <v>EXP BTA-MOBILE PHONES-STORES</v>
          </cell>
          <cell r="I464" t="str">
            <v>Own Use Hardware</v>
          </cell>
          <cell r="J464" t="str">
            <v>Business Service</v>
          </cell>
          <cell r="K464" t="str">
            <v>Keith Floodgate</v>
          </cell>
          <cell r="L464" t="str">
            <v>Keith Floodgate</v>
          </cell>
          <cell r="M464" t="str">
            <v>ActualsKeith FloodgateOwn Use Hardware</v>
          </cell>
          <cell r="N464">
            <v>0</v>
          </cell>
          <cell r="O464">
            <v>0</v>
          </cell>
          <cell r="P464">
            <v>0</v>
          </cell>
        </row>
        <row r="465">
          <cell r="C465" t="str">
            <v>E&amp;S</v>
          </cell>
          <cell r="D465" t="str">
            <v>Actuals</v>
          </cell>
          <cell r="E465" t="str">
            <v>OCMS237985000</v>
          </cell>
          <cell r="F465" t="str">
            <v>OCMS2</v>
          </cell>
          <cell r="G465">
            <v>37985000</v>
          </cell>
          <cell r="H465" t="str">
            <v>EXP BTA-MOBILE PHONES-STORES</v>
          </cell>
          <cell r="I465" t="str">
            <v>Own Use Hardware</v>
          </cell>
          <cell r="J465" t="str">
            <v>Business Marketing</v>
          </cell>
          <cell r="K465" t="str">
            <v>Tim Sefton</v>
          </cell>
          <cell r="L465" t="str">
            <v>Nigel Dutton</v>
          </cell>
          <cell r="M465" t="str">
            <v>ActualsNigel DuttonOwn Use Hardware</v>
          </cell>
          <cell r="N465">
            <v>0</v>
          </cell>
          <cell r="O465">
            <v>2.5</v>
          </cell>
          <cell r="P465">
            <v>29.25</v>
          </cell>
        </row>
        <row r="466">
          <cell r="C466" t="str">
            <v>Staff Rel</v>
          </cell>
          <cell r="D466" t="str">
            <v>Actuals</v>
          </cell>
          <cell r="E466" t="str">
            <v>OCMS216000540</v>
          </cell>
          <cell r="F466" t="str">
            <v>OCMS2</v>
          </cell>
          <cell r="G466">
            <v>16000540</v>
          </cell>
          <cell r="H466" t="str">
            <v>MAINTENANCE T&amp;S</v>
          </cell>
          <cell r="I466" t="str">
            <v>Travel &amp; Subsistence</v>
          </cell>
          <cell r="J466" t="str">
            <v>Business Marketing</v>
          </cell>
          <cell r="K466" t="str">
            <v>Tim Sefton</v>
          </cell>
          <cell r="L466" t="str">
            <v>Nigel Dutton</v>
          </cell>
          <cell r="M466" t="str">
            <v>ActualsNigel DuttonTravel &amp; Subsistence</v>
          </cell>
          <cell r="N466">
            <v>0</v>
          </cell>
          <cell r="O466">
            <v>1551.69</v>
          </cell>
          <cell r="P466">
            <v>1445.31</v>
          </cell>
        </row>
        <row r="467">
          <cell r="C467" t="str">
            <v>Staff</v>
          </cell>
          <cell r="D467" t="str">
            <v>Actuals</v>
          </cell>
          <cell r="E467" t="str">
            <v>OCMH1119400000</v>
          </cell>
          <cell r="F467" t="str">
            <v>OCMH11</v>
          </cell>
          <cell r="G467">
            <v>19400000</v>
          </cell>
          <cell r="H467" t="str">
            <v>NI ON CO CAR/LIVERIED VEHICLES</v>
          </cell>
          <cell r="I467" t="str">
            <v>Salaries</v>
          </cell>
          <cell r="J467" t="str">
            <v>BT Management</v>
          </cell>
          <cell r="K467" t="str">
            <v>Dave Stevenson</v>
          </cell>
          <cell r="L467" t="str">
            <v>Suki Jagpal</v>
          </cell>
          <cell r="M467" t="str">
            <v>ActualsSuki JagpalSalaries</v>
          </cell>
          <cell r="N467">
            <v>0</v>
          </cell>
          <cell r="O467">
            <v>206.38</v>
          </cell>
          <cell r="P467">
            <v>-206.38</v>
          </cell>
        </row>
        <row r="468">
          <cell r="C468" t="str">
            <v>Staff Rel</v>
          </cell>
          <cell r="D468" t="str">
            <v>Actuals</v>
          </cell>
          <cell r="E468" t="str">
            <v>OCMH1125895000</v>
          </cell>
          <cell r="F468" t="str">
            <v>OCMH11</v>
          </cell>
          <cell r="G468">
            <v>25895000</v>
          </cell>
          <cell r="H468" t="str">
            <v>BTC VEHICLES LTL - CONTRACT</v>
          </cell>
          <cell r="I468" t="str">
            <v>Vehicles &amp; Other Related Costs</v>
          </cell>
          <cell r="J468" t="str">
            <v>BT Management</v>
          </cell>
          <cell r="K468" t="str">
            <v>Dave Stevenson</v>
          </cell>
          <cell r="L468" t="str">
            <v>Suki Jagpal</v>
          </cell>
          <cell r="M468" t="str">
            <v>ActualsSuki JagpalVehicles &amp; Other Related Costs</v>
          </cell>
          <cell r="N468">
            <v>0</v>
          </cell>
          <cell r="O468">
            <v>3407.78</v>
          </cell>
          <cell r="P468">
            <v>-3407.78</v>
          </cell>
        </row>
        <row r="469">
          <cell r="C469" t="str">
            <v>Staff Rel</v>
          </cell>
          <cell r="D469" t="str">
            <v>Actuals</v>
          </cell>
          <cell r="E469" t="str">
            <v>OCMH1139170005</v>
          </cell>
          <cell r="F469" t="str">
            <v>OCMH11</v>
          </cell>
          <cell r="G469">
            <v>39170005</v>
          </cell>
          <cell r="H469" t="str">
            <v>BUSINESS ENTERTAINING -(EXTERN</v>
          </cell>
          <cell r="I469" t="str">
            <v>Hospitality</v>
          </cell>
          <cell r="J469" t="str">
            <v>BT Management</v>
          </cell>
          <cell r="K469" t="str">
            <v>Dave Stevenson</v>
          </cell>
          <cell r="L469" t="str">
            <v>Suki Jagpal</v>
          </cell>
          <cell r="M469" t="str">
            <v>ActualsSuki JagpalHospitality</v>
          </cell>
          <cell r="N469">
            <v>0</v>
          </cell>
          <cell r="O469">
            <v>85.4</v>
          </cell>
          <cell r="P469">
            <v>0</v>
          </cell>
        </row>
        <row r="470">
          <cell r="C470" t="str">
            <v>Staff</v>
          </cell>
          <cell r="D470" t="str">
            <v>Actuals</v>
          </cell>
          <cell r="E470" t="str">
            <v>OCMH1219400000</v>
          </cell>
          <cell r="F470" t="str">
            <v>OCMH12</v>
          </cell>
          <cell r="G470">
            <v>19400000</v>
          </cell>
          <cell r="H470" t="str">
            <v>NI ON CO CAR/LIVERIED VEHICLES</v>
          </cell>
          <cell r="I470" t="str">
            <v>Salaries</v>
          </cell>
          <cell r="J470" t="str">
            <v>BT Management</v>
          </cell>
          <cell r="K470" t="str">
            <v>Dave Stevenson</v>
          </cell>
          <cell r="L470" t="str">
            <v>Kishor Patel</v>
          </cell>
          <cell r="M470" t="str">
            <v>ActualsKishor PatelSalaries</v>
          </cell>
          <cell r="N470">
            <v>0</v>
          </cell>
          <cell r="O470">
            <v>17.61</v>
          </cell>
          <cell r="P470">
            <v>-17.61</v>
          </cell>
        </row>
        <row r="471">
          <cell r="C471" t="str">
            <v>Staff Rel</v>
          </cell>
          <cell r="D471" t="str">
            <v>Actuals</v>
          </cell>
          <cell r="E471" t="str">
            <v>OCMH1225895000</v>
          </cell>
          <cell r="F471" t="str">
            <v>OCMH12</v>
          </cell>
          <cell r="G471">
            <v>25895000</v>
          </cell>
          <cell r="H471" t="str">
            <v>BTC VEHICLES LTL - CONTRACT</v>
          </cell>
          <cell r="I471" t="str">
            <v>Vehicles &amp; Other Related Costs</v>
          </cell>
          <cell r="J471" t="str">
            <v>BT Management</v>
          </cell>
          <cell r="K471" t="str">
            <v>Dave Stevenson</v>
          </cell>
          <cell r="L471" t="str">
            <v>Kishor Patel</v>
          </cell>
          <cell r="M471" t="str">
            <v>ActualsKishor PatelVehicles &amp; Other Related Costs</v>
          </cell>
          <cell r="N471">
            <v>0</v>
          </cell>
          <cell r="O471">
            <v>1533.96</v>
          </cell>
          <cell r="P471">
            <v>-1533.96</v>
          </cell>
        </row>
        <row r="472">
          <cell r="C472" t="str">
            <v>Misc</v>
          </cell>
          <cell r="D472" t="str">
            <v>Actuals</v>
          </cell>
          <cell r="E472" t="str">
            <v>OCMH1339890550</v>
          </cell>
          <cell r="F472" t="str">
            <v>OCMH13</v>
          </cell>
          <cell r="G472">
            <v>39890550</v>
          </cell>
          <cell r="H472" t="str">
            <v>CONFERENCE COST NON TRNG</v>
          </cell>
          <cell r="I472" t="str">
            <v>Conferences &amp; Presentations</v>
          </cell>
          <cell r="J472" t="str">
            <v>BT Management</v>
          </cell>
          <cell r="K472" t="str">
            <v>Dave Stevenson</v>
          </cell>
          <cell r="L472" t="str">
            <v>Matt Bennett</v>
          </cell>
          <cell r="M472" t="str">
            <v>ActualsMatt BennettConferences &amp; Presentations</v>
          </cell>
          <cell r="N472">
            <v>0</v>
          </cell>
          <cell r="O472">
            <v>1265.1099999999999</v>
          </cell>
          <cell r="P472">
            <v>0</v>
          </cell>
        </row>
        <row r="473">
          <cell r="C473" t="str">
            <v>Staff</v>
          </cell>
          <cell r="D473" t="str">
            <v>Actuals</v>
          </cell>
          <cell r="E473" t="str">
            <v>OCMH1319400000</v>
          </cell>
          <cell r="F473" t="str">
            <v>OCMH13</v>
          </cell>
          <cell r="G473">
            <v>19400000</v>
          </cell>
          <cell r="H473" t="str">
            <v>NI ON CO CAR/LIVERIED VEHICLES</v>
          </cell>
          <cell r="I473" t="str">
            <v>Salaries</v>
          </cell>
          <cell r="J473" t="str">
            <v>BT Management</v>
          </cell>
          <cell r="K473" t="str">
            <v>Dave Stevenson</v>
          </cell>
          <cell r="L473" t="str">
            <v>Matt Bennett</v>
          </cell>
          <cell r="M473" t="str">
            <v>ActualsMatt BennettSalaries</v>
          </cell>
          <cell r="N473">
            <v>0</v>
          </cell>
          <cell r="O473">
            <v>359.23</v>
          </cell>
          <cell r="P473">
            <v>-359.23</v>
          </cell>
        </row>
        <row r="474">
          <cell r="C474" t="str">
            <v>Staff Rel</v>
          </cell>
          <cell r="D474" t="str">
            <v>Actuals</v>
          </cell>
          <cell r="E474" t="str">
            <v>OCMH1325895000</v>
          </cell>
          <cell r="F474" t="str">
            <v>OCMH13</v>
          </cell>
          <cell r="G474">
            <v>25895000</v>
          </cell>
          <cell r="H474" t="str">
            <v>BTC VEHICLES LTL - CONTRACT</v>
          </cell>
          <cell r="I474" t="str">
            <v>Vehicles &amp; Other Related Costs</v>
          </cell>
          <cell r="J474" t="str">
            <v>BT Management</v>
          </cell>
          <cell r="K474" t="str">
            <v>Dave Stevenson</v>
          </cell>
          <cell r="L474" t="str">
            <v>Matt Bennett</v>
          </cell>
          <cell r="M474" t="str">
            <v>ActualsMatt BennettVehicles &amp; Other Related Costs</v>
          </cell>
          <cell r="N474">
            <v>0</v>
          </cell>
          <cell r="O474">
            <v>4835.3999999999996</v>
          </cell>
          <cell r="P474">
            <v>-4835.3999999999996</v>
          </cell>
        </row>
        <row r="475">
          <cell r="C475" t="str">
            <v>E&amp;S</v>
          </cell>
          <cell r="D475" t="str">
            <v>Actuals</v>
          </cell>
          <cell r="E475" t="str">
            <v>OCMH2426125475</v>
          </cell>
          <cell r="F475" t="str">
            <v>OCMH24</v>
          </cell>
          <cell r="G475">
            <v>26125475</v>
          </cell>
          <cell r="H475" t="str">
            <v>STATIONERY/PRINTING &amp; PHOTO SU</v>
          </cell>
          <cell r="I475" t="str">
            <v>Printing &amp; Stationery</v>
          </cell>
          <cell r="J475" t="str">
            <v>Business Partners</v>
          </cell>
          <cell r="K475" t="str">
            <v>Stuart Newstead</v>
          </cell>
          <cell r="L475" t="str">
            <v>Nigel Dean</v>
          </cell>
          <cell r="M475" t="str">
            <v>ActualsNigel DeanPrinting &amp; Stationery</v>
          </cell>
          <cell r="N475">
            <v>0</v>
          </cell>
          <cell r="O475">
            <v>290.94</v>
          </cell>
          <cell r="P475">
            <v>0</v>
          </cell>
        </row>
        <row r="476">
          <cell r="C476" t="str">
            <v>Staff Rel</v>
          </cell>
          <cell r="D476" t="str">
            <v>Actuals</v>
          </cell>
          <cell r="E476" t="str">
            <v>OCMH2425410417</v>
          </cell>
          <cell r="F476" t="str">
            <v>OCMH24</v>
          </cell>
          <cell r="G476">
            <v>25410417</v>
          </cell>
          <cell r="H476" t="str">
            <v>MT HIRE OF VEHICLES</v>
          </cell>
          <cell r="I476" t="str">
            <v>Vehicles &amp; Other Related Costs</v>
          </cell>
          <cell r="J476" t="str">
            <v>Business Partners</v>
          </cell>
          <cell r="K476" t="str">
            <v>Stuart Newstead</v>
          </cell>
          <cell r="L476" t="str">
            <v>Nigel Dean</v>
          </cell>
          <cell r="M476" t="str">
            <v>ActualsNigel DeanVehicles &amp; Other Related Costs</v>
          </cell>
          <cell r="N476">
            <v>0</v>
          </cell>
          <cell r="O476">
            <v>428.6</v>
          </cell>
          <cell r="P476">
            <v>0</v>
          </cell>
        </row>
        <row r="477">
          <cell r="C477" t="str">
            <v>Staff Rel</v>
          </cell>
          <cell r="D477" t="str">
            <v>Actuals</v>
          </cell>
          <cell r="E477" t="str">
            <v>OCMH2439120005</v>
          </cell>
          <cell r="F477" t="str">
            <v>OCMH24</v>
          </cell>
          <cell r="G477">
            <v>39120005</v>
          </cell>
          <cell r="H477" t="str">
            <v>BT STAFF EXTNL HOSPITALITY</v>
          </cell>
          <cell r="I477" t="str">
            <v>Hospitality</v>
          </cell>
          <cell r="J477" t="str">
            <v>Business Partners</v>
          </cell>
          <cell r="K477" t="str">
            <v>Stuart Newstead</v>
          </cell>
          <cell r="L477" t="str">
            <v>Nigel Dean</v>
          </cell>
          <cell r="M477" t="str">
            <v>ActualsNigel DeanHospitality</v>
          </cell>
          <cell r="N477">
            <v>0</v>
          </cell>
          <cell r="O477">
            <v>26.05</v>
          </cell>
          <cell r="P477">
            <v>0</v>
          </cell>
        </row>
        <row r="478">
          <cell r="C478" t="str">
            <v>Misc</v>
          </cell>
          <cell r="D478" t="str">
            <v>Actuals</v>
          </cell>
          <cell r="E478" t="str">
            <v>OCMH1339914550</v>
          </cell>
          <cell r="F478" t="str">
            <v>OCMH13</v>
          </cell>
          <cell r="G478">
            <v>39914550</v>
          </cell>
          <cell r="H478" t="str">
            <v>OTHER INCIDENTALS &lt; $2K</v>
          </cell>
          <cell r="I478" t="str">
            <v>Other Miscellaneous</v>
          </cell>
          <cell r="J478" t="str">
            <v>BT Management</v>
          </cell>
          <cell r="K478" t="str">
            <v>Dave Stevenson</v>
          </cell>
          <cell r="L478" t="str">
            <v>Matt Bennett</v>
          </cell>
          <cell r="M478" t="str">
            <v>ActualsMatt BennettOther Miscellaneous</v>
          </cell>
          <cell r="N478">
            <v>0</v>
          </cell>
          <cell r="O478">
            <v>280</v>
          </cell>
          <cell r="P478">
            <v>0</v>
          </cell>
        </row>
        <row r="479">
          <cell r="C479" t="str">
            <v>Staff Rel</v>
          </cell>
          <cell r="D479" t="str">
            <v>Actuals</v>
          </cell>
          <cell r="E479" t="str">
            <v>OCMH1317440471</v>
          </cell>
          <cell r="F479" t="str">
            <v>OCMH13</v>
          </cell>
          <cell r="G479">
            <v>17440471</v>
          </cell>
          <cell r="H479" t="str">
            <v>TRAINING - MANUALS/INCIDENTALS</v>
          </cell>
          <cell r="I479" t="str">
            <v>Training</v>
          </cell>
          <cell r="J479" t="str">
            <v>BT Management</v>
          </cell>
          <cell r="K479" t="str">
            <v>Dave Stevenson</v>
          </cell>
          <cell r="L479" t="str">
            <v>Matt Bennett</v>
          </cell>
          <cell r="M479" t="str">
            <v>ActualsMatt BennettTraining</v>
          </cell>
          <cell r="N479">
            <v>0</v>
          </cell>
          <cell r="O479">
            <v>410</v>
          </cell>
          <cell r="P479">
            <v>0</v>
          </cell>
        </row>
        <row r="480">
          <cell r="C480" t="str">
            <v>Misc</v>
          </cell>
          <cell r="D480" t="str">
            <v>Actuals</v>
          </cell>
          <cell r="E480" t="str">
            <v>OCMH239914550</v>
          </cell>
          <cell r="F480" t="str">
            <v>OCMH2</v>
          </cell>
          <cell r="G480">
            <v>39914550</v>
          </cell>
          <cell r="H480" t="str">
            <v>OTHER INCIDENTALS &lt; $2K</v>
          </cell>
          <cell r="I480" t="str">
            <v>Other Miscellaneous</v>
          </cell>
          <cell r="J480" t="str">
            <v>Business Partners</v>
          </cell>
          <cell r="K480" t="str">
            <v>Stuart Newstead</v>
          </cell>
          <cell r="L480" t="str">
            <v>Stuart Newstead</v>
          </cell>
          <cell r="M480" t="str">
            <v>ActualsStuart NewsteadOther Miscellaneous</v>
          </cell>
          <cell r="N480">
            <v>0</v>
          </cell>
          <cell r="O480">
            <v>24</v>
          </cell>
          <cell r="P480">
            <v>0</v>
          </cell>
        </row>
        <row r="481">
          <cell r="C481" t="str">
            <v>E&amp;S</v>
          </cell>
          <cell r="D481" t="str">
            <v>Actuals</v>
          </cell>
          <cell r="E481" t="str">
            <v>OCMH2137985000</v>
          </cell>
          <cell r="F481" t="str">
            <v>OCMH21</v>
          </cell>
          <cell r="G481">
            <v>37985000</v>
          </cell>
          <cell r="H481" t="str">
            <v>EXP BTA-MOBILE PHONES-STORES</v>
          </cell>
          <cell r="I481" t="str">
            <v>Own Use Hardware</v>
          </cell>
          <cell r="J481" t="str">
            <v>Business Partners</v>
          </cell>
          <cell r="K481" t="str">
            <v>Stuart Newstead</v>
          </cell>
          <cell r="L481" t="str">
            <v>Chris Knight</v>
          </cell>
          <cell r="M481" t="str">
            <v>ActualsChris KnightOwn Use Hardware</v>
          </cell>
          <cell r="N481">
            <v>0</v>
          </cell>
          <cell r="O481">
            <v>162.55000000000001</v>
          </cell>
          <cell r="P481">
            <v>80</v>
          </cell>
        </row>
        <row r="482">
          <cell r="C482" t="str">
            <v>Staff</v>
          </cell>
          <cell r="D482" t="str">
            <v>Actuals</v>
          </cell>
          <cell r="E482" t="str">
            <v>OCMH2119400000</v>
          </cell>
          <cell r="F482" t="str">
            <v>OCMH21</v>
          </cell>
          <cell r="G482">
            <v>19400000</v>
          </cell>
          <cell r="H482" t="str">
            <v>NI ON CO CAR/LIVERIED VEHICLES</v>
          </cell>
          <cell r="I482" t="str">
            <v>Salaries</v>
          </cell>
          <cell r="J482" t="str">
            <v>Business Partners</v>
          </cell>
          <cell r="K482" t="str">
            <v>Stuart Newstead</v>
          </cell>
          <cell r="L482" t="str">
            <v>Chris Knight</v>
          </cell>
          <cell r="M482" t="str">
            <v>ActualsChris KnightSalaries</v>
          </cell>
          <cell r="N482">
            <v>0</v>
          </cell>
          <cell r="O482">
            <v>89.33</v>
          </cell>
          <cell r="P482">
            <v>-17.600000000000001</v>
          </cell>
        </row>
        <row r="483">
          <cell r="C483" t="str">
            <v>Staff Rel</v>
          </cell>
          <cell r="D483" t="str">
            <v>Actuals</v>
          </cell>
          <cell r="E483" t="str">
            <v>OCMH2125895000</v>
          </cell>
          <cell r="F483" t="str">
            <v>OCMH21</v>
          </cell>
          <cell r="G483">
            <v>25895000</v>
          </cell>
          <cell r="H483" t="str">
            <v>BTC VEHICLES LTL - CONTRACT</v>
          </cell>
          <cell r="I483" t="str">
            <v>Vehicles &amp; Other Related Costs</v>
          </cell>
          <cell r="J483" t="str">
            <v>Business Partners</v>
          </cell>
          <cell r="K483" t="str">
            <v>Stuart Newstead</v>
          </cell>
          <cell r="L483" t="str">
            <v>Chris Knight</v>
          </cell>
          <cell r="M483" t="str">
            <v>ActualsChris KnightVehicles &amp; Other Related Costs</v>
          </cell>
          <cell r="N483">
            <v>0</v>
          </cell>
          <cell r="O483">
            <v>1134.58</v>
          </cell>
          <cell r="P483">
            <v>8399.48</v>
          </cell>
        </row>
        <row r="484">
          <cell r="C484" t="str">
            <v>Staff</v>
          </cell>
          <cell r="D484" t="str">
            <v>Actuals</v>
          </cell>
          <cell r="E484" t="str">
            <v>OCMH2419400000</v>
          </cell>
          <cell r="F484" t="str">
            <v>OCMH24</v>
          </cell>
          <cell r="G484">
            <v>19400000</v>
          </cell>
          <cell r="H484" t="str">
            <v>NI ON CO CAR/LIVERIED VEHICLES</v>
          </cell>
          <cell r="I484" t="str">
            <v>Salaries</v>
          </cell>
          <cell r="J484" t="str">
            <v>Business Partners</v>
          </cell>
          <cell r="K484" t="str">
            <v>Stuart Newstead</v>
          </cell>
          <cell r="L484" t="str">
            <v>Nigel Dean</v>
          </cell>
          <cell r="M484" t="str">
            <v>ActualsNigel DeanSalaries</v>
          </cell>
          <cell r="N484">
            <v>0</v>
          </cell>
          <cell r="O484">
            <v>47.82</v>
          </cell>
          <cell r="P484">
            <v>-47.82</v>
          </cell>
        </row>
        <row r="485">
          <cell r="C485" t="str">
            <v>Staff Rel</v>
          </cell>
          <cell r="D485" t="str">
            <v>Actuals</v>
          </cell>
          <cell r="E485" t="str">
            <v>OCMH2425895000</v>
          </cell>
          <cell r="F485" t="str">
            <v>OCMH24</v>
          </cell>
          <cell r="G485">
            <v>25895000</v>
          </cell>
          <cell r="H485" t="str">
            <v>BTC VEHICLES LTL - CONTRACT</v>
          </cell>
          <cell r="I485" t="str">
            <v>Vehicles &amp; Other Related Costs</v>
          </cell>
          <cell r="J485" t="str">
            <v>Business Partners</v>
          </cell>
          <cell r="K485" t="str">
            <v>Stuart Newstead</v>
          </cell>
          <cell r="L485" t="str">
            <v>Nigel Dean</v>
          </cell>
          <cell r="M485" t="str">
            <v>ActualsNigel DeanVehicles &amp; Other Related Costs</v>
          </cell>
          <cell r="N485">
            <v>0</v>
          </cell>
          <cell r="O485">
            <v>8636.18</v>
          </cell>
          <cell r="P485">
            <v>-8636.18</v>
          </cell>
        </row>
        <row r="486">
          <cell r="C486" t="str">
            <v>Misc</v>
          </cell>
          <cell r="D486" t="str">
            <v>Actuals</v>
          </cell>
          <cell r="E486" t="str">
            <v>OCMH3339914550</v>
          </cell>
          <cell r="F486" t="str">
            <v>OCMH33</v>
          </cell>
          <cell r="G486">
            <v>39914550</v>
          </cell>
          <cell r="H486" t="str">
            <v>OTHER INCIDENTALS &lt; $2K</v>
          </cell>
          <cell r="I486" t="str">
            <v>Other Miscellaneous</v>
          </cell>
          <cell r="J486" t="str">
            <v>Business Service</v>
          </cell>
          <cell r="K486" t="str">
            <v>Keith Floodgate</v>
          </cell>
          <cell r="L486" t="str">
            <v>Keith Floodgate</v>
          </cell>
          <cell r="M486" t="str">
            <v>ActualsKeith FloodgateOther Miscellaneous</v>
          </cell>
          <cell r="N486">
            <v>0</v>
          </cell>
          <cell r="O486">
            <v>20.3</v>
          </cell>
          <cell r="P486">
            <v>0</v>
          </cell>
        </row>
        <row r="487">
          <cell r="C487" t="str">
            <v>Misc</v>
          </cell>
          <cell r="D487" t="str">
            <v>Actuals</v>
          </cell>
          <cell r="E487" t="str">
            <v>OCMS39914550</v>
          </cell>
          <cell r="F487" t="str">
            <v>OCMS</v>
          </cell>
          <cell r="G487">
            <v>39914550</v>
          </cell>
          <cell r="H487" t="str">
            <v>OTHER INCIDENTALS &lt; $2K</v>
          </cell>
          <cell r="I487" t="str">
            <v>Other Miscellaneous</v>
          </cell>
          <cell r="J487" t="str">
            <v>Business Marketing</v>
          </cell>
          <cell r="K487" t="str">
            <v>Tim Sefton</v>
          </cell>
          <cell r="L487" t="str">
            <v>Tim Sefton</v>
          </cell>
          <cell r="M487" t="str">
            <v>ActualsTim SeftonOther Miscellaneous</v>
          </cell>
          <cell r="N487">
            <v>0</v>
          </cell>
          <cell r="O487">
            <v>288</v>
          </cell>
          <cell r="P487">
            <v>333</v>
          </cell>
        </row>
        <row r="488">
          <cell r="C488" t="str">
            <v>Misc</v>
          </cell>
          <cell r="D488" t="str">
            <v>Actuals</v>
          </cell>
          <cell r="E488" t="str">
            <v>OCMS339914550</v>
          </cell>
          <cell r="F488" t="str">
            <v>OCMS3</v>
          </cell>
          <cell r="G488">
            <v>39914550</v>
          </cell>
          <cell r="H488" t="str">
            <v>OTHER INCIDENTALS &lt; $2K</v>
          </cell>
          <cell r="I488" t="str">
            <v>Other Miscellaneous</v>
          </cell>
          <cell r="J488" t="str">
            <v>Business Marketing</v>
          </cell>
          <cell r="K488" t="str">
            <v>Tim Sefton</v>
          </cell>
          <cell r="L488" t="str">
            <v>Tim Sefton</v>
          </cell>
          <cell r="M488" t="str">
            <v>ActualsTim SeftonOther Miscellaneous</v>
          </cell>
          <cell r="N488">
            <v>0</v>
          </cell>
          <cell r="O488">
            <v>603</v>
          </cell>
          <cell r="P488">
            <v>0</v>
          </cell>
        </row>
        <row r="489">
          <cell r="C489" t="str">
            <v>Misc</v>
          </cell>
          <cell r="D489" t="str">
            <v>Actuals</v>
          </cell>
          <cell r="E489" t="str">
            <v>OCMS625883000</v>
          </cell>
          <cell r="F489" t="str">
            <v>OCMS6</v>
          </cell>
          <cell r="G489">
            <v>25883000</v>
          </cell>
          <cell r="H489" t="str">
            <v>BTC RESEARCH &amp; DEVELOPMENT</v>
          </cell>
          <cell r="I489" t="str">
            <v>Other Miscellaneous</v>
          </cell>
          <cell r="J489" t="str">
            <v>Business Marketing</v>
          </cell>
          <cell r="K489" t="str">
            <v>Tim Sefton</v>
          </cell>
          <cell r="L489" t="str">
            <v>Tony Scriven</v>
          </cell>
          <cell r="M489" t="str">
            <v>ActualsTony ScrivenOther Miscellaneous</v>
          </cell>
          <cell r="N489">
            <v>0</v>
          </cell>
          <cell r="P489">
            <v>0</v>
          </cell>
        </row>
        <row r="490">
          <cell r="C490" t="str">
            <v>E&amp;S</v>
          </cell>
          <cell r="D490" t="str">
            <v>Actuals</v>
          </cell>
          <cell r="E490" t="str">
            <v>OCMH2326125475</v>
          </cell>
          <cell r="F490" t="str">
            <v>OCMH23</v>
          </cell>
          <cell r="G490">
            <v>26125475</v>
          </cell>
          <cell r="H490" t="str">
            <v>STATIONERY/PRINTING &amp; PHOTO SU</v>
          </cell>
          <cell r="I490" t="str">
            <v>Printing &amp; Stationery</v>
          </cell>
          <cell r="J490" t="str">
            <v>Business Partners</v>
          </cell>
          <cell r="K490" t="str">
            <v>Stuart Newstead</v>
          </cell>
          <cell r="L490" t="str">
            <v>James Hart</v>
          </cell>
          <cell r="M490" t="str">
            <v>ActualsJames HartPrinting &amp; Stationery</v>
          </cell>
          <cell r="N490">
            <v>0</v>
          </cell>
          <cell r="P490">
            <v>15.75</v>
          </cell>
        </row>
        <row r="491">
          <cell r="C491" t="str">
            <v>E&amp;S</v>
          </cell>
          <cell r="D491" t="str">
            <v>Actuals</v>
          </cell>
          <cell r="E491" t="str">
            <v>OCMH2333910475</v>
          </cell>
          <cell r="F491" t="str">
            <v>OCMH23</v>
          </cell>
          <cell r="G491">
            <v>33910475</v>
          </cell>
          <cell r="H491" t="str">
            <v>COURIER SVCES - NON BILLING PO</v>
          </cell>
          <cell r="I491" t="str">
            <v>Postage &amp; Couriers</v>
          </cell>
          <cell r="J491" t="str">
            <v>Business Partners</v>
          </cell>
          <cell r="K491" t="str">
            <v>Stuart Newstead</v>
          </cell>
          <cell r="L491" t="str">
            <v>James Hart</v>
          </cell>
          <cell r="M491" t="str">
            <v>ActualsJames HartPostage &amp; Couriers</v>
          </cell>
          <cell r="N491">
            <v>0</v>
          </cell>
          <cell r="P491">
            <v>3.61</v>
          </cell>
        </row>
        <row r="492">
          <cell r="C492" t="str">
            <v>E&amp;S</v>
          </cell>
          <cell r="D492" t="str">
            <v>Actuals</v>
          </cell>
          <cell r="E492" t="str">
            <v>OCMH2537985000</v>
          </cell>
          <cell r="F492" t="str">
            <v>OCMH25</v>
          </cell>
          <cell r="G492">
            <v>37985000</v>
          </cell>
          <cell r="H492" t="str">
            <v>EXP BTA-MOBILE PHONES-STORES</v>
          </cell>
          <cell r="I492" t="str">
            <v>Own Use Hardware</v>
          </cell>
          <cell r="J492" t="str">
            <v>Business Partners</v>
          </cell>
          <cell r="K492" t="str">
            <v>Stuart Newstead</v>
          </cell>
          <cell r="L492" t="str">
            <v>Bharat Chauhan</v>
          </cell>
          <cell r="M492" t="str">
            <v>ActualsBharat ChauhanOwn Use Hardware</v>
          </cell>
          <cell r="N492">
            <v>0</v>
          </cell>
          <cell r="P492">
            <v>153</v>
          </cell>
        </row>
        <row r="493">
          <cell r="C493" t="str">
            <v>E&amp;S</v>
          </cell>
          <cell r="D493" t="str">
            <v>Actuals</v>
          </cell>
          <cell r="E493" t="str">
            <v>OCMH326125475</v>
          </cell>
          <cell r="F493" t="str">
            <v>OCMH3</v>
          </cell>
          <cell r="G493">
            <v>26125475</v>
          </cell>
          <cell r="H493" t="str">
            <v>STATIONERY/PRINTING &amp; PHOTO SU</v>
          </cell>
          <cell r="I493" t="str">
            <v>Printing &amp; Stationery</v>
          </cell>
          <cell r="J493" t="str">
            <v>Business Service</v>
          </cell>
          <cell r="K493" t="str">
            <v>Keith Floodgate</v>
          </cell>
          <cell r="L493" t="str">
            <v>Keith Floodgate</v>
          </cell>
          <cell r="M493" t="str">
            <v>ActualsKeith FloodgatePrinting &amp; Stationery</v>
          </cell>
          <cell r="N493">
            <v>0</v>
          </cell>
          <cell r="P493">
            <v>10.75</v>
          </cell>
        </row>
        <row r="494">
          <cell r="C494" t="str">
            <v>E&amp;S</v>
          </cell>
          <cell r="D494" t="str">
            <v>Actuals</v>
          </cell>
          <cell r="E494" t="str">
            <v>OCMH3226115475</v>
          </cell>
          <cell r="F494" t="str">
            <v>OCMH32</v>
          </cell>
          <cell r="G494">
            <v>26115475</v>
          </cell>
          <cell r="H494" t="str">
            <v>Office eqmt purch &lt;1500</v>
          </cell>
          <cell r="I494" t="str">
            <v>Printing &amp; Stationery</v>
          </cell>
          <cell r="J494" t="str">
            <v>Business Service</v>
          </cell>
          <cell r="K494" t="str">
            <v>Keith Floodgate</v>
          </cell>
          <cell r="L494" t="str">
            <v>Andy Smith</v>
          </cell>
          <cell r="M494" t="str">
            <v>ActualsAndy SmithPrinting &amp; Stationery</v>
          </cell>
          <cell r="N494">
            <v>0</v>
          </cell>
          <cell r="P494">
            <v>31.43</v>
          </cell>
        </row>
        <row r="495">
          <cell r="C495" t="str">
            <v>E&amp;S</v>
          </cell>
          <cell r="D495" t="str">
            <v>Actuals</v>
          </cell>
          <cell r="E495" t="str">
            <v>OCMH3237985000</v>
          </cell>
          <cell r="F495" t="str">
            <v>OCMH32</v>
          </cell>
          <cell r="G495">
            <v>37985000</v>
          </cell>
          <cell r="H495" t="str">
            <v>EXP BTA-MOBILE PHONES-STORES</v>
          </cell>
          <cell r="I495" t="str">
            <v>Own Use Hardware</v>
          </cell>
          <cell r="J495" t="str">
            <v>Business Service</v>
          </cell>
          <cell r="K495" t="str">
            <v>Keith Floodgate</v>
          </cell>
          <cell r="L495" t="str">
            <v>Andy Smith</v>
          </cell>
          <cell r="M495" t="str">
            <v>ActualsAndy SmithOwn Use Hardware</v>
          </cell>
          <cell r="N495">
            <v>0</v>
          </cell>
          <cell r="P495">
            <v>44.27</v>
          </cell>
        </row>
        <row r="496">
          <cell r="C496" t="str">
            <v>E&amp;S</v>
          </cell>
          <cell r="D496" t="str">
            <v>Actuals</v>
          </cell>
          <cell r="E496" t="str">
            <v>OCMH3426115475</v>
          </cell>
          <cell r="F496" t="str">
            <v>OCMH34</v>
          </cell>
          <cell r="G496">
            <v>26115475</v>
          </cell>
          <cell r="H496" t="str">
            <v>Office eqmt purch &lt;1500</v>
          </cell>
          <cell r="I496" t="str">
            <v>Printing &amp; Stationery</v>
          </cell>
          <cell r="J496" t="str">
            <v>Business Service</v>
          </cell>
          <cell r="K496" t="str">
            <v>Keith Floodgate</v>
          </cell>
          <cell r="L496" t="str">
            <v>Keith Floodgate</v>
          </cell>
          <cell r="M496" t="str">
            <v>ActualsKeith FloodgatePrinting &amp; Stationery</v>
          </cell>
          <cell r="N496">
            <v>0</v>
          </cell>
          <cell r="P496">
            <v>0</v>
          </cell>
        </row>
        <row r="497">
          <cell r="C497" t="str">
            <v>E&amp;S</v>
          </cell>
          <cell r="D497" t="str">
            <v>Actuals</v>
          </cell>
          <cell r="E497" t="str">
            <v>OCMS25898000</v>
          </cell>
          <cell r="F497" t="str">
            <v>OCMS</v>
          </cell>
          <cell r="G497">
            <v>25898000</v>
          </cell>
          <cell r="H497" t="str">
            <v>BTC SOFTWARE - PURCHASES</v>
          </cell>
          <cell r="I497" t="str">
            <v>Other Equipment &amp; Supplies</v>
          </cell>
          <cell r="J497" t="str">
            <v>Business Marketing</v>
          </cell>
          <cell r="K497" t="str">
            <v>Tim Sefton</v>
          </cell>
          <cell r="L497" t="str">
            <v>Tim Sefton</v>
          </cell>
          <cell r="M497" t="str">
            <v>ActualsTim SeftonOther Equipment &amp; Supplies</v>
          </cell>
          <cell r="N497">
            <v>0</v>
          </cell>
          <cell r="P497">
            <v>13187.5</v>
          </cell>
        </row>
        <row r="498">
          <cell r="C498" t="str">
            <v>E&amp;S</v>
          </cell>
          <cell r="D498" t="str">
            <v>Actuals</v>
          </cell>
          <cell r="E498" t="str">
            <v>OCMS25903000</v>
          </cell>
          <cell r="F498" t="str">
            <v>OCMS</v>
          </cell>
          <cell r="G498">
            <v>25903000</v>
          </cell>
          <cell r="H498" t="str">
            <v xml:space="preserve">BTC Computer Eqpmt Maint </v>
          </cell>
          <cell r="I498" t="str">
            <v>Other Equipment &amp; Supplies</v>
          </cell>
          <cell r="J498" t="str">
            <v>Business Marketing</v>
          </cell>
          <cell r="K498" t="str">
            <v>Tim Sefton</v>
          </cell>
          <cell r="L498" t="str">
            <v>Tim Sefton</v>
          </cell>
          <cell r="M498" t="str">
            <v>ActualsTim SeftonOther Equipment &amp; Supplies</v>
          </cell>
          <cell r="N498">
            <v>0</v>
          </cell>
          <cell r="P498">
            <v>24</v>
          </cell>
        </row>
        <row r="499">
          <cell r="C499" t="str">
            <v>E&amp;S</v>
          </cell>
          <cell r="D499" t="str">
            <v>Actuals</v>
          </cell>
          <cell r="E499" t="str">
            <v>OCMS26115475</v>
          </cell>
          <cell r="F499" t="str">
            <v>OCMS</v>
          </cell>
          <cell r="G499">
            <v>26115475</v>
          </cell>
          <cell r="H499" t="str">
            <v>Office eqmt purch &lt;1500</v>
          </cell>
          <cell r="I499" t="str">
            <v>Printing &amp; Stationery</v>
          </cell>
          <cell r="J499" t="str">
            <v>Business Marketing</v>
          </cell>
          <cell r="K499" t="str">
            <v>Tim Sefton</v>
          </cell>
          <cell r="L499" t="str">
            <v>Tim Sefton</v>
          </cell>
          <cell r="M499" t="str">
            <v>ActualsTim SeftonPrinting &amp; Stationery</v>
          </cell>
          <cell r="N499">
            <v>0</v>
          </cell>
          <cell r="P499">
            <v>91.96</v>
          </cell>
        </row>
        <row r="500">
          <cell r="C500" t="str">
            <v>E&amp;S</v>
          </cell>
          <cell r="D500" t="str">
            <v>Actuals</v>
          </cell>
          <cell r="E500" t="str">
            <v>OCMS525903000</v>
          </cell>
          <cell r="F500" t="str">
            <v>OCMS5</v>
          </cell>
          <cell r="G500">
            <v>25903000</v>
          </cell>
          <cell r="H500" t="str">
            <v xml:space="preserve">BTC Computer Eqpmt Maint </v>
          </cell>
          <cell r="I500" t="str">
            <v>Other Equipment &amp; Supplies</v>
          </cell>
          <cell r="J500" t="str">
            <v>Business Marketing</v>
          </cell>
          <cell r="K500" t="str">
            <v>Tim Sefton</v>
          </cell>
          <cell r="L500" t="str">
            <v>Hilary Lloyd</v>
          </cell>
          <cell r="M500" t="str">
            <v>ActualsHilary LloydOther Equipment &amp; Supplies</v>
          </cell>
          <cell r="N500">
            <v>0</v>
          </cell>
          <cell r="P500">
            <v>37</v>
          </cell>
        </row>
        <row r="501">
          <cell r="C501" t="str">
            <v>E&amp;S</v>
          </cell>
          <cell r="D501" t="str">
            <v>Actuals</v>
          </cell>
          <cell r="E501" t="str">
            <v>OCMS625903000</v>
          </cell>
          <cell r="F501" t="str">
            <v>OCMS6</v>
          </cell>
          <cell r="G501">
            <v>25903000</v>
          </cell>
          <cell r="H501" t="str">
            <v xml:space="preserve">BTC Computer Eqpmt Maint </v>
          </cell>
          <cell r="I501" t="str">
            <v>Other Equipment &amp; Supplies</v>
          </cell>
          <cell r="J501" t="str">
            <v>Business Marketing</v>
          </cell>
          <cell r="K501" t="str">
            <v>Tim Sefton</v>
          </cell>
          <cell r="L501" t="str">
            <v>Tony Scriven</v>
          </cell>
          <cell r="M501" t="str">
            <v>ActualsTony ScrivenOther Equipment &amp; Supplies</v>
          </cell>
          <cell r="N501">
            <v>0</v>
          </cell>
          <cell r="P501">
            <v>250</v>
          </cell>
        </row>
        <row r="502">
          <cell r="C502" t="str">
            <v>E&amp;S</v>
          </cell>
          <cell r="D502" t="str">
            <v>Actuals</v>
          </cell>
          <cell r="E502" t="str">
            <v>OCMS626115475</v>
          </cell>
          <cell r="F502" t="str">
            <v>OCMS6</v>
          </cell>
          <cell r="G502">
            <v>26115475</v>
          </cell>
          <cell r="H502" t="str">
            <v>Office eqmt purch &lt;1500</v>
          </cell>
          <cell r="I502" t="str">
            <v>Printing &amp; Stationery</v>
          </cell>
          <cell r="J502" t="str">
            <v>Business Marketing</v>
          </cell>
          <cell r="K502" t="str">
            <v>Tim Sefton</v>
          </cell>
          <cell r="L502" t="str">
            <v>Tony Scriven</v>
          </cell>
          <cell r="M502" t="str">
            <v>ActualsTony ScrivenPrinting &amp; Stationery</v>
          </cell>
          <cell r="N502">
            <v>0</v>
          </cell>
          <cell r="P502">
            <v>34.9</v>
          </cell>
        </row>
        <row r="503">
          <cell r="C503" t="str">
            <v>E&amp;S</v>
          </cell>
          <cell r="D503" t="str">
            <v>Actuals</v>
          </cell>
          <cell r="E503" t="str">
            <v>OCMT125903000</v>
          </cell>
          <cell r="F503" t="str">
            <v>OCMT1</v>
          </cell>
          <cell r="G503">
            <v>25903000</v>
          </cell>
          <cell r="H503" t="str">
            <v xml:space="preserve">BTC Computer Eqpmt Maint </v>
          </cell>
          <cell r="I503" t="str">
            <v>Other Equipment &amp; Supplies</v>
          </cell>
          <cell r="J503" t="str">
            <v>Business Operations</v>
          </cell>
          <cell r="K503" t="str">
            <v>Euros Evans</v>
          </cell>
          <cell r="L503" t="str">
            <v>Euros Evans</v>
          </cell>
          <cell r="M503" t="str">
            <v>ActualsEuros EvansOther Equipment &amp; Supplies</v>
          </cell>
          <cell r="N503">
            <v>0</v>
          </cell>
          <cell r="P503">
            <v>25</v>
          </cell>
        </row>
        <row r="504">
          <cell r="C504" t="str">
            <v>E&amp;S</v>
          </cell>
          <cell r="D504" t="str">
            <v>Actuals</v>
          </cell>
          <cell r="E504" t="str">
            <v>OCMT126125475</v>
          </cell>
          <cell r="F504" t="str">
            <v>OCMT1</v>
          </cell>
          <cell r="G504">
            <v>26125475</v>
          </cell>
          <cell r="H504" t="str">
            <v>STATIONERY/PRINTING &amp; PHOTO SU</v>
          </cell>
          <cell r="I504" t="str">
            <v>Printing &amp; Stationery</v>
          </cell>
          <cell r="J504" t="str">
            <v>Business Operations</v>
          </cell>
          <cell r="K504" t="str">
            <v>Euros Evans</v>
          </cell>
          <cell r="L504" t="str">
            <v>Euros Evans</v>
          </cell>
          <cell r="M504" t="str">
            <v>ActualsEuros EvansPrinting &amp; Stationery</v>
          </cell>
          <cell r="N504">
            <v>0</v>
          </cell>
          <cell r="P504">
            <v>10.75</v>
          </cell>
        </row>
        <row r="505">
          <cell r="C505" t="str">
            <v>E&amp;S</v>
          </cell>
          <cell r="D505" t="str">
            <v>Actuals</v>
          </cell>
          <cell r="E505" t="str">
            <v>OCMT325903000</v>
          </cell>
          <cell r="F505" t="str">
            <v>OCMT3</v>
          </cell>
          <cell r="G505">
            <v>25903000</v>
          </cell>
          <cell r="H505" t="str">
            <v xml:space="preserve">BTC Computer Eqpmt Maint </v>
          </cell>
          <cell r="I505" t="str">
            <v>Other Equipment &amp; Supplies</v>
          </cell>
          <cell r="J505" t="str">
            <v>Business Operations</v>
          </cell>
          <cell r="K505" t="str">
            <v>Euros Evans</v>
          </cell>
          <cell r="L505" t="str">
            <v>Paging1</v>
          </cell>
          <cell r="M505" t="str">
            <v>ActualsPaging1Other Equipment &amp; Supplies</v>
          </cell>
          <cell r="N505">
            <v>0</v>
          </cell>
          <cell r="P505">
            <v>37</v>
          </cell>
        </row>
        <row r="506">
          <cell r="C506" t="str">
            <v>E&amp;S</v>
          </cell>
          <cell r="D506" t="str">
            <v>Actuals</v>
          </cell>
          <cell r="E506" t="str">
            <v>OCMT3426125475</v>
          </cell>
          <cell r="F506" t="str">
            <v>OCMT34</v>
          </cell>
          <cell r="G506">
            <v>26125475</v>
          </cell>
          <cell r="H506" t="str">
            <v>STATIONERY/PRINTING &amp; PHOTO SU</v>
          </cell>
          <cell r="I506" t="str">
            <v>Printing &amp; Stationery</v>
          </cell>
          <cell r="J506" t="str">
            <v>Business Operations</v>
          </cell>
          <cell r="K506" t="str">
            <v>Euros Evans</v>
          </cell>
          <cell r="L506" t="str">
            <v>Paging1</v>
          </cell>
          <cell r="M506" t="str">
            <v>ActualsPaging1Printing &amp; Stationery</v>
          </cell>
          <cell r="N506">
            <v>0</v>
          </cell>
          <cell r="P506">
            <v>10.75</v>
          </cell>
        </row>
        <row r="507">
          <cell r="C507" t="str">
            <v>E&amp;S</v>
          </cell>
          <cell r="D507" t="str">
            <v>Actuals</v>
          </cell>
          <cell r="E507" t="str">
            <v>OCMT3526125475</v>
          </cell>
          <cell r="F507" t="str">
            <v>OCMT35</v>
          </cell>
          <cell r="G507">
            <v>26125475</v>
          </cell>
          <cell r="H507" t="str">
            <v>STATIONERY/PRINTING &amp; PHOTO SU</v>
          </cell>
          <cell r="I507" t="str">
            <v>Printing &amp; Stationery</v>
          </cell>
          <cell r="J507" t="str">
            <v>Business Operations</v>
          </cell>
          <cell r="K507" t="str">
            <v>Euros Evans</v>
          </cell>
          <cell r="L507" t="str">
            <v>Paging2</v>
          </cell>
          <cell r="M507" t="str">
            <v>ActualsPaging2Printing &amp; Stationery</v>
          </cell>
          <cell r="N507">
            <v>0</v>
          </cell>
          <cell r="P507">
            <v>10.75</v>
          </cell>
        </row>
        <row r="508">
          <cell r="C508" t="str">
            <v>E&amp;S</v>
          </cell>
          <cell r="D508" t="str">
            <v>Actuals</v>
          </cell>
          <cell r="E508" t="str">
            <v>OCMT3625903000</v>
          </cell>
          <cell r="F508" t="str">
            <v>OCMT36</v>
          </cell>
          <cell r="G508">
            <v>25903000</v>
          </cell>
          <cell r="H508" t="str">
            <v xml:space="preserve">BTC Computer Eqpmt Maint </v>
          </cell>
          <cell r="I508" t="str">
            <v>Other Equipment &amp; Supplies</v>
          </cell>
          <cell r="J508" t="str">
            <v>Business Operations</v>
          </cell>
          <cell r="K508" t="str">
            <v>Euros Evans</v>
          </cell>
          <cell r="L508" t="str">
            <v>Paging3</v>
          </cell>
          <cell r="M508" t="str">
            <v>ActualsPaging3Other Equipment &amp; Supplies</v>
          </cell>
          <cell r="N508">
            <v>0</v>
          </cell>
          <cell r="P508">
            <v>50</v>
          </cell>
        </row>
        <row r="509">
          <cell r="C509" t="str">
            <v>E&amp;S</v>
          </cell>
          <cell r="D509" t="str">
            <v>Actuals</v>
          </cell>
          <cell r="E509" t="str">
            <v>OCMT3626115475</v>
          </cell>
          <cell r="F509" t="str">
            <v>OCMT36</v>
          </cell>
          <cell r="G509">
            <v>26115475</v>
          </cell>
          <cell r="H509" t="str">
            <v>Office eqmt purch &lt;1500</v>
          </cell>
          <cell r="I509" t="str">
            <v>Printing &amp; Stationery</v>
          </cell>
          <cell r="J509" t="str">
            <v>Business Operations</v>
          </cell>
          <cell r="K509" t="str">
            <v>Euros Evans</v>
          </cell>
          <cell r="L509" t="str">
            <v>Paging3</v>
          </cell>
          <cell r="M509" t="str">
            <v>ActualsPaging3Printing &amp; Stationery</v>
          </cell>
          <cell r="N509">
            <v>0</v>
          </cell>
          <cell r="P509">
            <v>2104.14</v>
          </cell>
        </row>
        <row r="510">
          <cell r="C510" t="str">
            <v>E&amp;S</v>
          </cell>
          <cell r="D510" t="str">
            <v>Actuals</v>
          </cell>
          <cell r="E510" t="str">
            <v>OCMW133120475</v>
          </cell>
          <cell r="F510" t="str">
            <v>OCMW1</v>
          </cell>
          <cell r="G510">
            <v>33120475</v>
          </cell>
          <cell r="H510" t="str">
            <v>HIRE OF OFFICE MACHINES</v>
          </cell>
          <cell r="I510" t="str">
            <v>Other Equipment &amp; Supplies</v>
          </cell>
          <cell r="J510" t="str">
            <v>Business Partners</v>
          </cell>
          <cell r="K510" t="str">
            <v>Stuart Newstead</v>
          </cell>
          <cell r="L510" t="str">
            <v>Stuart Newstead</v>
          </cell>
          <cell r="M510" t="str">
            <v>ActualsStuart NewsteadOther Equipment &amp; Supplies</v>
          </cell>
          <cell r="N510">
            <v>0</v>
          </cell>
          <cell r="P510">
            <v>0</v>
          </cell>
        </row>
        <row r="511">
          <cell r="C511" t="str">
            <v>E&amp;S</v>
          </cell>
          <cell r="D511" t="str">
            <v>Actuals</v>
          </cell>
          <cell r="E511" t="str">
            <v>OCMW1225903000</v>
          </cell>
          <cell r="F511" t="str">
            <v>OCMW12</v>
          </cell>
          <cell r="G511">
            <v>25903000</v>
          </cell>
          <cell r="H511" t="str">
            <v xml:space="preserve">BTC Computer Eqpmt Maint </v>
          </cell>
          <cell r="I511" t="str">
            <v>Other Equipment &amp; Supplies</v>
          </cell>
          <cell r="J511" t="str">
            <v>Business Partners</v>
          </cell>
          <cell r="K511" t="str">
            <v>Stuart Newstead</v>
          </cell>
          <cell r="L511" t="str">
            <v>Stuart Newstead</v>
          </cell>
          <cell r="M511" t="str">
            <v>ActualsStuart NewsteadOther Equipment &amp; Supplies</v>
          </cell>
          <cell r="N511">
            <v>0</v>
          </cell>
          <cell r="P511">
            <v>37</v>
          </cell>
        </row>
        <row r="512">
          <cell r="C512" t="str">
            <v>Misc</v>
          </cell>
          <cell r="D512" t="str">
            <v>Actuals</v>
          </cell>
          <cell r="E512" t="str">
            <v>OCMH1139914550</v>
          </cell>
          <cell r="F512" t="str">
            <v>OCMH11</v>
          </cell>
          <cell r="G512">
            <v>39914550</v>
          </cell>
          <cell r="H512" t="str">
            <v>OTHER INCIDENTALS &lt; $2K</v>
          </cell>
          <cell r="I512" t="str">
            <v>Other Miscellaneous</v>
          </cell>
          <cell r="J512" t="str">
            <v>BT Management</v>
          </cell>
          <cell r="K512" t="str">
            <v>Dave Stevenson</v>
          </cell>
          <cell r="L512" t="str">
            <v>Suki Jagpal</v>
          </cell>
          <cell r="M512" t="str">
            <v>ActualsSuki JagpalOther Miscellaneous</v>
          </cell>
          <cell r="N512">
            <v>0</v>
          </cell>
          <cell r="P512">
            <v>2664</v>
          </cell>
        </row>
        <row r="513">
          <cell r="C513" t="str">
            <v>Misc</v>
          </cell>
          <cell r="D513" t="str">
            <v>Actuals</v>
          </cell>
          <cell r="E513" t="str">
            <v>OCMH1239914550</v>
          </cell>
          <cell r="F513" t="str">
            <v>OCMH12</v>
          </cell>
          <cell r="G513">
            <v>39914550</v>
          </cell>
          <cell r="H513" t="str">
            <v>OTHER INCIDENTALS &lt; $2K</v>
          </cell>
          <cell r="I513" t="str">
            <v>Other Miscellaneous</v>
          </cell>
          <cell r="J513" t="str">
            <v>BT Management</v>
          </cell>
          <cell r="K513" t="str">
            <v>Dave Stevenson</v>
          </cell>
          <cell r="L513" t="str">
            <v>Kishor Patel</v>
          </cell>
          <cell r="M513" t="str">
            <v>ActualsKishor PatelOther Miscellaneous</v>
          </cell>
          <cell r="N513">
            <v>0</v>
          </cell>
          <cell r="P513">
            <v>1000</v>
          </cell>
        </row>
        <row r="514">
          <cell r="C514" t="str">
            <v>Misc</v>
          </cell>
          <cell r="D514" t="str">
            <v>Actuals</v>
          </cell>
          <cell r="E514" t="str">
            <v>OCMH2539914550</v>
          </cell>
          <cell r="F514" t="str">
            <v>OCMH25</v>
          </cell>
          <cell r="G514">
            <v>39914550</v>
          </cell>
          <cell r="H514" t="str">
            <v>OTHER INCIDENTALS &lt; $2K</v>
          </cell>
          <cell r="I514" t="str">
            <v>Other Miscellaneous</v>
          </cell>
          <cell r="J514" t="str">
            <v>Business Partners</v>
          </cell>
          <cell r="K514" t="str">
            <v>Stuart Newstead</v>
          </cell>
          <cell r="L514" t="str">
            <v>Bharat Chauhan</v>
          </cell>
          <cell r="M514" t="str">
            <v>ActualsBharat ChauhanOther Miscellaneous</v>
          </cell>
          <cell r="N514">
            <v>0</v>
          </cell>
          <cell r="P514">
            <v>210.5</v>
          </cell>
        </row>
        <row r="515">
          <cell r="C515" t="str">
            <v>Misc</v>
          </cell>
          <cell r="D515" t="str">
            <v>Actuals</v>
          </cell>
          <cell r="E515" t="str">
            <v>OCMS239914550</v>
          </cell>
          <cell r="F515" t="str">
            <v>OCMS2</v>
          </cell>
          <cell r="G515">
            <v>39914550</v>
          </cell>
          <cell r="H515" t="str">
            <v>OTHER INCIDENTALS &lt; $2K</v>
          </cell>
          <cell r="I515" t="str">
            <v>Other Miscellaneous</v>
          </cell>
          <cell r="J515" t="str">
            <v>Business Marketing</v>
          </cell>
          <cell r="K515" t="str">
            <v>Tim Sefton</v>
          </cell>
          <cell r="L515" t="str">
            <v>Nigel Dutton</v>
          </cell>
          <cell r="M515" t="str">
            <v>ActualsNigel DuttonOther Miscellaneous</v>
          </cell>
          <cell r="N515">
            <v>0</v>
          </cell>
          <cell r="P515">
            <v>190</v>
          </cell>
        </row>
        <row r="516">
          <cell r="C516" t="str">
            <v>Misc</v>
          </cell>
          <cell r="D516" t="str">
            <v>Actuals</v>
          </cell>
          <cell r="E516" t="str">
            <v>OCMS539914550</v>
          </cell>
          <cell r="F516" t="str">
            <v>OCMS5</v>
          </cell>
          <cell r="G516">
            <v>39914550</v>
          </cell>
          <cell r="H516" t="str">
            <v>OTHER INCIDENTALS &lt; $2K</v>
          </cell>
          <cell r="I516" t="str">
            <v>Other Miscellaneous</v>
          </cell>
          <cell r="J516" t="str">
            <v>Business Marketing</v>
          </cell>
          <cell r="K516" t="str">
            <v>Tim Sefton</v>
          </cell>
          <cell r="L516" t="str">
            <v>Hilary Lloyd</v>
          </cell>
          <cell r="M516" t="str">
            <v>ActualsHilary LloydOther Miscellaneous</v>
          </cell>
          <cell r="N516">
            <v>0</v>
          </cell>
          <cell r="P516">
            <v>666</v>
          </cell>
        </row>
        <row r="517">
          <cell r="C517" t="str">
            <v>Misc</v>
          </cell>
          <cell r="D517" t="str">
            <v>Actuals</v>
          </cell>
          <cell r="E517" t="str">
            <v>OCMS624065650</v>
          </cell>
          <cell r="F517" t="str">
            <v>OCMS6</v>
          </cell>
          <cell r="G517">
            <v>24065650</v>
          </cell>
          <cell r="H517" t="str">
            <v>Intl Exchange Rate (Gain)/Loss</v>
          </cell>
          <cell r="I517" t="str">
            <v>Other Miscellaneous</v>
          </cell>
          <cell r="J517" t="str">
            <v>Business Marketing</v>
          </cell>
          <cell r="K517" t="str">
            <v>Tim Sefton</v>
          </cell>
          <cell r="L517" t="str">
            <v>Tony Scriven</v>
          </cell>
          <cell r="M517" t="str">
            <v>ActualsTony ScrivenOther Miscellaneous</v>
          </cell>
          <cell r="N517">
            <v>0</v>
          </cell>
          <cell r="P517">
            <v>5</v>
          </cell>
        </row>
        <row r="518">
          <cell r="C518" t="str">
            <v>Misc</v>
          </cell>
          <cell r="D518" t="str">
            <v>Actuals</v>
          </cell>
          <cell r="E518" t="str">
            <v>OCMS639890550</v>
          </cell>
          <cell r="F518" t="str">
            <v>OCMS6</v>
          </cell>
          <cell r="G518">
            <v>39890550</v>
          </cell>
          <cell r="H518" t="str">
            <v>CONFERENCE COST NON TRNG</v>
          </cell>
          <cell r="I518" t="str">
            <v>Conferences &amp; Presentations</v>
          </cell>
          <cell r="J518" t="str">
            <v>Business Marketing</v>
          </cell>
          <cell r="K518" t="str">
            <v>Tim Sefton</v>
          </cell>
          <cell r="L518" t="str">
            <v>Tony Scriven</v>
          </cell>
          <cell r="M518" t="str">
            <v>ActualsTony ScrivenConferences &amp; Presentations</v>
          </cell>
          <cell r="N518">
            <v>0</v>
          </cell>
          <cell r="P518">
            <v>393.19</v>
          </cell>
        </row>
        <row r="519">
          <cell r="C519" t="str">
            <v>Misc</v>
          </cell>
          <cell r="D519" t="str">
            <v>Actuals</v>
          </cell>
          <cell r="E519" t="str">
            <v>OCMW1339890550</v>
          </cell>
          <cell r="F519" t="str">
            <v>OCMW13</v>
          </cell>
          <cell r="G519">
            <v>39890550</v>
          </cell>
          <cell r="H519" t="str">
            <v>CONFERENCE COST NON TRNG</v>
          </cell>
          <cell r="I519" t="str">
            <v>Conferences &amp; Presentations</v>
          </cell>
          <cell r="J519" t="str">
            <v>Business Partners</v>
          </cell>
          <cell r="K519" t="str">
            <v>Stuart Newstead</v>
          </cell>
          <cell r="L519" t="str">
            <v>Stuart Newstead</v>
          </cell>
          <cell r="M519" t="str">
            <v>ActualsStuart NewsteadConferences &amp; Presentations</v>
          </cell>
          <cell r="N519">
            <v>0</v>
          </cell>
          <cell r="P519">
            <v>0</v>
          </cell>
        </row>
        <row r="520">
          <cell r="C520" t="str">
            <v>Staff</v>
          </cell>
          <cell r="D520" t="str">
            <v>Actuals</v>
          </cell>
          <cell r="E520" t="str">
            <v>OCMH1211300540</v>
          </cell>
          <cell r="F520" t="str">
            <v>OCMH12</v>
          </cell>
          <cell r="G520">
            <v>11300540</v>
          </cell>
          <cell r="H520" t="str">
            <v>SA:PROV CORP &amp; DIVSNL GEN MGMT</v>
          </cell>
          <cell r="I520" t="str">
            <v>Salaries</v>
          </cell>
          <cell r="J520" t="str">
            <v>BT Management</v>
          </cell>
          <cell r="K520" t="str">
            <v>Dave Stevenson</v>
          </cell>
          <cell r="L520" t="str">
            <v>Kishor Patel</v>
          </cell>
          <cell r="M520" t="str">
            <v>ActualsKishor PatelSalaries</v>
          </cell>
          <cell r="N520">
            <v>0</v>
          </cell>
          <cell r="P520">
            <v>1500.36</v>
          </cell>
        </row>
        <row r="521">
          <cell r="C521" t="str">
            <v>Staff</v>
          </cell>
          <cell r="D521" t="str">
            <v>Actuals</v>
          </cell>
          <cell r="E521" t="str">
            <v>OCMH211300638</v>
          </cell>
          <cell r="F521" t="str">
            <v>OCMH2</v>
          </cell>
          <cell r="G521">
            <v>11300638</v>
          </cell>
          <cell r="H521" t="str">
            <v>NETR UNALLOCATED PAY</v>
          </cell>
          <cell r="I521" t="str">
            <v>Salaries</v>
          </cell>
          <cell r="J521" t="str">
            <v>Business Partners</v>
          </cell>
          <cell r="K521" t="str">
            <v>Stuart Newstead</v>
          </cell>
          <cell r="L521" t="str">
            <v>Stuart Newstead</v>
          </cell>
          <cell r="M521" t="str">
            <v>ActualsStuart NewsteadSalaries</v>
          </cell>
          <cell r="N521">
            <v>0</v>
          </cell>
          <cell r="P521">
            <v>405.69</v>
          </cell>
        </row>
        <row r="522">
          <cell r="C522" t="str">
            <v>Staff</v>
          </cell>
          <cell r="D522" t="str">
            <v>Actuals</v>
          </cell>
          <cell r="E522" t="str">
            <v>OCMH3111300540</v>
          </cell>
          <cell r="F522" t="str">
            <v>OCMH31</v>
          </cell>
          <cell r="G522">
            <v>11300540</v>
          </cell>
          <cell r="H522" t="str">
            <v>SA:PROV CORP &amp; DIVSNL GEN MGMT</v>
          </cell>
          <cell r="I522" t="str">
            <v>Salaries</v>
          </cell>
          <cell r="J522" t="str">
            <v>Business Service</v>
          </cell>
          <cell r="K522" t="str">
            <v>Keith Floodgate</v>
          </cell>
          <cell r="L522" t="str">
            <v>John Rogers</v>
          </cell>
          <cell r="M522" t="str">
            <v>ActualsJohn RogersSalaries</v>
          </cell>
          <cell r="N522">
            <v>0</v>
          </cell>
          <cell r="P522">
            <v>1462.85</v>
          </cell>
        </row>
        <row r="523">
          <cell r="C523" t="str">
            <v>Staff</v>
          </cell>
          <cell r="D523" t="str">
            <v>Actuals</v>
          </cell>
          <cell r="E523" t="str">
            <v>OCMH3219400000</v>
          </cell>
          <cell r="F523" t="str">
            <v>OCMH32</v>
          </cell>
          <cell r="G523">
            <v>19400000</v>
          </cell>
          <cell r="H523" t="str">
            <v>NI ON CO CAR/LIVERIED VEHICLES</v>
          </cell>
          <cell r="I523" t="str">
            <v>Salaries</v>
          </cell>
          <cell r="J523" t="str">
            <v>Business Service</v>
          </cell>
          <cell r="K523" t="str">
            <v>Keith Floodgate</v>
          </cell>
          <cell r="L523" t="str">
            <v>Andy Smith</v>
          </cell>
          <cell r="M523" t="str">
            <v>ActualsAndy SmithSalaries</v>
          </cell>
          <cell r="N523">
            <v>0</v>
          </cell>
          <cell r="P523">
            <v>2884.53</v>
          </cell>
        </row>
        <row r="524">
          <cell r="C524" t="str">
            <v>Staff</v>
          </cell>
          <cell r="D524" t="str">
            <v>Actuals</v>
          </cell>
          <cell r="E524" t="str">
            <v>OCMT1311300638</v>
          </cell>
          <cell r="F524" t="str">
            <v>OCMT13</v>
          </cell>
          <cell r="G524">
            <v>11300638</v>
          </cell>
          <cell r="H524" t="str">
            <v>NETR UNALLOCATED PAY</v>
          </cell>
          <cell r="I524" t="str">
            <v>Salaries</v>
          </cell>
          <cell r="J524" t="str">
            <v>Business Service</v>
          </cell>
          <cell r="K524" t="str">
            <v>Keith Floodgate</v>
          </cell>
          <cell r="L524" t="str">
            <v>Andy Smith</v>
          </cell>
          <cell r="M524" t="str">
            <v>ActualsAndy SmithSalaries</v>
          </cell>
          <cell r="N524">
            <v>0</v>
          </cell>
          <cell r="P524">
            <v>20171.689999999999</v>
          </cell>
        </row>
        <row r="525">
          <cell r="C525" t="str">
            <v>Staff</v>
          </cell>
          <cell r="D525" t="str">
            <v>Actuals</v>
          </cell>
          <cell r="E525" t="str">
            <v>OCMT1411300638</v>
          </cell>
          <cell r="F525" t="str">
            <v>OCMT14</v>
          </cell>
          <cell r="G525">
            <v>11300638</v>
          </cell>
          <cell r="H525" t="str">
            <v>NETR UNALLOCATED PAY</v>
          </cell>
          <cell r="I525" t="str">
            <v>Salaries</v>
          </cell>
          <cell r="J525" t="str">
            <v>Business Operations</v>
          </cell>
          <cell r="K525" t="str">
            <v>Euros Evans</v>
          </cell>
          <cell r="L525" t="str">
            <v>Tony Webber</v>
          </cell>
          <cell r="M525" t="str">
            <v>ActualsTony WebberSalaries</v>
          </cell>
          <cell r="N525">
            <v>0</v>
          </cell>
          <cell r="P525">
            <v>5565</v>
          </cell>
        </row>
        <row r="526">
          <cell r="C526" t="str">
            <v>Staff</v>
          </cell>
          <cell r="D526" t="str">
            <v>Actuals</v>
          </cell>
          <cell r="E526" t="str">
            <v>OCMT211300638</v>
          </cell>
          <cell r="F526" t="str">
            <v>OCMT2</v>
          </cell>
          <cell r="G526">
            <v>11300638</v>
          </cell>
          <cell r="H526" t="str">
            <v>NETR UNALLOCATED PAY</v>
          </cell>
          <cell r="I526" t="str">
            <v>Salaries</v>
          </cell>
          <cell r="J526" t="str">
            <v>Business Service</v>
          </cell>
          <cell r="K526" t="str">
            <v>Keith Floodgate</v>
          </cell>
          <cell r="L526" t="str">
            <v>John Rogers</v>
          </cell>
          <cell r="M526" t="str">
            <v>ActualsJohn RogersSalaries</v>
          </cell>
          <cell r="N526">
            <v>0</v>
          </cell>
          <cell r="P526">
            <v>406.5</v>
          </cell>
        </row>
        <row r="527">
          <cell r="C527" t="str">
            <v>Staff</v>
          </cell>
          <cell r="D527" t="str">
            <v>Actuals</v>
          </cell>
          <cell r="E527" t="str">
            <v>OCMT3111300638</v>
          </cell>
          <cell r="F527" t="str">
            <v>OCMT31</v>
          </cell>
          <cell r="G527">
            <v>11300638</v>
          </cell>
          <cell r="H527" t="str">
            <v>NETR UNALLOCATED PAY</v>
          </cell>
          <cell r="I527" t="str">
            <v>Salaries</v>
          </cell>
          <cell r="J527" t="str">
            <v>Business Operations</v>
          </cell>
          <cell r="K527" t="str">
            <v>Euros Evans</v>
          </cell>
          <cell r="L527" t="str">
            <v>Paging1</v>
          </cell>
          <cell r="M527" t="str">
            <v>ActualsPaging1Salaries</v>
          </cell>
          <cell r="N527">
            <v>0</v>
          </cell>
          <cell r="P527">
            <v>-0.28000000000000003</v>
          </cell>
        </row>
        <row r="528">
          <cell r="C528" t="str">
            <v>Staff</v>
          </cell>
          <cell r="D528" t="str">
            <v>Actuals</v>
          </cell>
          <cell r="E528" t="str">
            <v>OCMT3611300638</v>
          </cell>
          <cell r="F528" t="str">
            <v>OCMT36</v>
          </cell>
          <cell r="G528">
            <v>11300638</v>
          </cell>
          <cell r="H528" t="str">
            <v>NETR UNALLOCATED PAY</v>
          </cell>
          <cell r="I528" t="str">
            <v>Salaries</v>
          </cell>
          <cell r="J528" t="str">
            <v>Business Operations</v>
          </cell>
          <cell r="K528" t="str">
            <v>Euros Evans</v>
          </cell>
          <cell r="L528" t="str">
            <v>Paging3</v>
          </cell>
          <cell r="M528" t="str">
            <v>ActualsPaging3Salaries</v>
          </cell>
          <cell r="N528">
            <v>0</v>
          </cell>
          <cell r="P528">
            <v>-94.42</v>
          </cell>
        </row>
        <row r="529">
          <cell r="C529" t="str">
            <v>Staff</v>
          </cell>
          <cell r="D529" t="str">
            <v>Actuals</v>
          </cell>
          <cell r="E529" t="str">
            <v>OCMW111300638</v>
          </cell>
          <cell r="F529" t="str">
            <v>OCMW1</v>
          </cell>
          <cell r="G529">
            <v>11300638</v>
          </cell>
          <cell r="H529" t="str">
            <v>NETR UNALLOCATED PAY</v>
          </cell>
          <cell r="I529" t="str">
            <v>Salaries</v>
          </cell>
          <cell r="J529" t="str">
            <v>Business Partners</v>
          </cell>
          <cell r="K529" t="str">
            <v>Stuart Newstead</v>
          </cell>
          <cell r="L529" t="str">
            <v>Stuart Newstead</v>
          </cell>
          <cell r="M529" t="str">
            <v>ActualsStuart NewsteadSalaries</v>
          </cell>
          <cell r="N529">
            <v>0</v>
          </cell>
          <cell r="P529">
            <v>0</v>
          </cell>
        </row>
        <row r="530">
          <cell r="C530" t="str">
            <v>Staff</v>
          </cell>
          <cell r="D530" t="str">
            <v>Actuals</v>
          </cell>
          <cell r="E530" t="str">
            <v>OCMW1311300540</v>
          </cell>
          <cell r="F530" t="str">
            <v>OCMW13</v>
          </cell>
          <cell r="G530">
            <v>11300540</v>
          </cell>
          <cell r="H530" t="str">
            <v>SA:PROV CORP &amp; DIVSNL GEN MGMT</v>
          </cell>
          <cell r="I530" t="str">
            <v>Salaries</v>
          </cell>
          <cell r="J530" t="str">
            <v>Business Partners</v>
          </cell>
          <cell r="K530" t="str">
            <v>Stuart Newstead</v>
          </cell>
          <cell r="L530" t="str">
            <v>Stuart Newstead</v>
          </cell>
          <cell r="M530" t="str">
            <v>ActualsStuart NewsteadSalaries</v>
          </cell>
          <cell r="N530">
            <v>0</v>
          </cell>
          <cell r="P530">
            <v>1500.36</v>
          </cell>
        </row>
        <row r="531">
          <cell r="C531" t="str">
            <v>Staff Rel</v>
          </cell>
          <cell r="D531" t="str">
            <v>Actuals</v>
          </cell>
          <cell r="E531" t="str">
            <v>OCMH1136832550</v>
          </cell>
          <cell r="F531" t="str">
            <v>OCMH11</v>
          </cell>
          <cell r="G531">
            <v>36832550</v>
          </cell>
          <cell r="H531" t="str">
            <v>RECOGNITION IN BT(GIFT COSTS)</v>
          </cell>
          <cell r="I531" t="str">
            <v>Recognition Schemes</v>
          </cell>
          <cell r="J531" t="str">
            <v>BT Management</v>
          </cell>
          <cell r="K531" t="str">
            <v>Dave Stevenson</v>
          </cell>
          <cell r="L531" t="str">
            <v>Suki Jagpal</v>
          </cell>
          <cell r="M531" t="str">
            <v>ActualsSuki JagpalRecognition Schemes</v>
          </cell>
          <cell r="N531">
            <v>0</v>
          </cell>
          <cell r="P531">
            <v>61</v>
          </cell>
        </row>
        <row r="532">
          <cell r="C532" t="str">
            <v>Staff Rel</v>
          </cell>
          <cell r="D532" t="str">
            <v>Actuals</v>
          </cell>
          <cell r="E532" t="str">
            <v>OCMH1422000555</v>
          </cell>
          <cell r="F532" t="str">
            <v>OCMH14</v>
          </cell>
          <cell r="G532">
            <v>22000555</v>
          </cell>
          <cell r="H532" t="str">
            <v>MISC SCP STD VAT</v>
          </cell>
          <cell r="I532" t="str">
            <v>Sundry Staff Related</v>
          </cell>
          <cell r="J532" t="str">
            <v>BT Management</v>
          </cell>
          <cell r="K532" t="str">
            <v>Dave Stevenson</v>
          </cell>
          <cell r="L532" t="str">
            <v>Mia Etchells</v>
          </cell>
          <cell r="M532" t="str">
            <v>ActualsMia EtchellsSundry Staff Related</v>
          </cell>
          <cell r="N532">
            <v>0</v>
          </cell>
          <cell r="P532">
            <v>19.8</v>
          </cell>
        </row>
        <row r="533">
          <cell r="C533" t="str">
            <v>Staff Rel</v>
          </cell>
          <cell r="D533" t="str">
            <v>Actuals</v>
          </cell>
          <cell r="E533" t="str">
            <v>OCMH2222000555</v>
          </cell>
          <cell r="F533" t="str">
            <v>OCMH22</v>
          </cell>
          <cell r="G533">
            <v>22000555</v>
          </cell>
          <cell r="H533" t="str">
            <v>MISC SCP STD VAT</v>
          </cell>
          <cell r="I533" t="str">
            <v>Sundry Staff Related</v>
          </cell>
          <cell r="J533" t="str">
            <v>Business Partners</v>
          </cell>
          <cell r="K533" t="str">
            <v>Stuart Newstead</v>
          </cell>
          <cell r="L533" t="str">
            <v>Bob Pisolkar</v>
          </cell>
          <cell r="M533" t="str">
            <v>ActualsBob PisolkarSundry Staff Related</v>
          </cell>
          <cell r="N533">
            <v>0</v>
          </cell>
          <cell r="P533">
            <v>53.81</v>
          </cell>
        </row>
        <row r="534">
          <cell r="C534" t="str">
            <v>Staff Rel</v>
          </cell>
          <cell r="D534" t="str">
            <v>Actuals</v>
          </cell>
          <cell r="E534" t="str">
            <v>OCMH3316000540</v>
          </cell>
          <cell r="F534" t="str">
            <v>OCMH33</v>
          </cell>
          <cell r="G534">
            <v>16000540</v>
          </cell>
          <cell r="H534" t="str">
            <v>MAINTENANCE T&amp;S</v>
          </cell>
          <cell r="I534" t="str">
            <v>Travel &amp; Subsistence</v>
          </cell>
          <cell r="J534" t="str">
            <v>Business Service</v>
          </cell>
          <cell r="K534" t="str">
            <v>Keith Floodgate</v>
          </cell>
          <cell r="L534" t="str">
            <v>Keith Floodgate</v>
          </cell>
          <cell r="M534" t="str">
            <v>ActualsKeith FloodgateTravel &amp; Subsistence</v>
          </cell>
          <cell r="N534">
            <v>0</v>
          </cell>
          <cell r="P534">
            <v>83.11</v>
          </cell>
        </row>
        <row r="535">
          <cell r="C535" t="str">
            <v>Staff Rel</v>
          </cell>
          <cell r="D535" t="str">
            <v>Actuals</v>
          </cell>
          <cell r="E535" t="str">
            <v>OCMH3436832550</v>
          </cell>
          <cell r="F535" t="str">
            <v>OCMH34</v>
          </cell>
          <cell r="G535">
            <v>36832550</v>
          </cell>
          <cell r="H535" t="str">
            <v>RECOGNITION IN BT(GIFT COSTS)</v>
          </cell>
          <cell r="I535" t="str">
            <v>Recognition Schemes</v>
          </cell>
          <cell r="J535" t="str">
            <v>Business Service</v>
          </cell>
          <cell r="K535" t="str">
            <v>Keith Floodgate</v>
          </cell>
          <cell r="L535" t="str">
            <v>Keith Floodgate</v>
          </cell>
          <cell r="M535" t="str">
            <v>ActualsKeith FloodgateRecognition Schemes</v>
          </cell>
          <cell r="N535">
            <v>0</v>
          </cell>
          <cell r="P535">
            <v>0</v>
          </cell>
        </row>
        <row r="536">
          <cell r="C536" t="str">
            <v>Staff Rel</v>
          </cell>
          <cell r="D536" t="str">
            <v>Actuals</v>
          </cell>
          <cell r="E536" t="str">
            <v>OCMH3439120005</v>
          </cell>
          <cell r="F536" t="str">
            <v>OCMH34</v>
          </cell>
          <cell r="G536">
            <v>39120005</v>
          </cell>
          <cell r="H536" t="str">
            <v>BT STAFF EXTNL HOSPITALITY</v>
          </cell>
          <cell r="I536" t="str">
            <v>Hospitality</v>
          </cell>
          <cell r="J536" t="str">
            <v>Business Service</v>
          </cell>
          <cell r="K536" t="str">
            <v>Keith Floodgate</v>
          </cell>
          <cell r="L536" t="str">
            <v>Keith Floodgate</v>
          </cell>
          <cell r="M536" t="str">
            <v>ActualsKeith FloodgateHospitality</v>
          </cell>
          <cell r="N536">
            <v>0</v>
          </cell>
          <cell r="P536">
            <v>0</v>
          </cell>
        </row>
        <row r="537">
          <cell r="C537" t="str">
            <v>Staff Rel</v>
          </cell>
          <cell r="D537" t="str">
            <v>Actuals</v>
          </cell>
          <cell r="E537" t="str">
            <v>OCMS22000555</v>
          </cell>
          <cell r="F537" t="str">
            <v>OCMS</v>
          </cell>
          <cell r="G537">
            <v>22000555</v>
          </cell>
          <cell r="H537" t="str">
            <v>MISC SCP STD VAT</v>
          </cell>
          <cell r="I537" t="str">
            <v>Sundry Staff Related</v>
          </cell>
          <cell r="J537" t="str">
            <v>Business Marketing</v>
          </cell>
          <cell r="K537" t="str">
            <v>Tim Sefton</v>
          </cell>
          <cell r="L537" t="str">
            <v>Tim Sefton</v>
          </cell>
          <cell r="M537" t="str">
            <v>ActualsTim SeftonSundry Staff Related</v>
          </cell>
          <cell r="N537">
            <v>0</v>
          </cell>
          <cell r="P537">
            <v>6.73</v>
          </cell>
        </row>
        <row r="538">
          <cell r="C538" t="str">
            <v>Staff Rel</v>
          </cell>
          <cell r="D538" t="str">
            <v>Actuals</v>
          </cell>
          <cell r="E538" t="str">
            <v>OCMS25452414</v>
          </cell>
          <cell r="F538" t="str">
            <v>OCMS</v>
          </cell>
          <cell r="G538">
            <v>25452414</v>
          </cell>
          <cell r="H538" t="str">
            <v>WHEELCLAMP &amp; OTHER VEHICLE FIN</v>
          </cell>
          <cell r="I538" t="str">
            <v>Vehicles &amp; Other Related Costs</v>
          </cell>
          <cell r="J538" t="str">
            <v>Business Marketing</v>
          </cell>
          <cell r="K538" t="str">
            <v>Tim Sefton</v>
          </cell>
          <cell r="L538" t="str">
            <v>Tim Sefton</v>
          </cell>
          <cell r="M538" t="str">
            <v>ActualsTim SeftonVehicles &amp; Other Related Costs</v>
          </cell>
          <cell r="N538">
            <v>0</v>
          </cell>
          <cell r="P538">
            <v>80</v>
          </cell>
        </row>
        <row r="539">
          <cell r="C539" t="str">
            <v>Staff Rel</v>
          </cell>
          <cell r="D539" t="str">
            <v>Actuals</v>
          </cell>
          <cell r="E539" t="str">
            <v>OCMS139180005</v>
          </cell>
          <cell r="F539" t="str">
            <v>OCMS1</v>
          </cell>
          <cell r="G539">
            <v>39180005</v>
          </cell>
          <cell r="H539" t="str">
            <v>BUSINESS ENTERTAINING (INTERNA</v>
          </cell>
          <cell r="I539" t="str">
            <v>Hospitality</v>
          </cell>
          <cell r="J539" t="str">
            <v>Business Marketing</v>
          </cell>
          <cell r="K539" t="str">
            <v>Tim Sefton</v>
          </cell>
          <cell r="L539" t="str">
            <v>Tim Sefton</v>
          </cell>
          <cell r="M539" t="str">
            <v>ActualsTim SeftonHospitality</v>
          </cell>
          <cell r="N539">
            <v>0</v>
          </cell>
          <cell r="P539">
            <v>1620</v>
          </cell>
        </row>
        <row r="540">
          <cell r="C540" t="str">
            <v>Staff Rel</v>
          </cell>
          <cell r="D540" t="str">
            <v>Actuals</v>
          </cell>
          <cell r="E540" t="str">
            <v>OCMT3125452414</v>
          </cell>
          <cell r="F540" t="str">
            <v>OCMT31</v>
          </cell>
          <cell r="G540">
            <v>25452414</v>
          </cell>
          <cell r="H540" t="str">
            <v>WHEELCLAMP &amp; OTHER VEHICLE FIN</v>
          </cell>
          <cell r="I540" t="str">
            <v>Vehicles &amp; Other Related Costs</v>
          </cell>
          <cell r="J540" t="str">
            <v>Business Operations</v>
          </cell>
          <cell r="K540" t="str">
            <v>Euros Evans</v>
          </cell>
          <cell r="L540" t="str">
            <v>Paging1</v>
          </cell>
          <cell r="M540" t="str">
            <v>ActualsPaging1Vehicles &amp; Other Related Costs</v>
          </cell>
          <cell r="N540">
            <v>0</v>
          </cell>
          <cell r="P540">
            <v>60</v>
          </cell>
        </row>
        <row r="541">
          <cell r="C541" t="str">
            <v>Staff Rel</v>
          </cell>
          <cell r="D541" t="str">
            <v>Actuals</v>
          </cell>
          <cell r="E541" t="str">
            <v>OCMT3516000445</v>
          </cell>
          <cell r="F541" t="str">
            <v>OCMT35</v>
          </cell>
          <cell r="G541">
            <v>16000445</v>
          </cell>
          <cell r="H541" t="str">
            <v>T&amp;S NETG - TRAINING</v>
          </cell>
          <cell r="I541" t="str">
            <v>Travel &amp; Subsistence</v>
          </cell>
          <cell r="J541" t="str">
            <v>Business Operations</v>
          </cell>
          <cell r="K541" t="str">
            <v>Euros Evans</v>
          </cell>
          <cell r="L541" t="str">
            <v>Paging2</v>
          </cell>
          <cell r="M541" t="str">
            <v>ActualsPaging2Travel &amp; Subsistence</v>
          </cell>
          <cell r="N541">
            <v>0</v>
          </cell>
          <cell r="P541">
            <v>1246.31</v>
          </cell>
        </row>
        <row r="542">
          <cell r="C542" t="str">
            <v>Staff Rel</v>
          </cell>
          <cell r="D542" t="str">
            <v>Actuals</v>
          </cell>
          <cell r="E542" t="str">
            <v>OCMT3539120005</v>
          </cell>
          <cell r="F542" t="str">
            <v>OCMT35</v>
          </cell>
          <cell r="G542">
            <v>39120005</v>
          </cell>
          <cell r="H542" t="str">
            <v>BT STAFF EXTNL HOSPITALITY</v>
          </cell>
          <cell r="I542" t="str">
            <v>Hospitality</v>
          </cell>
          <cell r="J542" t="str">
            <v>Business Operations</v>
          </cell>
          <cell r="K542" t="str">
            <v>Euros Evans</v>
          </cell>
          <cell r="L542" t="str">
            <v>Paging2</v>
          </cell>
          <cell r="M542" t="str">
            <v>ActualsPaging2Hospitality</v>
          </cell>
          <cell r="N542">
            <v>0</v>
          </cell>
          <cell r="P542">
            <v>58.43</v>
          </cell>
        </row>
        <row r="543">
          <cell r="C543" t="str">
            <v>Staff Rel</v>
          </cell>
          <cell r="D543" t="str">
            <v>Actuals</v>
          </cell>
          <cell r="E543" t="str">
            <v>OCMT3639120005</v>
          </cell>
          <cell r="F543" t="str">
            <v>OCMT36</v>
          </cell>
          <cell r="G543">
            <v>39120005</v>
          </cell>
          <cell r="H543" t="str">
            <v>BT STAFF EXTNL HOSPITALITY</v>
          </cell>
          <cell r="I543" t="str">
            <v>Hospitality</v>
          </cell>
          <cell r="J543" t="str">
            <v>Business Operations</v>
          </cell>
          <cell r="K543" t="str">
            <v>Euros Evans</v>
          </cell>
          <cell r="L543" t="str">
            <v>Paging3</v>
          </cell>
          <cell r="M543" t="str">
            <v>ActualsPaging3Hospitality</v>
          </cell>
          <cell r="N543">
            <v>0</v>
          </cell>
          <cell r="P543">
            <v>27.42</v>
          </cell>
        </row>
        <row r="544">
          <cell r="C544" t="str">
            <v>Staff Rel</v>
          </cell>
          <cell r="D544" t="str">
            <v>Actuals</v>
          </cell>
          <cell r="E544" t="str">
            <v>OCMW1316000445</v>
          </cell>
          <cell r="F544" t="str">
            <v>OCMW13</v>
          </cell>
          <cell r="G544">
            <v>16000445</v>
          </cell>
          <cell r="H544" t="str">
            <v>T&amp;S NETG - TRAINING</v>
          </cell>
          <cell r="I544" t="str">
            <v>Travel &amp; Subsistence</v>
          </cell>
          <cell r="J544" t="str">
            <v>Business Partners</v>
          </cell>
          <cell r="K544" t="str">
            <v>Stuart Newstead</v>
          </cell>
          <cell r="L544" t="str">
            <v>Stuart Newstead</v>
          </cell>
          <cell r="M544" t="str">
            <v>ActualsStuart NewsteadTravel &amp; Subsistence</v>
          </cell>
          <cell r="N544">
            <v>0</v>
          </cell>
          <cell r="P544">
            <v>1.36</v>
          </cell>
        </row>
        <row r="545">
          <cell r="C545" t="str">
            <v>Staff Rel</v>
          </cell>
          <cell r="D545" t="str">
            <v>Actuals</v>
          </cell>
          <cell r="E545" t="str">
            <v>OCMW1339120005</v>
          </cell>
          <cell r="F545" t="str">
            <v>OCMW13</v>
          </cell>
          <cell r="G545">
            <v>39120005</v>
          </cell>
          <cell r="H545" t="str">
            <v>BT STAFF EXTNL HOSPITALITY</v>
          </cell>
          <cell r="I545" t="str">
            <v>Hospitality</v>
          </cell>
          <cell r="J545" t="str">
            <v>Business Partners</v>
          </cell>
          <cell r="K545" t="str">
            <v>Stuart Newstead</v>
          </cell>
          <cell r="L545" t="str">
            <v>Stuart Newstead</v>
          </cell>
          <cell r="M545" t="str">
            <v>ActualsStuart NewsteadHospitality</v>
          </cell>
          <cell r="N545">
            <v>0</v>
          </cell>
          <cell r="P545">
            <v>112.55</v>
          </cell>
        </row>
        <row r="546">
          <cell r="C546" t="str">
            <v>Staff Rel</v>
          </cell>
          <cell r="D546" t="str">
            <v>Actuals</v>
          </cell>
          <cell r="E546" t="str">
            <v>OCMW217460471</v>
          </cell>
          <cell r="F546" t="str">
            <v>OCMW2</v>
          </cell>
          <cell r="G546">
            <v>17460471</v>
          </cell>
          <cell r="H546" t="str">
            <v>TRAINING - PROFF STUDY COURSE</v>
          </cell>
          <cell r="I546" t="str">
            <v>Training</v>
          </cell>
          <cell r="J546" t="str">
            <v>Business Partners</v>
          </cell>
          <cell r="K546" t="str">
            <v>Stuart Newstead</v>
          </cell>
          <cell r="L546" t="str">
            <v>Stuart Newstead</v>
          </cell>
          <cell r="M546" t="str">
            <v>ActualsStuart NewsteadTraining</v>
          </cell>
          <cell r="N546">
            <v>0</v>
          </cell>
          <cell r="P546">
            <v>0</v>
          </cell>
        </row>
        <row r="547">
          <cell r="C547" t="str">
            <v>E&amp;S</v>
          </cell>
          <cell r="D547" t="str">
            <v>Actuals</v>
          </cell>
          <cell r="E547" t="str">
            <v>OCMH1425903000</v>
          </cell>
          <cell r="F547" t="str">
            <v>OCMH14</v>
          </cell>
          <cell r="G547">
            <v>25903000</v>
          </cell>
          <cell r="H547" t="str">
            <v xml:space="preserve">BTC Computer Eqpmt Maint </v>
          </cell>
          <cell r="I547" t="str">
            <v>Other Equipment &amp; Supplies</v>
          </cell>
          <cell r="J547" t="str">
            <v>BT Management</v>
          </cell>
          <cell r="K547" t="str">
            <v>Dave Stevenson</v>
          </cell>
          <cell r="L547" t="str">
            <v>Mia Etchells</v>
          </cell>
          <cell r="M547" t="str">
            <v>ActualsMia EtchellsOther Equipment &amp; Supplies</v>
          </cell>
          <cell r="N547">
            <v>0</v>
          </cell>
          <cell r="P547">
            <v>37</v>
          </cell>
        </row>
        <row r="548">
          <cell r="C548" t="str">
            <v>Staff Rel</v>
          </cell>
          <cell r="D548" t="str">
            <v>Actuals</v>
          </cell>
          <cell r="E548" t="str">
            <v>OCMH217460471</v>
          </cell>
          <cell r="F548" t="str">
            <v>OCMH2</v>
          </cell>
          <cell r="G548">
            <v>17460471</v>
          </cell>
          <cell r="H548" t="str">
            <v>TRAINING - PROFF STUDY COURSE</v>
          </cell>
          <cell r="I548" t="str">
            <v>Training</v>
          </cell>
          <cell r="J548" t="str">
            <v>Business Partners</v>
          </cell>
          <cell r="K548" t="str">
            <v>Stuart Newstead</v>
          </cell>
          <cell r="L548" t="str">
            <v>Stuart Newstead</v>
          </cell>
          <cell r="M548" t="str">
            <v>ActualsStuart NewsteadTraining</v>
          </cell>
          <cell r="N548">
            <v>0</v>
          </cell>
          <cell r="P548">
            <v>2680</v>
          </cell>
        </row>
        <row r="549">
          <cell r="C549" t="str">
            <v>E&amp;S</v>
          </cell>
          <cell r="D549" t="str">
            <v>Actuals</v>
          </cell>
          <cell r="E549" t="str">
            <v>OCMH233120475</v>
          </cell>
          <cell r="F549" t="str">
            <v>OCMH2</v>
          </cell>
          <cell r="G549">
            <v>33120475</v>
          </cell>
          <cell r="H549" t="str">
            <v>HIRE OF OFFICE MACHINES</v>
          </cell>
          <cell r="I549" t="str">
            <v>Other Equipment &amp; Supplies</v>
          </cell>
          <cell r="J549" t="str">
            <v>Business Partners</v>
          </cell>
          <cell r="K549" t="str">
            <v>Stuart Newstead</v>
          </cell>
          <cell r="L549" t="str">
            <v>Stuart Newstead</v>
          </cell>
          <cell r="M549" t="str">
            <v>ActualsStuart NewsteadOther Equipment &amp; Supplies</v>
          </cell>
          <cell r="N549">
            <v>0</v>
          </cell>
          <cell r="P549">
            <v>76</v>
          </cell>
        </row>
        <row r="550">
          <cell r="C550" t="str">
            <v>E&amp;S</v>
          </cell>
          <cell r="D550" t="str">
            <v>Actuals</v>
          </cell>
          <cell r="E550" t="str">
            <v>OCMH2125903000</v>
          </cell>
          <cell r="F550" t="str">
            <v>OCMH21</v>
          </cell>
          <cell r="G550">
            <v>25903000</v>
          </cell>
          <cell r="H550" t="str">
            <v xml:space="preserve">BTC Computer Eqpmt Maint </v>
          </cell>
          <cell r="I550" t="str">
            <v>Other Equipment &amp; Supplies</v>
          </cell>
          <cell r="J550" t="str">
            <v>Business Partners</v>
          </cell>
          <cell r="K550" t="str">
            <v>Stuart Newstead</v>
          </cell>
          <cell r="L550" t="str">
            <v>Chris Knight</v>
          </cell>
          <cell r="M550" t="str">
            <v>ActualsChris KnightOther Equipment &amp; Supplies</v>
          </cell>
          <cell r="N550">
            <v>0</v>
          </cell>
          <cell r="P550">
            <v>185</v>
          </cell>
        </row>
        <row r="551">
          <cell r="C551" t="str">
            <v>Misc</v>
          </cell>
          <cell r="D551" t="str">
            <v>Actuals</v>
          </cell>
          <cell r="E551" t="str">
            <v>OCMH2239890550</v>
          </cell>
          <cell r="F551" t="str">
            <v>OCMH22</v>
          </cell>
          <cell r="G551">
            <v>39890550</v>
          </cell>
          <cell r="H551" t="str">
            <v>CONFERENCE COST NON TRNG</v>
          </cell>
          <cell r="I551" t="str">
            <v>Conferences &amp; Presentations</v>
          </cell>
          <cell r="J551" t="str">
            <v>Business Partners</v>
          </cell>
          <cell r="K551" t="str">
            <v>Stuart Newstead</v>
          </cell>
          <cell r="L551" t="str">
            <v>Bob Pisolkar</v>
          </cell>
          <cell r="M551" t="str">
            <v>ActualsBob PisolkarConferences &amp; Presentations</v>
          </cell>
          <cell r="N551">
            <v>0</v>
          </cell>
          <cell r="P551">
            <v>20.25</v>
          </cell>
        </row>
        <row r="552">
          <cell r="C552" t="str">
            <v>E&amp;S</v>
          </cell>
          <cell r="D552" t="str">
            <v>Actuals</v>
          </cell>
          <cell r="E552" t="str">
            <v>OCMH2437985000</v>
          </cell>
          <cell r="F552" t="str">
            <v>OCMH24</v>
          </cell>
          <cell r="G552">
            <v>37985000</v>
          </cell>
          <cell r="H552" t="str">
            <v>EXP BTA-MOBILE PHONES-STORES</v>
          </cell>
          <cell r="I552" t="str">
            <v>Own Use Hardware</v>
          </cell>
          <cell r="J552" t="str">
            <v>Business Partners</v>
          </cell>
          <cell r="K552" t="str">
            <v>Stuart Newstead</v>
          </cell>
          <cell r="L552" t="str">
            <v>Nigel Dean</v>
          </cell>
          <cell r="M552" t="str">
            <v>ActualsNigel DeanOwn Use Hardware</v>
          </cell>
          <cell r="N552">
            <v>0</v>
          </cell>
          <cell r="P552">
            <v>165.93</v>
          </cell>
        </row>
        <row r="553">
          <cell r="C553" t="str">
            <v>Staff Rel</v>
          </cell>
          <cell r="D553" t="str">
            <v>Actuals</v>
          </cell>
          <cell r="E553" t="str">
            <v>OCMH2616000540</v>
          </cell>
          <cell r="F553" t="str">
            <v>OCMH26</v>
          </cell>
          <cell r="G553">
            <v>16000540</v>
          </cell>
          <cell r="H553" t="str">
            <v>MAINTENANCE T&amp;S</v>
          </cell>
          <cell r="I553" t="str">
            <v>Travel &amp; Subsistence</v>
          </cell>
          <cell r="J553" t="str">
            <v>Business Partners</v>
          </cell>
          <cell r="K553" t="str">
            <v>Stuart Newstead</v>
          </cell>
          <cell r="L553" t="str">
            <v>Vanessa Blythe</v>
          </cell>
          <cell r="M553" t="str">
            <v>ActualsVanessa BlytheTravel &amp; Subsistence</v>
          </cell>
          <cell r="N553">
            <v>0</v>
          </cell>
          <cell r="P553">
            <v>336.14</v>
          </cell>
        </row>
        <row r="554">
          <cell r="C554" t="str">
            <v>Staff Rel</v>
          </cell>
          <cell r="D554" t="str">
            <v>Actuals</v>
          </cell>
          <cell r="E554" t="str">
            <v>OCMH3143INT032</v>
          </cell>
          <cell r="F554" t="str">
            <v>OCMH31</v>
          </cell>
          <cell r="G554" t="str">
            <v>43INT032</v>
          </cell>
          <cell r="H554" t="str">
            <v>INTRA MMO2 STAFF DISC CHGS IN</v>
          </cell>
          <cell r="I554" t="str">
            <v>Salaries</v>
          </cell>
          <cell r="J554" t="str">
            <v>Business Service</v>
          </cell>
          <cell r="K554" t="str">
            <v>Keith Floodgate</v>
          </cell>
          <cell r="L554" t="str">
            <v>John Rogers</v>
          </cell>
          <cell r="M554" t="str">
            <v>ActualsJohn RogersSalaries</v>
          </cell>
          <cell r="N554">
            <v>0</v>
          </cell>
          <cell r="P554">
            <v>59.56</v>
          </cell>
        </row>
        <row r="555">
          <cell r="C555" t="str">
            <v>Misc</v>
          </cell>
          <cell r="D555" t="str">
            <v>Actuals</v>
          </cell>
          <cell r="E555" t="str">
            <v>OCMH3439914550</v>
          </cell>
          <cell r="F555" t="str">
            <v>OCMH34</v>
          </cell>
          <cell r="G555">
            <v>39914550</v>
          </cell>
          <cell r="H555" t="str">
            <v>OTHER INCIDENTALS &lt; $2K</v>
          </cell>
          <cell r="I555" t="str">
            <v>Other Miscellaneous</v>
          </cell>
          <cell r="J555" t="str">
            <v>Business Service</v>
          </cell>
          <cell r="K555" t="str">
            <v>Keith Floodgate</v>
          </cell>
          <cell r="L555" t="str">
            <v>Keith Floodgate</v>
          </cell>
          <cell r="M555" t="str">
            <v>ActualsKeith FloodgateOther Miscellaneous</v>
          </cell>
          <cell r="N555">
            <v>0</v>
          </cell>
          <cell r="P555">
            <v>-211.06</v>
          </cell>
        </row>
        <row r="556">
          <cell r="C556" t="str">
            <v>Misc</v>
          </cell>
          <cell r="D556" t="str">
            <v>Actuals</v>
          </cell>
          <cell r="E556" t="str">
            <v>OCMH358685000</v>
          </cell>
          <cell r="F556" t="str">
            <v>OCMH35</v>
          </cell>
          <cell r="G556">
            <v>8685000</v>
          </cell>
          <cell r="H556" t="str">
            <v>MISC OTHER OPERATING INCOME</v>
          </cell>
          <cell r="I556" t="str">
            <v>Other Miscellaneous</v>
          </cell>
          <cell r="J556" t="str">
            <v>Business Service</v>
          </cell>
          <cell r="K556" t="str">
            <v>Keith Floodgate</v>
          </cell>
          <cell r="L556" t="str">
            <v>Keith Floodgate</v>
          </cell>
          <cell r="M556" t="str">
            <v>ActualsKeith FloodgateOther Miscellaneous</v>
          </cell>
          <cell r="N556">
            <v>0</v>
          </cell>
          <cell r="P556">
            <v>-170000</v>
          </cell>
        </row>
        <row r="557">
          <cell r="C557" t="str">
            <v>Staff Rel</v>
          </cell>
          <cell r="D557" t="str">
            <v>Actuals</v>
          </cell>
          <cell r="E557" t="str">
            <v>OCMH3516000540</v>
          </cell>
          <cell r="F557" t="str">
            <v>OCMH35</v>
          </cell>
          <cell r="G557">
            <v>16000540</v>
          </cell>
          <cell r="H557" t="str">
            <v>MAINTENANCE T&amp;S</v>
          </cell>
          <cell r="I557" t="str">
            <v>Travel &amp; Subsistence</v>
          </cell>
          <cell r="J557" t="str">
            <v>Business Service</v>
          </cell>
          <cell r="K557" t="str">
            <v>Keith Floodgate</v>
          </cell>
          <cell r="L557" t="str">
            <v>Keith Floodgate</v>
          </cell>
          <cell r="M557" t="str">
            <v>ActualsKeith FloodgateTravel &amp; Subsistence</v>
          </cell>
          <cell r="N557">
            <v>0</v>
          </cell>
          <cell r="P557">
            <v>441.62</v>
          </cell>
        </row>
        <row r="558">
          <cell r="C558" t="str">
            <v>Misc</v>
          </cell>
          <cell r="D558" t="str">
            <v>Actuals</v>
          </cell>
          <cell r="E558" t="str">
            <v>OCMS236510550</v>
          </cell>
          <cell r="F558" t="str">
            <v>OCMS2</v>
          </cell>
          <cell r="G558">
            <v>36510550</v>
          </cell>
          <cell r="H558" t="str">
            <v>CONSULTANTS FEES LOCAL</v>
          </cell>
          <cell r="I558" t="str">
            <v>Other Miscellaneous</v>
          </cell>
          <cell r="J558" t="str">
            <v>Business Marketing</v>
          </cell>
          <cell r="K558" t="str">
            <v>Tim Sefton</v>
          </cell>
          <cell r="L558" t="str">
            <v>Nigel Dutton</v>
          </cell>
          <cell r="M558" t="str">
            <v>ActualsNigel DuttonOther Miscellaneous</v>
          </cell>
          <cell r="N558">
            <v>0</v>
          </cell>
          <cell r="P558">
            <v>4857.8</v>
          </cell>
        </row>
        <row r="559">
          <cell r="C559" t="str">
            <v>Staff Rel</v>
          </cell>
          <cell r="D559" t="str">
            <v>Actuals</v>
          </cell>
          <cell r="E559" t="str">
            <v>OCMS244230472</v>
          </cell>
          <cell r="F559" t="str">
            <v>OCMS2</v>
          </cell>
          <cell r="G559">
            <v>44230472</v>
          </cell>
          <cell r="H559" t="str">
            <v>BTM PHONE SERVICES SOS IN</v>
          </cell>
          <cell r="I559" t="str">
            <v>Own Use Airtime</v>
          </cell>
          <cell r="J559" t="str">
            <v>Business Marketing</v>
          </cell>
          <cell r="K559" t="str">
            <v>Tim Sefton</v>
          </cell>
          <cell r="L559" t="str">
            <v>Nigel Dutton</v>
          </cell>
          <cell r="M559" t="str">
            <v>ActualsNigel DuttonOwn Use Airtime</v>
          </cell>
          <cell r="N559">
            <v>0</v>
          </cell>
          <cell r="P559">
            <v>3456.24</v>
          </cell>
        </row>
        <row r="560">
          <cell r="C560" t="str">
            <v>Misc</v>
          </cell>
          <cell r="D560" t="str">
            <v>Actuals</v>
          </cell>
          <cell r="E560" t="str">
            <v>OCMH339914550</v>
          </cell>
          <cell r="F560" t="str">
            <v>OCMH3</v>
          </cell>
          <cell r="G560">
            <v>39914550</v>
          </cell>
          <cell r="H560" t="str">
            <v>OTHER INCIDENTALS &lt; $2K</v>
          </cell>
          <cell r="I560" t="str">
            <v>Other Miscellaneous</v>
          </cell>
          <cell r="J560" t="str">
            <v>Business Service</v>
          </cell>
          <cell r="K560" t="str">
            <v>Keith Floodgate</v>
          </cell>
          <cell r="L560" t="str">
            <v>Keith Floodgate</v>
          </cell>
          <cell r="M560" t="str">
            <v>ActualsKeith FloodgateOther Miscellaneous</v>
          </cell>
          <cell r="N560">
            <v>0</v>
          </cell>
          <cell r="P560">
            <v>-89</v>
          </cell>
        </row>
        <row r="561">
          <cell r="C561" t="str">
            <v>Misc</v>
          </cell>
          <cell r="D561" t="str">
            <v>Actuals</v>
          </cell>
          <cell r="E561" t="str">
            <v>OCMH3537979000</v>
          </cell>
          <cell r="F561" t="str">
            <v>OCMH35</v>
          </cell>
          <cell r="G561">
            <v>37979000</v>
          </cell>
          <cell r="H561" t="str">
            <v>GENERAL DIVISION PROVISIONS</v>
          </cell>
          <cell r="I561" t="str">
            <v>Other Miscellaneous</v>
          </cell>
          <cell r="J561" t="str">
            <v>Business Service</v>
          </cell>
          <cell r="K561" t="str">
            <v>Keith Floodgate</v>
          </cell>
          <cell r="L561" t="str">
            <v>Keith Floodgate</v>
          </cell>
          <cell r="M561" t="str">
            <v>ActualsKeith FloodgateOther Miscellaneous</v>
          </cell>
          <cell r="N561">
            <v>0</v>
          </cell>
          <cell r="P561">
            <v>170000</v>
          </cell>
        </row>
        <row r="562">
          <cell r="C562" t="str">
            <v>Per GL / Liam TB</v>
          </cell>
          <cell r="D562" t="str">
            <v>Actuals</v>
          </cell>
          <cell r="E562" t="str">
            <v>***</v>
          </cell>
          <cell r="F562" t="str">
            <v>*</v>
          </cell>
          <cell r="G562" t="str">
            <v>**</v>
          </cell>
          <cell r="H562" t="str">
            <v>Description</v>
          </cell>
          <cell r="I562" t="str">
            <v>Category</v>
          </cell>
          <cell r="J562" t="str">
            <v>Reporting Tiers</v>
          </cell>
          <cell r="K562">
            <v>0</v>
          </cell>
          <cell r="L562">
            <v>0</v>
          </cell>
          <cell r="M562" t="str">
            <v>Actuals0Category</v>
          </cell>
          <cell r="N562">
            <v>0</v>
          </cell>
        </row>
        <row r="563">
          <cell r="C563" t="str">
            <v>Per GL / Liam TB</v>
          </cell>
          <cell r="D563" t="str">
            <v>Actuals</v>
          </cell>
          <cell r="E563" t="str">
            <v>***</v>
          </cell>
          <cell r="F563" t="str">
            <v>*</v>
          </cell>
          <cell r="G563" t="str">
            <v>**</v>
          </cell>
          <cell r="H563" t="str">
            <v>Description</v>
          </cell>
          <cell r="I563" t="str">
            <v>Category</v>
          </cell>
          <cell r="J563" t="str">
            <v>Reporting Tiers</v>
          </cell>
          <cell r="K563">
            <v>0</v>
          </cell>
          <cell r="L563">
            <v>0</v>
          </cell>
          <cell r="M563" t="str">
            <v>Actuals0Category</v>
          </cell>
          <cell r="N563">
            <v>0</v>
          </cell>
        </row>
        <row r="564">
          <cell r="C564" t="str">
            <v>Per GL / Liam TB</v>
          </cell>
          <cell r="D564" t="str">
            <v>Actuals</v>
          </cell>
          <cell r="E564" t="str">
            <v>***</v>
          </cell>
          <cell r="F564" t="str">
            <v>*</v>
          </cell>
          <cell r="G564" t="str">
            <v>**</v>
          </cell>
          <cell r="H564" t="str">
            <v>Description</v>
          </cell>
          <cell r="I564" t="str">
            <v>Category</v>
          </cell>
          <cell r="J564" t="str">
            <v>Reporting Tiers</v>
          </cell>
          <cell r="K564">
            <v>0</v>
          </cell>
          <cell r="L564">
            <v>0</v>
          </cell>
          <cell r="M564" t="str">
            <v>Actuals0Category</v>
          </cell>
          <cell r="N564">
            <v>0</v>
          </cell>
        </row>
        <row r="565">
          <cell r="C565" t="str">
            <v>Per GL / Liam TB</v>
          </cell>
          <cell r="D565" t="str">
            <v>Actuals</v>
          </cell>
          <cell r="E565" t="str">
            <v>***</v>
          </cell>
          <cell r="F565" t="str">
            <v>*</v>
          </cell>
          <cell r="G565" t="str">
            <v>**</v>
          </cell>
          <cell r="H565" t="str">
            <v>Description</v>
          </cell>
          <cell r="I565" t="str">
            <v>Category</v>
          </cell>
          <cell r="J565" t="str">
            <v>Reporting Tiers</v>
          </cell>
          <cell r="K565">
            <v>0</v>
          </cell>
          <cell r="L565">
            <v>0</v>
          </cell>
          <cell r="M565" t="str">
            <v>Actuals0Category</v>
          </cell>
          <cell r="N565">
            <v>0</v>
          </cell>
        </row>
        <row r="566">
          <cell r="C566" t="str">
            <v>Per GL / Liam TB</v>
          </cell>
          <cell r="D566" t="str">
            <v>Actuals</v>
          </cell>
          <cell r="E566" t="str">
            <v>***</v>
          </cell>
          <cell r="F566" t="str">
            <v>*</v>
          </cell>
          <cell r="G566" t="str">
            <v>**</v>
          </cell>
          <cell r="H566" t="str">
            <v>Description</v>
          </cell>
          <cell r="I566" t="str">
            <v>Category</v>
          </cell>
          <cell r="J566" t="str">
            <v>Reporting Tiers</v>
          </cell>
          <cell r="K566">
            <v>0</v>
          </cell>
          <cell r="L566">
            <v>0</v>
          </cell>
          <cell r="M566" t="str">
            <v>Actuals0Category</v>
          </cell>
          <cell r="N566">
            <v>0</v>
          </cell>
        </row>
        <row r="567">
          <cell r="C567" t="str">
            <v>Per GL / Liam TB</v>
          </cell>
          <cell r="D567" t="str">
            <v>Actuals</v>
          </cell>
          <cell r="E567" t="str">
            <v>***</v>
          </cell>
          <cell r="F567" t="str">
            <v>*</v>
          </cell>
          <cell r="G567" t="str">
            <v>**</v>
          </cell>
          <cell r="H567" t="str">
            <v>Description</v>
          </cell>
          <cell r="I567" t="str">
            <v>Category</v>
          </cell>
          <cell r="J567" t="str">
            <v>Reporting Tiers</v>
          </cell>
          <cell r="K567">
            <v>0</v>
          </cell>
          <cell r="L567">
            <v>0</v>
          </cell>
          <cell r="M567" t="str">
            <v>Actuals0Category</v>
          </cell>
          <cell r="N567">
            <v>0</v>
          </cell>
        </row>
        <row r="568">
          <cell r="C568" t="str">
            <v>Per GL / Liam TB</v>
          </cell>
          <cell r="D568" t="str">
            <v>Actuals</v>
          </cell>
          <cell r="E568" t="str">
            <v>***</v>
          </cell>
          <cell r="F568" t="str">
            <v>*</v>
          </cell>
          <cell r="G568" t="str">
            <v>**</v>
          </cell>
          <cell r="H568" t="str">
            <v>Description</v>
          </cell>
          <cell r="I568" t="str">
            <v>Category</v>
          </cell>
          <cell r="J568" t="str">
            <v>Reporting Tiers</v>
          </cell>
          <cell r="K568">
            <v>0</v>
          </cell>
          <cell r="L568">
            <v>0</v>
          </cell>
          <cell r="M568" t="str">
            <v>Actuals0Category</v>
          </cell>
          <cell r="N568">
            <v>0</v>
          </cell>
        </row>
        <row r="569">
          <cell r="C569" t="str">
            <v>Per GL / Liam TB</v>
          </cell>
          <cell r="D569" t="str">
            <v>Actuals</v>
          </cell>
          <cell r="E569" t="str">
            <v>***</v>
          </cell>
          <cell r="F569" t="str">
            <v>*</v>
          </cell>
          <cell r="G569" t="str">
            <v>**</v>
          </cell>
          <cell r="H569" t="str">
            <v>Description</v>
          </cell>
          <cell r="I569" t="str">
            <v>Category</v>
          </cell>
          <cell r="J569" t="str">
            <v>Reporting Tiers</v>
          </cell>
          <cell r="K569">
            <v>0</v>
          </cell>
          <cell r="L569">
            <v>0</v>
          </cell>
          <cell r="M569" t="str">
            <v>Actuals0Category</v>
          </cell>
          <cell r="N569">
            <v>0</v>
          </cell>
        </row>
        <row r="570">
          <cell r="C570" t="str">
            <v>Per GL / Liam TB</v>
          </cell>
          <cell r="D570" t="str">
            <v>Actuals</v>
          </cell>
          <cell r="E570" t="str">
            <v>***</v>
          </cell>
          <cell r="F570" t="str">
            <v>*</v>
          </cell>
          <cell r="G570" t="str">
            <v>**</v>
          </cell>
          <cell r="H570" t="str">
            <v>Description</v>
          </cell>
          <cell r="I570" t="str">
            <v>Category</v>
          </cell>
          <cell r="J570" t="str">
            <v>Reporting Tiers</v>
          </cell>
          <cell r="K570">
            <v>0</v>
          </cell>
          <cell r="L570">
            <v>0</v>
          </cell>
          <cell r="M570" t="str">
            <v>Actuals0Category</v>
          </cell>
          <cell r="N570">
            <v>0</v>
          </cell>
        </row>
        <row r="571">
          <cell r="C571" t="str">
            <v>Per GL / Liam TB</v>
          </cell>
          <cell r="D571" t="str">
            <v>Actuals</v>
          </cell>
          <cell r="E571" t="str">
            <v>***</v>
          </cell>
          <cell r="F571" t="str">
            <v>*</v>
          </cell>
          <cell r="G571" t="str">
            <v>**</v>
          </cell>
          <cell r="H571" t="str">
            <v>Description</v>
          </cell>
          <cell r="I571" t="str">
            <v>Category</v>
          </cell>
          <cell r="J571" t="str">
            <v>Reporting Tiers</v>
          </cell>
          <cell r="K571">
            <v>0</v>
          </cell>
          <cell r="L571">
            <v>0</v>
          </cell>
          <cell r="M571" t="str">
            <v>Actuals0Category</v>
          </cell>
          <cell r="N571">
            <v>0</v>
          </cell>
        </row>
        <row r="572">
          <cell r="C572" t="str">
            <v>Per GL / Liam TB</v>
          </cell>
          <cell r="D572" t="str">
            <v>Actuals</v>
          </cell>
          <cell r="E572" t="str">
            <v>***</v>
          </cell>
          <cell r="F572" t="str">
            <v>*</v>
          </cell>
          <cell r="G572" t="str">
            <v>**</v>
          </cell>
          <cell r="H572" t="str">
            <v>Description</v>
          </cell>
          <cell r="I572" t="str">
            <v>Category</v>
          </cell>
          <cell r="J572" t="str">
            <v>Reporting Tiers</v>
          </cell>
          <cell r="K572">
            <v>0</v>
          </cell>
          <cell r="L572">
            <v>0</v>
          </cell>
          <cell r="M572" t="str">
            <v>Actuals0Category</v>
          </cell>
          <cell r="N572">
            <v>0</v>
          </cell>
        </row>
        <row r="573">
          <cell r="C573" t="str">
            <v>Per GL / Liam TB</v>
          </cell>
          <cell r="D573" t="str">
            <v>Actuals</v>
          </cell>
          <cell r="E573" t="str">
            <v>***</v>
          </cell>
          <cell r="F573" t="str">
            <v>*</v>
          </cell>
          <cell r="G573" t="str">
            <v>**</v>
          </cell>
          <cell r="H573" t="str">
            <v>Description</v>
          </cell>
          <cell r="I573" t="str">
            <v>Category</v>
          </cell>
          <cell r="J573" t="str">
            <v>Reporting Tiers</v>
          </cell>
          <cell r="K573">
            <v>0</v>
          </cell>
          <cell r="L573">
            <v>0</v>
          </cell>
          <cell r="M573" t="str">
            <v>Actuals0Category</v>
          </cell>
          <cell r="N573">
            <v>0</v>
          </cell>
        </row>
        <row r="574">
          <cell r="C574" t="str">
            <v>Per GL / Liam TB</v>
          </cell>
          <cell r="D574" t="str">
            <v>Actuals</v>
          </cell>
          <cell r="E574" t="str">
            <v>***</v>
          </cell>
          <cell r="F574" t="str">
            <v>*</v>
          </cell>
          <cell r="G574" t="str">
            <v>**</v>
          </cell>
          <cell r="H574" t="str">
            <v>Description</v>
          </cell>
          <cell r="I574" t="str">
            <v>Category</v>
          </cell>
          <cell r="J574" t="str">
            <v>Reporting Tiers</v>
          </cell>
          <cell r="K574">
            <v>0</v>
          </cell>
          <cell r="L574">
            <v>0</v>
          </cell>
          <cell r="M574" t="str">
            <v>Actuals0Category</v>
          </cell>
          <cell r="N574">
            <v>0</v>
          </cell>
        </row>
        <row r="575">
          <cell r="C575" t="str">
            <v>Per GL / Liam TB</v>
          </cell>
          <cell r="D575" t="str">
            <v>Actuals</v>
          </cell>
          <cell r="E575" t="str">
            <v>***</v>
          </cell>
          <cell r="F575" t="str">
            <v>*</v>
          </cell>
          <cell r="G575" t="str">
            <v>**</v>
          </cell>
          <cell r="H575" t="str">
            <v>Description</v>
          </cell>
          <cell r="I575" t="str">
            <v>Category</v>
          </cell>
          <cell r="J575" t="str">
            <v>Reporting Tiers</v>
          </cell>
          <cell r="K575">
            <v>0</v>
          </cell>
          <cell r="L575">
            <v>0</v>
          </cell>
          <cell r="M575" t="str">
            <v>Actuals0Category</v>
          </cell>
          <cell r="N575">
            <v>0</v>
          </cell>
        </row>
        <row r="576">
          <cell r="C576" t="str">
            <v>Per GL / Liam TB</v>
          </cell>
          <cell r="D576" t="str">
            <v>Actuals</v>
          </cell>
          <cell r="E576" t="str">
            <v>***</v>
          </cell>
          <cell r="F576" t="str">
            <v>*</v>
          </cell>
          <cell r="G576" t="str">
            <v>**</v>
          </cell>
          <cell r="H576" t="str">
            <v>Description</v>
          </cell>
          <cell r="I576" t="str">
            <v>Category</v>
          </cell>
          <cell r="J576" t="str">
            <v>Reporting Tiers</v>
          </cell>
          <cell r="K576">
            <v>0</v>
          </cell>
          <cell r="L576">
            <v>0</v>
          </cell>
          <cell r="M576" t="str">
            <v>Actuals0Category</v>
          </cell>
          <cell r="N576">
            <v>0</v>
          </cell>
        </row>
        <row r="577">
          <cell r="C577" t="str">
            <v>Per GL / Liam TB</v>
          </cell>
          <cell r="D577" t="str">
            <v>Actuals</v>
          </cell>
          <cell r="E577" t="str">
            <v>***</v>
          </cell>
          <cell r="F577" t="str">
            <v>*</v>
          </cell>
          <cell r="G577" t="str">
            <v>**</v>
          </cell>
          <cell r="H577" t="str">
            <v>Description</v>
          </cell>
          <cell r="I577" t="str">
            <v>Category</v>
          </cell>
          <cell r="J577" t="str">
            <v>Reporting Tiers</v>
          </cell>
          <cell r="K577">
            <v>0</v>
          </cell>
          <cell r="L577">
            <v>0</v>
          </cell>
          <cell r="M577" t="str">
            <v>Actuals0Category</v>
          </cell>
          <cell r="N577">
            <v>0</v>
          </cell>
        </row>
        <row r="578">
          <cell r="C578" t="str">
            <v>Per GL / Liam TB</v>
          </cell>
          <cell r="D578" t="str">
            <v>Actuals</v>
          </cell>
          <cell r="E578" t="str">
            <v>***</v>
          </cell>
          <cell r="F578" t="str">
            <v>*</v>
          </cell>
          <cell r="G578" t="str">
            <v>**</v>
          </cell>
          <cell r="H578" t="str">
            <v>Description</v>
          </cell>
          <cell r="I578" t="str">
            <v>Category</v>
          </cell>
          <cell r="J578" t="str">
            <v>Reporting Tiers</v>
          </cell>
          <cell r="K578">
            <v>0</v>
          </cell>
          <cell r="L578">
            <v>0</v>
          </cell>
          <cell r="M578" t="str">
            <v>Actuals0Category</v>
          </cell>
          <cell r="N578">
            <v>0</v>
          </cell>
        </row>
        <row r="579">
          <cell r="C579" t="str">
            <v>Per GL / Liam TB</v>
          </cell>
          <cell r="D579" t="str">
            <v>Actuals</v>
          </cell>
          <cell r="E579" t="str">
            <v>***</v>
          </cell>
          <cell r="F579" t="str">
            <v>*</v>
          </cell>
          <cell r="G579" t="str">
            <v>**</v>
          </cell>
          <cell r="H579" t="str">
            <v>Description</v>
          </cell>
          <cell r="I579" t="str">
            <v>Category</v>
          </cell>
          <cell r="J579" t="str">
            <v>Reporting Tiers</v>
          </cell>
          <cell r="K579">
            <v>0</v>
          </cell>
          <cell r="L579">
            <v>0</v>
          </cell>
          <cell r="M579" t="str">
            <v>Actuals0Category</v>
          </cell>
          <cell r="N579">
            <v>0</v>
          </cell>
        </row>
        <row r="580">
          <cell r="C580" t="str">
            <v>Per GL / Liam TB</v>
          </cell>
          <cell r="D580" t="str">
            <v>Actuals</v>
          </cell>
          <cell r="E580" t="str">
            <v>***</v>
          </cell>
          <cell r="F580" t="str">
            <v>*</v>
          </cell>
          <cell r="G580" t="str">
            <v>**</v>
          </cell>
          <cell r="H580" t="str">
            <v>Description</v>
          </cell>
          <cell r="I580" t="str">
            <v>Category</v>
          </cell>
          <cell r="J580" t="str">
            <v>Reporting Tiers</v>
          </cell>
          <cell r="K580">
            <v>0</v>
          </cell>
          <cell r="L580">
            <v>0</v>
          </cell>
          <cell r="M580" t="str">
            <v>Actuals0Category</v>
          </cell>
          <cell r="N580">
            <v>0</v>
          </cell>
        </row>
        <row r="581">
          <cell r="C581" t="str">
            <v>Per GL / Liam TB</v>
          </cell>
          <cell r="D581" t="str">
            <v>Actuals</v>
          </cell>
          <cell r="E581" t="str">
            <v>***</v>
          </cell>
          <cell r="F581" t="str">
            <v>*</v>
          </cell>
          <cell r="G581" t="str">
            <v>**</v>
          </cell>
          <cell r="H581" t="str">
            <v>Description</v>
          </cell>
          <cell r="I581" t="str">
            <v>Category</v>
          </cell>
          <cell r="J581" t="str">
            <v>Reporting Tiers</v>
          </cell>
          <cell r="K581">
            <v>0</v>
          </cell>
          <cell r="L581">
            <v>0</v>
          </cell>
          <cell r="M581" t="str">
            <v>Actuals0Category</v>
          </cell>
          <cell r="N581">
            <v>0</v>
          </cell>
        </row>
        <row r="582">
          <cell r="C582" t="str">
            <v>Per GL / Liam TB</v>
          </cell>
          <cell r="D582" t="str">
            <v>Actuals</v>
          </cell>
          <cell r="E582" t="str">
            <v>***</v>
          </cell>
          <cell r="F582" t="str">
            <v>*</v>
          </cell>
          <cell r="G582" t="str">
            <v>**</v>
          </cell>
          <cell r="H582" t="str">
            <v>Description</v>
          </cell>
          <cell r="I582" t="str">
            <v>Category</v>
          </cell>
          <cell r="J582" t="str">
            <v>Reporting Tiers</v>
          </cell>
          <cell r="K582">
            <v>0</v>
          </cell>
          <cell r="L582">
            <v>0</v>
          </cell>
          <cell r="M582" t="str">
            <v>Actuals0Category</v>
          </cell>
          <cell r="N582">
            <v>0</v>
          </cell>
        </row>
        <row r="583">
          <cell r="C583" t="str">
            <v>Per GL / Liam TB</v>
          </cell>
          <cell r="D583" t="str">
            <v>Actuals</v>
          </cell>
          <cell r="E583" t="str">
            <v>***</v>
          </cell>
          <cell r="F583" t="str">
            <v>*</v>
          </cell>
          <cell r="G583" t="str">
            <v>**</v>
          </cell>
          <cell r="H583" t="str">
            <v>Description</v>
          </cell>
          <cell r="I583" t="str">
            <v>Category</v>
          </cell>
          <cell r="J583" t="str">
            <v>Reporting Tiers</v>
          </cell>
          <cell r="K583">
            <v>0</v>
          </cell>
          <cell r="L583">
            <v>0</v>
          </cell>
          <cell r="M583" t="str">
            <v>Actuals0Category</v>
          </cell>
          <cell r="N583">
            <v>0</v>
          </cell>
        </row>
        <row r="584">
          <cell r="C584" t="str">
            <v>Per GL / Liam TB</v>
          </cell>
          <cell r="D584" t="str">
            <v>Actuals</v>
          </cell>
          <cell r="E584" t="str">
            <v>***</v>
          </cell>
          <cell r="F584" t="str">
            <v>*</v>
          </cell>
          <cell r="G584" t="str">
            <v>**</v>
          </cell>
          <cell r="H584" t="str">
            <v>Description</v>
          </cell>
          <cell r="I584" t="str">
            <v>Category</v>
          </cell>
          <cell r="J584" t="str">
            <v>Reporting Tiers</v>
          </cell>
          <cell r="K584">
            <v>0</v>
          </cell>
          <cell r="L584">
            <v>0</v>
          </cell>
          <cell r="M584" t="str">
            <v>Actuals0Category</v>
          </cell>
          <cell r="N584">
            <v>0</v>
          </cell>
        </row>
        <row r="585">
          <cell r="C585" t="str">
            <v>Per GL / Liam TB</v>
          </cell>
          <cell r="D585" t="str">
            <v>Actuals</v>
          </cell>
          <cell r="E585" t="str">
            <v>***</v>
          </cell>
          <cell r="F585" t="str">
            <v>*</v>
          </cell>
          <cell r="G585" t="str">
            <v>**</v>
          </cell>
          <cell r="H585" t="str">
            <v>Description</v>
          </cell>
          <cell r="I585" t="str">
            <v>Category</v>
          </cell>
          <cell r="J585" t="str">
            <v>Reporting Tiers</v>
          </cell>
          <cell r="K585">
            <v>0</v>
          </cell>
          <cell r="L585">
            <v>0</v>
          </cell>
          <cell r="M585" t="str">
            <v>Actuals0Category</v>
          </cell>
          <cell r="N585">
            <v>0</v>
          </cell>
        </row>
        <row r="586">
          <cell r="C586" t="str">
            <v>Per GL / Liam TB</v>
          </cell>
          <cell r="D586" t="str">
            <v>Actuals</v>
          </cell>
          <cell r="E586" t="str">
            <v>***</v>
          </cell>
          <cell r="F586" t="str">
            <v>*</v>
          </cell>
          <cell r="G586" t="str">
            <v>**</v>
          </cell>
          <cell r="H586" t="str">
            <v>Description</v>
          </cell>
          <cell r="I586" t="str">
            <v>Category</v>
          </cell>
          <cell r="J586" t="str">
            <v>Reporting Tiers</v>
          </cell>
          <cell r="K586">
            <v>0</v>
          </cell>
          <cell r="L586">
            <v>0</v>
          </cell>
          <cell r="M586" t="str">
            <v>Actuals0Category</v>
          </cell>
          <cell r="N586">
            <v>0</v>
          </cell>
        </row>
        <row r="587">
          <cell r="C587" t="str">
            <v>Per GL / Liam TB</v>
          </cell>
          <cell r="D587" t="str">
            <v>Actuals</v>
          </cell>
          <cell r="E587" t="str">
            <v>***</v>
          </cell>
          <cell r="F587" t="str">
            <v>*</v>
          </cell>
          <cell r="G587" t="str">
            <v>**</v>
          </cell>
          <cell r="H587" t="str">
            <v>Description</v>
          </cell>
          <cell r="I587" t="str">
            <v>Category</v>
          </cell>
          <cell r="J587" t="str">
            <v>Reporting Tiers</v>
          </cell>
          <cell r="K587">
            <v>0</v>
          </cell>
          <cell r="L587">
            <v>0</v>
          </cell>
          <cell r="M587" t="str">
            <v>Actuals0Category</v>
          </cell>
          <cell r="N587">
            <v>0</v>
          </cell>
        </row>
        <row r="588">
          <cell r="C588" t="str">
            <v>Per GL / Liam TB</v>
          </cell>
          <cell r="D588" t="str">
            <v>Actuals</v>
          </cell>
          <cell r="E588" t="str">
            <v>***</v>
          </cell>
          <cell r="F588" t="str">
            <v>*</v>
          </cell>
          <cell r="G588" t="str">
            <v>**</v>
          </cell>
          <cell r="H588" t="str">
            <v>Description</v>
          </cell>
          <cell r="I588" t="str">
            <v>Category</v>
          </cell>
          <cell r="J588" t="str">
            <v>Reporting Tiers</v>
          </cell>
          <cell r="K588">
            <v>0</v>
          </cell>
          <cell r="L588">
            <v>0</v>
          </cell>
          <cell r="M588" t="str">
            <v>Actuals0Category</v>
          </cell>
          <cell r="N588">
            <v>0</v>
          </cell>
        </row>
        <row r="589">
          <cell r="C589" t="str">
            <v>Per GL / Liam TB</v>
          </cell>
          <cell r="D589" t="str">
            <v>Actuals</v>
          </cell>
          <cell r="E589" t="str">
            <v>***</v>
          </cell>
          <cell r="F589" t="str">
            <v>*</v>
          </cell>
          <cell r="G589" t="str">
            <v>**</v>
          </cell>
          <cell r="H589" t="str">
            <v>Description</v>
          </cell>
          <cell r="I589" t="str">
            <v>Category</v>
          </cell>
          <cell r="J589" t="str">
            <v>Reporting Tiers</v>
          </cell>
          <cell r="K589">
            <v>0</v>
          </cell>
          <cell r="L589">
            <v>0</v>
          </cell>
          <cell r="M589" t="str">
            <v>Actuals0Category</v>
          </cell>
          <cell r="N589">
            <v>0</v>
          </cell>
        </row>
        <row r="590">
          <cell r="C590" t="str">
            <v>Per GL / Liam TB</v>
          </cell>
          <cell r="D590" t="str">
            <v>Actuals</v>
          </cell>
          <cell r="E590" t="str">
            <v>***</v>
          </cell>
          <cell r="F590" t="str">
            <v>*</v>
          </cell>
          <cell r="G590" t="str">
            <v>**</v>
          </cell>
          <cell r="H590" t="str">
            <v>Description</v>
          </cell>
          <cell r="I590" t="str">
            <v>Category</v>
          </cell>
          <cell r="J590" t="str">
            <v>Reporting Tiers</v>
          </cell>
          <cell r="K590">
            <v>0</v>
          </cell>
          <cell r="L590">
            <v>0</v>
          </cell>
          <cell r="M590" t="str">
            <v>Actuals0Category</v>
          </cell>
          <cell r="N590">
            <v>0</v>
          </cell>
        </row>
        <row r="591">
          <cell r="C591" t="str">
            <v>Per GL / Liam TB</v>
          </cell>
          <cell r="D591" t="str">
            <v>Actuals</v>
          </cell>
          <cell r="E591" t="str">
            <v>***</v>
          </cell>
          <cell r="F591" t="str">
            <v>*</v>
          </cell>
          <cell r="G591" t="str">
            <v>**</v>
          </cell>
          <cell r="H591" t="str">
            <v>Description</v>
          </cell>
          <cell r="I591" t="str">
            <v>Category</v>
          </cell>
          <cell r="J591" t="str">
            <v>Reporting Tiers</v>
          </cell>
          <cell r="K591">
            <v>0</v>
          </cell>
          <cell r="L591">
            <v>0</v>
          </cell>
          <cell r="M591" t="str">
            <v>Actuals0Category</v>
          </cell>
          <cell r="N591">
            <v>0</v>
          </cell>
        </row>
        <row r="592">
          <cell r="C592" t="str">
            <v>Per GL / Liam TB</v>
          </cell>
          <cell r="D592" t="str">
            <v>Actuals</v>
          </cell>
          <cell r="E592" t="str">
            <v>***</v>
          </cell>
          <cell r="F592" t="str">
            <v>*</v>
          </cell>
          <cell r="G592" t="str">
            <v>**</v>
          </cell>
          <cell r="H592" t="str">
            <v>Description</v>
          </cell>
          <cell r="I592" t="str">
            <v>Category</v>
          </cell>
          <cell r="J592" t="str">
            <v>Reporting Tiers</v>
          </cell>
          <cell r="K592">
            <v>0</v>
          </cell>
          <cell r="L592">
            <v>0</v>
          </cell>
          <cell r="M592" t="str">
            <v>Actuals0Category</v>
          </cell>
          <cell r="N592">
            <v>0</v>
          </cell>
        </row>
        <row r="593">
          <cell r="C593" t="str">
            <v>Per GL / Liam TB</v>
          </cell>
          <cell r="D593" t="str">
            <v>Actuals</v>
          </cell>
          <cell r="E593" t="str">
            <v>***</v>
          </cell>
          <cell r="F593" t="str">
            <v>*</v>
          </cell>
          <cell r="G593" t="str">
            <v>**</v>
          </cell>
          <cell r="H593" t="str">
            <v>Description</v>
          </cell>
          <cell r="I593" t="str">
            <v>Category</v>
          </cell>
          <cell r="J593" t="str">
            <v>Reporting Tiers</v>
          </cell>
          <cell r="K593">
            <v>0</v>
          </cell>
          <cell r="L593">
            <v>0</v>
          </cell>
          <cell r="M593" t="str">
            <v>Actuals0Category</v>
          </cell>
          <cell r="N593">
            <v>0</v>
          </cell>
        </row>
        <row r="594">
          <cell r="C594" t="str">
            <v>Per GL / Liam TB</v>
          </cell>
          <cell r="D594" t="str">
            <v>Actuals</v>
          </cell>
          <cell r="E594" t="str">
            <v>***</v>
          </cell>
          <cell r="F594" t="str">
            <v>*</v>
          </cell>
          <cell r="G594" t="str">
            <v>**</v>
          </cell>
          <cell r="H594" t="str">
            <v>Description</v>
          </cell>
          <cell r="I594" t="str">
            <v>Category</v>
          </cell>
          <cell r="J594" t="str">
            <v>Reporting Tiers</v>
          </cell>
          <cell r="K594">
            <v>0</v>
          </cell>
          <cell r="L594">
            <v>0</v>
          </cell>
          <cell r="M594" t="str">
            <v>Actuals0Category</v>
          </cell>
          <cell r="N594">
            <v>0</v>
          </cell>
        </row>
        <row r="595">
          <cell r="C595" t="str">
            <v>Per GL / Liam TB</v>
          </cell>
          <cell r="D595" t="str">
            <v>Actuals</v>
          </cell>
          <cell r="E595" t="str">
            <v>***</v>
          </cell>
          <cell r="F595" t="str">
            <v>*</v>
          </cell>
          <cell r="G595" t="str">
            <v>**</v>
          </cell>
          <cell r="H595" t="str">
            <v>Description</v>
          </cell>
          <cell r="I595" t="str">
            <v>Category</v>
          </cell>
          <cell r="J595" t="str">
            <v>Reporting Tiers</v>
          </cell>
          <cell r="K595">
            <v>0</v>
          </cell>
          <cell r="L595">
            <v>0</v>
          </cell>
          <cell r="M595" t="str">
            <v>Actuals0Category</v>
          </cell>
          <cell r="N595">
            <v>0</v>
          </cell>
        </row>
        <row r="596">
          <cell r="C596" t="str">
            <v>Per GL / Liam TB</v>
          </cell>
          <cell r="D596" t="str">
            <v>Actuals</v>
          </cell>
          <cell r="E596" t="str">
            <v>***</v>
          </cell>
          <cell r="F596" t="str">
            <v>*</v>
          </cell>
          <cell r="G596" t="str">
            <v>**</v>
          </cell>
          <cell r="H596" t="str">
            <v>Description</v>
          </cell>
          <cell r="I596" t="str">
            <v>Category</v>
          </cell>
          <cell r="J596" t="str">
            <v>Reporting Tiers</v>
          </cell>
          <cell r="K596">
            <v>0</v>
          </cell>
          <cell r="L596">
            <v>0</v>
          </cell>
          <cell r="M596" t="str">
            <v>Actuals0Category</v>
          </cell>
          <cell r="N596">
            <v>0</v>
          </cell>
        </row>
        <row r="597">
          <cell r="C597" t="str">
            <v>Per GL / Liam TB</v>
          </cell>
          <cell r="D597" t="str">
            <v>Actuals</v>
          </cell>
          <cell r="E597" t="str">
            <v>***</v>
          </cell>
          <cell r="F597" t="str">
            <v>*</v>
          </cell>
          <cell r="G597" t="str">
            <v>**</v>
          </cell>
          <cell r="H597" t="str">
            <v>Description</v>
          </cell>
          <cell r="I597" t="str">
            <v>Category</v>
          </cell>
          <cell r="J597" t="str">
            <v>Reporting Tiers</v>
          </cell>
          <cell r="K597">
            <v>0</v>
          </cell>
          <cell r="L597">
            <v>0</v>
          </cell>
          <cell r="M597" t="str">
            <v>Actuals0Category</v>
          </cell>
          <cell r="N597">
            <v>0</v>
          </cell>
        </row>
        <row r="598">
          <cell r="C598" t="str">
            <v>Per GL / Liam TB</v>
          </cell>
          <cell r="D598" t="str">
            <v>Actuals</v>
          </cell>
          <cell r="E598" t="str">
            <v>***</v>
          </cell>
          <cell r="F598" t="str">
            <v>*</v>
          </cell>
          <cell r="G598" t="str">
            <v>**</v>
          </cell>
          <cell r="H598" t="str">
            <v>Description</v>
          </cell>
          <cell r="I598" t="str">
            <v>Category</v>
          </cell>
          <cell r="J598" t="str">
            <v>Reporting Tiers</v>
          </cell>
          <cell r="K598">
            <v>0</v>
          </cell>
          <cell r="L598">
            <v>0</v>
          </cell>
          <cell r="M598" t="str">
            <v>Actuals0Category</v>
          </cell>
          <cell r="N598">
            <v>0</v>
          </cell>
        </row>
        <row r="599">
          <cell r="C599" t="str">
            <v>Per GL / Liam TB</v>
          </cell>
          <cell r="D599" t="str">
            <v>Actuals</v>
          </cell>
          <cell r="E599" t="str">
            <v>***</v>
          </cell>
          <cell r="F599" t="str">
            <v>*</v>
          </cell>
          <cell r="G599" t="str">
            <v>**</v>
          </cell>
          <cell r="H599" t="str">
            <v>Description</v>
          </cell>
          <cell r="I599" t="str">
            <v>Category</v>
          </cell>
          <cell r="J599" t="str">
            <v>Reporting Tiers</v>
          </cell>
          <cell r="K599">
            <v>0</v>
          </cell>
          <cell r="L599">
            <v>0</v>
          </cell>
          <cell r="M599" t="str">
            <v>Actuals0Category</v>
          </cell>
          <cell r="N599">
            <v>0</v>
          </cell>
        </row>
        <row r="600">
          <cell r="C600" t="str">
            <v>Per GL / Liam TB</v>
          </cell>
          <cell r="D600" t="str">
            <v>Actuals</v>
          </cell>
          <cell r="E600" t="str">
            <v>***</v>
          </cell>
          <cell r="F600" t="str">
            <v>*</v>
          </cell>
          <cell r="G600" t="str">
            <v>**</v>
          </cell>
          <cell r="H600" t="str">
            <v>Description</v>
          </cell>
          <cell r="I600" t="str">
            <v>Category</v>
          </cell>
          <cell r="J600" t="str">
            <v>Reporting Tiers</v>
          </cell>
          <cell r="K600">
            <v>0</v>
          </cell>
          <cell r="L600">
            <v>0</v>
          </cell>
          <cell r="M600" t="str">
            <v>Actuals0Category</v>
          </cell>
          <cell r="N600">
            <v>0</v>
          </cell>
        </row>
        <row r="601">
          <cell r="C601" t="str">
            <v>Per GL / Liam TB</v>
          </cell>
          <cell r="D601" t="str">
            <v>Actuals</v>
          </cell>
          <cell r="E601" t="str">
            <v>***</v>
          </cell>
          <cell r="F601" t="str">
            <v>*</v>
          </cell>
          <cell r="G601" t="str">
            <v>**</v>
          </cell>
          <cell r="H601" t="str">
            <v>Description</v>
          </cell>
          <cell r="I601" t="str">
            <v>Category</v>
          </cell>
          <cell r="J601" t="str">
            <v>Reporting Tiers</v>
          </cell>
          <cell r="K601">
            <v>0</v>
          </cell>
          <cell r="L601">
            <v>0</v>
          </cell>
          <cell r="M601" t="str">
            <v>Actuals0Category</v>
          </cell>
          <cell r="N601">
            <v>0</v>
          </cell>
        </row>
        <row r="602">
          <cell r="C602" t="str">
            <v>Per GL / Liam TB</v>
          </cell>
          <cell r="D602" t="str">
            <v>Actuals</v>
          </cell>
          <cell r="E602" t="str">
            <v>***</v>
          </cell>
          <cell r="F602" t="str">
            <v>*</v>
          </cell>
          <cell r="G602" t="str">
            <v>**</v>
          </cell>
          <cell r="H602" t="str">
            <v>Description</v>
          </cell>
          <cell r="I602" t="str">
            <v>Category</v>
          </cell>
          <cell r="J602" t="str">
            <v>Reporting Tiers</v>
          </cell>
          <cell r="K602">
            <v>0</v>
          </cell>
          <cell r="L602">
            <v>0</v>
          </cell>
          <cell r="M602" t="str">
            <v>Actuals0Category</v>
          </cell>
          <cell r="N602">
            <v>0</v>
          </cell>
        </row>
        <row r="603">
          <cell r="C603" t="str">
            <v>Per GL / Liam TB</v>
          </cell>
          <cell r="D603" t="str">
            <v>Actuals</v>
          </cell>
          <cell r="E603" t="str">
            <v>***</v>
          </cell>
          <cell r="F603" t="str">
            <v>*</v>
          </cell>
          <cell r="G603" t="str">
            <v>**</v>
          </cell>
          <cell r="H603" t="str">
            <v>Description</v>
          </cell>
          <cell r="I603" t="str">
            <v>Category</v>
          </cell>
          <cell r="J603" t="str">
            <v>Reporting Tiers</v>
          </cell>
          <cell r="K603">
            <v>0</v>
          </cell>
          <cell r="L603">
            <v>0</v>
          </cell>
          <cell r="M603" t="str">
            <v>Actuals0Category</v>
          </cell>
          <cell r="N603">
            <v>0</v>
          </cell>
        </row>
        <row r="604">
          <cell r="C604" t="str">
            <v>Per GL / Liam TB</v>
          </cell>
          <cell r="D604" t="str">
            <v>Actuals</v>
          </cell>
          <cell r="E604" t="str">
            <v>***</v>
          </cell>
          <cell r="F604" t="str">
            <v>*</v>
          </cell>
          <cell r="G604" t="str">
            <v>**</v>
          </cell>
          <cell r="H604" t="str">
            <v>Description</v>
          </cell>
          <cell r="I604" t="str">
            <v>Category</v>
          </cell>
          <cell r="J604" t="str">
            <v>Reporting Tiers</v>
          </cell>
          <cell r="K604">
            <v>0</v>
          </cell>
          <cell r="L604">
            <v>0</v>
          </cell>
          <cell r="M604" t="str">
            <v>Actuals0Category</v>
          </cell>
          <cell r="N604">
            <v>0</v>
          </cell>
        </row>
        <row r="605">
          <cell r="C605" t="str">
            <v>Per GL / Liam TB</v>
          </cell>
          <cell r="D605" t="str">
            <v>Actuals</v>
          </cell>
          <cell r="E605" t="str">
            <v>***</v>
          </cell>
          <cell r="F605" t="str">
            <v>*</v>
          </cell>
          <cell r="G605" t="str">
            <v>**</v>
          </cell>
          <cell r="H605" t="str">
            <v>Description</v>
          </cell>
          <cell r="I605" t="str">
            <v>Category</v>
          </cell>
          <cell r="J605" t="str">
            <v>Reporting Tiers</v>
          </cell>
          <cell r="K605">
            <v>0</v>
          </cell>
          <cell r="L605">
            <v>0</v>
          </cell>
          <cell r="M605" t="str">
            <v>Actuals0Category</v>
          </cell>
          <cell r="N605">
            <v>0</v>
          </cell>
        </row>
        <row r="606">
          <cell r="C606" t="str">
            <v>Per GL / Liam TB</v>
          </cell>
          <cell r="D606" t="str">
            <v>Actuals</v>
          </cell>
          <cell r="E606" t="str">
            <v>***</v>
          </cell>
          <cell r="F606" t="str">
            <v>*</v>
          </cell>
          <cell r="G606" t="str">
            <v>**</v>
          </cell>
          <cell r="H606" t="str">
            <v>Description</v>
          </cell>
          <cell r="I606" t="str">
            <v>Category</v>
          </cell>
          <cell r="J606" t="str">
            <v>Reporting Tiers</v>
          </cell>
          <cell r="K606">
            <v>0</v>
          </cell>
          <cell r="L606">
            <v>0</v>
          </cell>
          <cell r="M606" t="str">
            <v>Actuals0Category</v>
          </cell>
          <cell r="N606">
            <v>0</v>
          </cell>
        </row>
        <row r="607">
          <cell r="C607" t="str">
            <v>Per GL / Liam TB</v>
          </cell>
          <cell r="D607" t="str">
            <v>Actuals</v>
          </cell>
          <cell r="E607" t="str">
            <v>***</v>
          </cell>
          <cell r="F607" t="str">
            <v>*</v>
          </cell>
          <cell r="G607" t="str">
            <v>**</v>
          </cell>
          <cell r="H607" t="str">
            <v>Description</v>
          </cell>
          <cell r="I607" t="str">
            <v>Category</v>
          </cell>
          <cell r="J607" t="str">
            <v>Reporting Tiers</v>
          </cell>
          <cell r="K607">
            <v>0</v>
          </cell>
          <cell r="L607">
            <v>0</v>
          </cell>
          <cell r="M607" t="str">
            <v>Actuals0Category</v>
          </cell>
          <cell r="N607">
            <v>0</v>
          </cell>
        </row>
        <row r="608">
          <cell r="C608" t="str">
            <v>Per GL / Liam TB</v>
          </cell>
          <cell r="D608" t="str">
            <v>Actuals</v>
          </cell>
          <cell r="E608" t="str">
            <v>***</v>
          </cell>
          <cell r="F608" t="str">
            <v>*</v>
          </cell>
          <cell r="G608" t="str">
            <v>**</v>
          </cell>
          <cell r="H608" t="str">
            <v>Description</v>
          </cell>
          <cell r="I608" t="str">
            <v>Category</v>
          </cell>
          <cell r="J608" t="str">
            <v>Reporting Tiers</v>
          </cell>
          <cell r="K608">
            <v>0</v>
          </cell>
          <cell r="L608">
            <v>0</v>
          </cell>
          <cell r="M608" t="str">
            <v>Actuals0Category</v>
          </cell>
          <cell r="N608">
            <v>0</v>
          </cell>
        </row>
        <row r="609">
          <cell r="C609" t="str">
            <v>Per GL / Liam TB</v>
          </cell>
          <cell r="D609" t="str">
            <v>Actuals</v>
          </cell>
          <cell r="E609" t="str">
            <v>***</v>
          </cell>
          <cell r="F609" t="str">
            <v>*</v>
          </cell>
          <cell r="G609" t="str">
            <v>**</v>
          </cell>
          <cell r="H609" t="str">
            <v>Description</v>
          </cell>
          <cell r="I609" t="str">
            <v>Category</v>
          </cell>
          <cell r="J609" t="str">
            <v>Reporting Tiers</v>
          </cell>
          <cell r="K609">
            <v>0</v>
          </cell>
          <cell r="L609">
            <v>0</v>
          </cell>
          <cell r="M609" t="str">
            <v>Actuals0Category</v>
          </cell>
          <cell r="N609">
            <v>0</v>
          </cell>
        </row>
        <row r="610">
          <cell r="C610" t="str">
            <v>Per GL / Liam TB</v>
          </cell>
          <cell r="D610" t="str">
            <v>Actuals</v>
          </cell>
          <cell r="E610" t="str">
            <v>***</v>
          </cell>
          <cell r="F610" t="str">
            <v>*</v>
          </cell>
          <cell r="G610" t="str">
            <v>**</v>
          </cell>
          <cell r="H610" t="str">
            <v>Description</v>
          </cell>
          <cell r="I610" t="str">
            <v>Category</v>
          </cell>
          <cell r="J610" t="str">
            <v>Reporting Tiers</v>
          </cell>
          <cell r="K610">
            <v>0</v>
          </cell>
          <cell r="L610">
            <v>0</v>
          </cell>
          <cell r="M610" t="str">
            <v>Actuals0Category</v>
          </cell>
          <cell r="N610">
            <v>0</v>
          </cell>
        </row>
        <row r="611">
          <cell r="C611" t="str">
            <v>Per GL / Liam TB</v>
          </cell>
          <cell r="D611" t="str">
            <v>Actuals</v>
          </cell>
          <cell r="E611" t="str">
            <v>***</v>
          </cell>
          <cell r="F611" t="str">
            <v>*</v>
          </cell>
          <cell r="G611" t="str">
            <v>**</v>
          </cell>
          <cell r="H611" t="str">
            <v>Description</v>
          </cell>
          <cell r="I611" t="str">
            <v>Category</v>
          </cell>
          <cell r="J611" t="str">
            <v>Reporting Tiers</v>
          </cell>
          <cell r="K611">
            <v>0</v>
          </cell>
          <cell r="L611">
            <v>0</v>
          </cell>
          <cell r="M611" t="str">
            <v>Actuals0Category</v>
          </cell>
          <cell r="N611">
            <v>0</v>
          </cell>
        </row>
        <row r="612">
          <cell r="C612" t="str">
            <v>Per GL / Liam TB</v>
          </cell>
          <cell r="D612" t="str">
            <v>Actuals</v>
          </cell>
          <cell r="E612" t="str">
            <v>***</v>
          </cell>
          <cell r="F612" t="str">
            <v>*</v>
          </cell>
          <cell r="G612" t="str">
            <v>**</v>
          </cell>
          <cell r="H612" t="str">
            <v>Description</v>
          </cell>
          <cell r="I612" t="str">
            <v>Category</v>
          </cell>
          <cell r="J612" t="str">
            <v>Reporting Tiers</v>
          </cell>
          <cell r="K612">
            <v>0</v>
          </cell>
          <cell r="L612">
            <v>0</v>
          </cell>
          <cell r="M612" t="str">
            <v>Actuals0Category</v>
          </cell>
          <cell r="N612">
            <v>0</v>
          </cell>
        </row>
        <row r="613">
          <cell r="C613" t="str">
            <v>Per GL / Liam TB</v>
          </cell>
          <cell r="D613" t="str">
            <v>Actuals</v>
          </cell>
          <cell r="E613" t="str">
            <v>***</v>
          </cell>
          <cell r="F613" t="str">
            <v>*</v>
          </cell>
          <cell r="G613" t="str">
            <v>**</v>
          </cell>
          <cell r="H613" t="str">
            <v>Description</v>
          </cell>
          <cell r="I613" t="str">
            <v>Category</v>
          </cell>
          <cell r="J613" t="str">
            <v>Reporting Tiers</v>
          </cell>
          <cell r="K613">
            <v>0</v>
          </cell>
          <cell r="L613">
            <v>0</v>
          </cell>
          <cell r="M613" t="str">
            <v>Actuals0Category</v>
          </cell>
          <cell r="N613">
            <v>0</v>
          </cell>
        </row>
        <row r="614">
          <cell r="C614" t="str">
            <v>Per GL / Liam TB</v>
          </cell>
          <cell r="D614" t="str">
            <v>Actuals</v>
          </cell>
          <cell r="E614" t="str">
            <v>***</v>
          </cell>
          <cell r="F614" t="str">
            <v>*</v>
          </cell>
          <cell r="G614" t="str">
            <v>**</v>
          </cell>
          <cell r="H614" t="str">
            <v>Description</v>
          </cell>
          <cell r="I614" t="str">
            <v>Category</v>
          </cell>
          <cell r="J614" t="str">
            <v>Reporting Tiers</v>
          </cell>
          <cell r="K614">
            <v>0</v>
          </cell>
          <cell r="L614">
            <v>0</v>
          </cell>
          <cell r="M614" t="str">
            <v>Actuals0Category</v>
          </cell>
          <cell r="N614">
            <v>0</v>
          </cell>
        </row>
        <row r="615">
          <cell r="C615" t="str">
            <v>Per GL / Liam TB</v>
          </cell>
          <cell r="D615" t="str">
            <v>Actuals</v>
          </cell>
          <cell r="E615" t="str">
            <v>***</v>
          </cell>
          <cell r="F615" t="str">
            <v>*</v>
          </cell>
          <cell r="G615" t="str">
            <v>**</v>
          </cell>
          <cell r="H615" t="str">
            <v>Description</v>
          </cell>
          <cell r="I615" t="str">
            <v>Category</v>
          </cell>
          <cell r="J615" t="str">
            <v>Reporting Tiers</v>
          </cell>
          <cell r="K615">
            <v>0</v>
          </cell>
          <cell r="L615">
            <v>0</v>
          </cell>
          <cell r="M615" t="str">
            <v>Actuals0Category</v>
          </cell>
          <cell r="N615">
            <v>0</v>
          </cell>
        </row>
        <row r="616">
          <cell r="C616" t="str">
            <v>Per GL / Liam TB</v>
          </cell>
          <cell r="D616" t="str">
            <v>Actuals</v>
          </cell>
          <cell r="E616" t="str">
            <v>***</v>
          </cell>
          <cell r="F616" t="str">
            <v>*</v>
          </cell>
          <cell r="G616" t="str">
            <v>**</v>
          </cell>
          <cell r="H616" t="str">
            <v>Description</v>
          </cell>
          <cell r="I616" t="str">
            <v>Category</v>
          </cell>
          <cell r="J616" t="str">
            <v>Reporting Tiers</v>
          </cell>
          <cell r="K616">
            <v>0</v>
          </cell>
          <cell r="L616">
            <v>0</v>
          </cell>
          <cell r="M616" t="str">
            <v>Actuals0Category</v>
          </cell>
          <cell r="N616">
            <v>0</v>
          </cell>
        </row>
        <row r="617">
          <cell r="C617" t="str">
            <v>Per GL / Liam TB</v>
          </cell>
          <cell r="D617" t="str">
            <v>Actuals</v>
          </cell>
          <cell r="E617" t="str">
            <v>***</v>
          </cell>
          <cell r="F617" t="str">
            <v>*</v>
          </cell>
          <cell r="G617" t="str">
            <v>**</v>
          </cell>
          <cell r="H617" t="str">
            <v>Description</v>
          </cell>
          <cell r="I617" t="str">
            <v>Category</v>
          </cell>
          <cell r="J617" t="str">
            <v>Reporting Tiers</v>
          </cell>
          <cell r="K617">
            <v>0</v>
          </cell>
          <cell r="L617">
            <v>0</v>
          </cell>
          <cell r="M617" t="str">
            <v>Actuals0Category</v>
          </cell>
          <cell r="N617">
            <v>0</v>
          </cell>
        </row>
        <row r="618">
          <cell r="C618" t="str">
            <v>Per GL / Liam TB</v>
          </cell>
          <cell r="D618" t="str">
            <v>Actuals</v>
          </cell>
          <cell r="E618" t="str">
            <v>***</v>
          </cell>
          <cell r="F618" t="str">
            <v>*</v>
          </cell>
          <cell r="G618" t="str">
            <v>**</v>
          </cell>
          <cell r="H618" t="str">
            <v>Description</v>
          </cell>
          <cell r="I618" t="str">
            <v>Category</v>
          </cell>
          <cell r="J618" t="str">
            <v>Reporting Tiers</v>
          </cell>
          <cell r="K618">
            <v>0</v>
          </cell>
          <cell r="L618">
            <v>0</v>
          </cell>
          <cell r="M618" t="str">
            <v>Actuals0Category</v>
          </cell>
          <cell r="N618">
            <v>0</v>
          </cell>
        </row>
        <row r="619">
          <cell r="C619" t="str">
            <v>Per GL / Liam TB</v>
          </cell>
          <cell r="D619" t="str">
            <v>Actuals</v>
          </cell>
          <cell r="E619" t="str">
            <v>***</v>
          </cell>
          <cell r="F619" t="str">
            <v>*</v>
          </cell>
          <cell r="G619" t="str">
            <v>**</v>
          </cell>
          <cell r="H619" t="str">
            <v>Description</v>
          </cell>
          <cell r="I619" t="str">
            <v>Category</v>
          </cell>
          <cell r="J619" t="str">
            <v>Reporting Tiers</v>
          </cell>
          <cell r="K619">
            <v>0</v>
          </cell>
          <cell r="L619">
            <v>0</v>
          </cell>
          <cell r="M619" t="str">
            <v>Actuals0Category</v>
          </cell>
          <cell r="N619">
            <v>0</v>
          </cell>
        </row>
        <row r="620">
          <cell r="C620" t="str">
            <v>Per GL / Liam TB</v>
          </cell>
          <cell r="D620" t="str">
            <v>Actuals</v>
          </cell>
          <cell r="E620" t="str">
            <v>***</v>
          </cell>
          <cell r="F620" t="str">
            <v>*</v>
          </cell>
          <cell r="G620" t="str">
            <v>**</v>
          </cell>
          <cell r="H620" t="str">
            <v>Description</v>
          </cell>
          <cell r="I620" t="str">
            <v>Category</v>
          </cell>
          <cell r="J620" t="str">
            <v>Reporting Tiers</v>
          </cell>
          <cell r="K620">
            <v>0</v>
          </cell>
          <cell r="L620">
            <v>0</v>
          </cell>
          <cell r="M620" t="str">
            <v>Actuals0Category</v>
          </cell>
          <cell r="N620">
            <v>0</v>
          </cell>
        </row>
        <row r="621">
          <cell r="C621" t="str">
            <v>Per GL / Liam TB</v>
          </cell>
          <cell r="D621" t="str">
            <v>Actuals</v>
          </cell>
          <cell r="E621" t="str">
            <v>***</v>
          </cell>
          <cell r="F621" t="str">
            <v>*</v>
          </cell>
          <cell r="G621" t="str">
            <v>**</v>
          </cell>
          <cell r="H621" t="str">
            <v>Description</v>
          </cell>
          <cell r="I621" t="str">
            <v>Category</v>
          </cell>
          <cell r="J621" t="str">
            <v>Reporting Tiers</v>
          </cell>
          <cell r="K621">
            <v>0</v>
          </cell>
          <cell r="L621">
            <v>0</v>
          </cell>
          <cell r="M621" t="str">
            <v>Actuals0Category</v>
          </cell>
          <cell r="N621">
            <v>0</v>
          </cell>
        </row>
        <row r="622">
          <cell r="C622" t="str">
            <v>Per GL / Liam TB</v>
          </cell>
          <cell r="D622" t="str">
            <v>Actuals</v>
          </cell>
          <cell r="E622" t="str">
            <v>***</v>
          </cell>
          <cell r="F622" t="str">
            <v>*</v>
          </cell>
          <cell r="G622" t="str">
            <v>**</v>
          </cell>
          <cell r="H622" t="str">
            <v>Description</v>
          </cell>
          <cell r="I622" t="str">
            <v>Category</v>
          </cell>
          <cell r="J622" t="str">
            <v>Reporting Tiers</v>
          </cell>
          <cell r="K622">
            <v>0</v>
          </cell>
          <cell r="L622">
            <v>0</v>
          </cell>
          <cell r="M622" t="str">
            <v>Actuals0Category</v>
          </cell>
          <cell r="N622">
            <v>0</v>
          </cell>
        </row>
        <row r="623">
          <cell r="C623" t="str">
            <v>Per GL / Liam TB</v>
          </cell>
          <cell r="D623" t="str">
            <v>Actuals</v>
          </cell>
          <cell r="E623" t="str">
            <v>***</v>
          </cell>
          <cell r="F623" t="str">
            <v>*</v>
          </cell>
          <cell r="G623" t="str">
            <v>**</v>
          </cell>
          <cell r="H623" t="str">
            <v>Description</v>
          </cell>
          <cell r="I623" t="str">
            <v>Category</v>
          </cell>
          <cell r="J623" t="str">
            <v>Reporting Tiers</v>
          </cell>
          <cell r="K623">
            <v>0</v>
          </cell>
          <cell r="L623">
            <v>0</v>
          </cell>
          <cell r="M623" t="str">
            <v>Actuals0Category</v>
          </cell>
          <cell r="N623">
            <v>0</v>
          </cell>
        </row>
        <row r="624">
          <cell r="C624" t="str">
            <v>Per GL / Liam TB</v>
          </cell>
          <cell r="D624" t="str">
            <v>Actuals</v>
          </cell>
          <cell r="E624" t="str">
            <v>***</v>
          </cell>
          <cell r="F624" t="str">
            <v>*</v>
          </cell>
          <cell r="G624" t="str">
            <v>**</v>
          </cell>
          <cell r="H624" t="str">
            <v>Description</v>
          </cell>
          <cell r="I624" t="str">
            <v>Category</v>
          </cell>
          <cell r="J624" t="str">
            <v>Reporting Tiers</v>
          </cell>
          <cell r="K624">
            <v>0</v>
          </cell>
          <cell r="L624">
            <v>0</v>
          </cell>
          <cell r="M624" t="str">
            <v>Actuals0Category</v>
          </cell>
          <cell r="N624">
            <v>0</v>
          </cell>
        </row>
        <row r="625">
          <cell r="C625" t="str">
            <v>Per GL / Liam TB</v>
          </cell>
          <cell r="D625" t="str">
            <v>Actuals</v>
          </cell>
          <cell r="E625" t="str">
            <v>***</v>
          </cell>
          <cell r="F625" t="str">
            <v>*</v>
          </cell>
          <cell r="G625" t="str">
            <v>**</v>
          </cell>
          <cell r="H625" t="str">
            <v>Description</v>
          </cell>
          <cell r="I625" t="str">
            <v>Category</v>
          </cell>
          <cell r="J625" t="str">
            <v>Reporting Tiers</v>
          </cell>
          <cell r="K625">
            <v>0</v>
          </cell>
          <cell r="L625">
            <v>0</v>
          </cell>
          <cell r="M625" t="str">
            <v>Actuals0Category</v>
          </cell>
          <cell r="N625">
            <v>0</v>
          </cell>
        </row>
        <row r="626">
          <cell r="C626" t="str">
            <v>Per GL / Liam TB</v>
          </cell>
          <cell r="D626" t="str">
            <v>Actuals</v>
          </cell>
          <cell r="E626" t="str">
            <v>***</v>
          </cell>
          <cell r="F626" t="str">
            <v>*</v>
          </cell>
          <cell r="G626" t="str">
            <v>**</v>
          </cell>
          <cell r="H626" t="str">
            <v>Description</v>
          </cell>
          <cell r="I626" t="str">
            <v>Category</v>
          </cell>
          <cell r="J626" t="str">
            <v>Reporting Tiers</v>
          </cell>
          <cell r="K626">
            <v>0</v>
          </cell>
          <cell r="L626">
            <v>0</v>
          </cell>
          <cell r="M626" t="str">
            <v>Actuals0Category</v>
          </cell>
          <cell r="N626">
            <v>0</v>
          </cell>
        </row>
        <row r="627">
          <cell r="C627" t="str">
            <v>Per GL / Liam TB</v>
          </cell>
          <cell r="D627" t="str">
            <v>Actuals</v>
          </cell>
          <cell r="E627" t="str">
            <v>***</v>
          </cell>
          <cell r="F627" t="str">
            <v>*</v>
          </cell>
          <cell r="G627" t="str">
            <v>**</v>
          </cell>
          <cell r="H627" t="str">
            <v>Description</v>
          </cell>
          <cell r="I627" t="str">
            <v>Category</v>
          </cell>
          <cell r="J627" t="str">
            <v>Reporting Tiers</v>
          </cell>
          <cell r="K627">
            <v>0</v>
          </cell>
          <cell r="L627">
            <v>0</v>
          </cell>
          <cell r="M627" t="str">
            <v>Actuals0Category</v>
          </cell>
          <cell r="N627">
            <v>0</v>
          </cell>
        </row>
        <row r="628">
          <cell r="C628" t="str">
            <v>Per GL / Liam TB</v>
          </cell>
          <cell r="D628" t="str">
            <v>Actuals</v>
          </cell>
          <cell r="E628" t="str">
            <v>***</v>
          </cell>
          <cell r="F628" t="str">
            <v>*</v>
          </cell>
          <cell r="G628" t="str">
            <v>**</v>
          </cell>
          <cell r="H628" t="str">
            <v>Description</v>
          </cell>
          <cell r="I628" t="str">
            <v>Category</v>
          </cell>
          <cell r="J628" t="str">
            <v>Reporting Tiers</v>
          </cell>
          <cell r="K628">
            <v>0</v>
          </cell>
          <cell r="L628">
            <v>0</v>
          </cell>
          <cell r="M628" t="str">
            <v>Actuals0Category</v>
          </cell>
          <cell r="N628">
            <v>0</v>
          </cell>
        </row>
        <row r="629">
          <cell r="C629" t="str">
            <v>Per GL / Liam TB</v>
          </cell>
          <cell r="D629" t="str">
            <v>Actuals</v>
          </cell>
          <cell r="E629" t="str">
            <v>***</v>
          </cell>
          <cell r="F629" t="str">
            <v>*</v>
          </cell>
          <cell r="G629" t="str">
            <v>**</v>
          </cell>
          <cell r="H629" t="str">
            <v>Description</v>
          </cell>
          <cell r="I629" t="str">
            <v>Category</v>
          </cell>
          <cell r="J629" t="str">
            <v>Reporting Tiers</v>
          </cell>
          <cell r="K629">
            <v>0</v>
          </cell>
          <cell r="L629">
            <v>0</v>
          </cell>
          <cell r="M629" t="str">
            <v>Actuals0Category</v>
          </cell>
          <cell r="N629">
            <v>0</v>
          </cell>
        </row>
        <row r="630">
          <cell r="C630" t="str">
            <v>Per GL / Liam TB</v>
          </cell>
          <cell r="D630" t="str">
            <v>Actuals</v>
          </cell>
          <cell r="E630" t="str">
            <v>***</v>
          </cell>
          <cell r="F630" t="str">
            <v>*</v>
          </cell>
          <cell r="G630" t="str">
            <v>**</v>
          </cell>
          <cell r="H630" t="str">
            <v>Description</v>
          </cell>
          <cell r="I630" t="str">
            <v>Category</v>
          </cell>
          <cell r="J630" t="str">
            <v>Reporting Tiers</v>
          </cell>
          <cell r="K630">
            <v>0</v>
          </cell>
          <cell r="L630">
            <v>0</v>
          </cell>
          <cell r="M630" t="str">
            <v>Actuals0Category</v>
          </cell>
          <cell r="N630">
            <v>0</v>
          </cell>
        </row>
        <row r="631">
          <cell r="C631" t="str">
            <v>Per GL / Liam TB</v>
          </cell>
          <cell r="D631" t="str">
            <v>Actuals</v>
          </cell>
          <cell r="E631" t="str">
            <v>***</v>
          </cell>
          <cell r="F631" t="str">
            <v>*</v>
          </cell>
          <cell r="G631" t="str">
            <v>**</v>
          </cell>
          <cell r="H631" t="str">
            <v>Description</v>
          </cell>
          <cell r="I631" t="str">
            <v>Category</v>
          </cell>
          <cell r="J631" t="str">
            <v>Reporting Tiers</v>
          </cell>
          <cell r="K631">
            <v>0</v>
          </cell>
          <cell r="L631">
            <v>0</v>
          </cell>
          <cell r="M631" t="str">
            <v>Actuals0Category</v>
          </cell>
          <cell r="N631">
            <v>0</v>
          </cell>
        </row>
        <row r="632">
          <cell r="C632" t="str">
            <v>Per GL / Liam TB</v>
          </cell>
          <cell r="D632" t="str">
            <v>Actuals</v>
          </cell>
          <cell r="E632" t="str">
            <v>***</v>
          </cell>
          <cell r="F632" t="str">
            <v>*</v>
          </cell>
          <cell r="G632" t="str">
            <v>**</v>
          </cell>
          <cell r="H632" t="str">
            <v>Description</v>
          </cell>
          <cell r="I632" t="str">
            <v>Category</v>
          </cell>
          <cell r="J632" t="str">
            <v>Reporting Tiers</v>
          </cell>
          <cell r="K632">
            <v>0</v>
          </cell>
          <cell r="L632">
            <v>0</v>
          </cell>
          <cell r="M632" t="str">
            <v>Actuals0Category</v>
          </cell>
          <cell r="N632">
            <v>0</v>
          </cell>
        </row>
        <row r="633">
          <cell r="C633" t="str">
            <v>Per GL / Liam TB</v>
          </cell>
          <cell r="D633" t="str">
            <v>Actuals</v>
          </cell>
          <cell r="E633" t="str">
            <v>***</v>
          </cell>
          <cell r="F633" t="str">
            <v>*</v>
          </cell>
          <cell r="G633" t="str">
            <v>**</v>
          </cell>
          <cell r="H633" t="str">
            <v>Description</v>
          </cell>
          <cell r="I633" t="str">
            <v>Category</v>
          </cell>
          <cell r="J633" t="str">
            <v>Reporting Tiers</v>
          </cell>
          <cell r="K633">
            <v>0</v>
          </cell>
          <cell r="L633">
            <v>0</v>
          </cell>
          <cell r="M633" t="str">
            <v>Actuals0Category</v>
          </cell>
          <cell r="N633">
            <v>0</v>
          </cell>
        </row>
        <row r="634">
          <cell r="C634" t="str">
            <v>Per GL / Liam TB</v>
          </cell>
          <cell r="D634" t="str">
            <v>Actuals</v>
          </cell>
          <cell r="E634" t="str">
            <v>***</v>
          </cell>
          <cell r="F634" t="str">
            <v>*</v>
          </cell>
          <cell r="G634" t="str">
            <v>**</v>
          </cell>
          <cell r="H634" t="str">
            <v>Description</v>
          </cell>
          <cell r="I634" t="str">
            <v>Category</v>
          </cell>
          <cell r="J634" t="str">
            <v>Reporting Tiers</v>
          </cell>
          <cell r="K634">
            <v>0</v>
          </cell>
          <cell r="L634">
            <v>0</v>
          </cell>
          <cell r="M634" t="str">
            <v>Actuals0Category</v>
          </cell>
          <cell r="N634">
            <v>0</v>
          </cell>
        </row>
        <row r="635">
          <cell r="C635" t="str">
            <v>Per GL / Liam TB</v>
          </cell>
          <cell r="D635" t="str">
            <v>Actuals</v>
          </cell>
          <cell r="E635" t="str">
            <v>***</v>
          </cell>
          <cell r="F635" t="str">
            <v>*</v>
          </cell>
          <cell r="G635" t="str">
            <v>**</v>
          </cell>
          <cell r="H635" t="str">
            <v>Description</v>
          </cell>
          <cell r="I635" t="str">
            <v>Category</v>
          </cell>
          <cell r="J635" t="str">
            <v>Reporting Tiers</v>
          </cell>
          <cell r="K635">
            <v>0</v>
          </cell>
          <cell r="L635">
            <v>0</v>
          </cell>
          <cell r="M635" t="str">
            <v>Actuals0Category</v>
          </cell>
          <cell r="N635">
            <v>0</v>
          </cell>
        </row>
        <row r="636">
          <cell r="C636" t="str">
            <v>Per GL / Liam TB</v>
          </cell>
          <cell r="D636" t="str">
            <v>Actuals</v>
          </cell>
          <cell r="E636" t="str">
            <v>***</v>
          </cell>
          <cell r="F636" t="str">
            <v>*</v>
          </cell>
          <cell r="G636" t="str">
            <v>**</v>
          </cell>
          <cell r="H636" t="str">
            <v>Description</v>
          </cell>
          <cell r="I636" t="str">
            <v>Category</v>
          </cell>
          <cell r="J636" t="str">
            <v>Reporting Tiers</v>
          </cell>
          <cell r="K636">
            <v>0</v>
          </cell>
          <cell r="L636">
            <v>0</v>
          </cell>
          <cell r="M636" t="str">
            <v>Actuals0Category</v>
          </cell>
          <cell r="N636">
            <v>0</v>
          </cell>
        </row>
        <row r="637">
          <cell r="C637" t="str">
            <v>Per GL / Liam TB</v>
          </cell>
          <cell r="D637" t="str">
            <v>Actuals</v>
          </cell>
          <cell r="E637" t="str">
            <v>***</v>
          </cell>
          <cell r="F637" t="str">
            <v>*</v>
          </cell>
          <cell r="G637" t="str">
            <v>**</v>
          </cell>
          <cell r="H637" t="str">
            <v>Description</v>
          </cell>
          <cell r="I637" t="str">
            <v>Category</v>
          </cell>
          <cell r="J637" t="str">
            <v>Reporting Tiers</v>
          </cell>
          <cell r="K637">
            <v>0</v>
          </cell>
          <cell r="L637">
            <v>0</v>
          </cell>
          <cell r="M637" t="str">
            <v>Actuals0Category</v>
          </cell>
          <cell r="N637">
            <v>0</v>
          </cell>
        </row>
        <row r="638">
          <cell r="C638" t="str">
            <v>Per GL / Liam TB</v>
          </cell>
          <cell r="D638" t="str">
            <v>Actuals</v>
          </cell>
          <cell r="E638" t="str">
            <v>***</v>
          </cell>
          <cell r="F638" t="str">
            <v>*</v>
          </cell>
          <cell r="G638" t="str">
            <v>**</v>
          </cell>
          <cell r="H638" t="str">
            <v>Description</v>
          </cell>
          <cell r="I638" t="str">
            <v>Category</v>
          </cell>
          <cell r="J638" t="str">
            <v>Reporting Tiers</v>
          </cell>
          <cell r="K638">
            <v>0</v>
          </cell>
          <cell r="L638">
            <v>0</v>
          </cell>
          <cell r="M638" t="str">
            <v>Actuals0Category</v>
          </cell>
          <cell r="N638">
            <v>0</v>
          </cell>
        </row>
        <row r="639">
          <cell r="C639" t="str">
            <v>Per GL / Liam TB</v>
          </cell>
          <cell r="D639" t="str">
            <v>Actuals</v>
          </cell>
          <cell r="E639" t="str">
            <v>***</v>
          </cell>
          <cell r="F639" t="str">
            <v>*</v>
          </cell>
          <cell r="G639" t="str">
            <v>**</v>
          </cell>
          <cell r="H639" t="str">
            <v>Description</v>
          </cell>
          <cell r="I639" t="str">
            <v>Category</v>
          </cell>
          <cell r="J639" t="str">
            <v>Reporting Tiers</v>
          </cell>
          <cell r="K639">
            <v>0</v>
          </cell>
          <cell r="L639">
            <v>0</v>
          </cell>
          <cell r="M639" t="str">
            <v>Actuals0Category</v>
          </cell>
          <cell r="N639">
            <v>0</v>
          </cell>
        </row>
        <row r="640">
          <cell r="C640" t="str">
            <v>Per GL / Liam TB</v>
          </cell>
          <cell r="D640" t="str">
            <v>Actuals</v>
          </cell>
          <cell r="E640" t="str">
            <v>***</v>
          </cell>
          <cell r="F640" t="str">
            <v>*</v>
          </cell>
          <cell r="G640" t="str">
            <v>**</v>
          </cell>
          <cell r="H640" t="str">
            <v>Description</v>
          </cell>
          <cell r="I640" t="str">
            <v>Category</v>
          </cell>
          <cell r="J640" t="str">
            <v>Reporting Tiers</v>
          </cell>
          <cell r="K640">
            <v>0</v>
          </cell>
          <cell r="L640">
            <v>0</v>
          </cell>
          <cell r="M640" t="str">
            <v>Actuals0Category</v>
          </cell>
          <cell r="N640">
            <v>0</v>
          </cell>
        </row>
        <row r="641">
          <cell r="C641" t="str">
            <v>Per GL / Liam TB</v>
          </cell>
          <cell r="D641" t="str">
            <v>Actuals</v>
          </cell>
          <cell r="E641" t="str">
            <v>***</v>
          </cell>
          <cell r="F641" t="str">
            <v>*</v>
          </cell>
          <cell r="G641" t="str">
            <v>**</v>
          </cell>
          <cell r="H641" t="str">
            <v>Description</v>
          </cell>
          <cell r="I641" t="str">
            <v>Category</v>
          </cell>
          <cell r="J641" t="str">
            <v>Reporting Tiers</v>
          </cell>
          <cell r="K641">
            <v>0</v>
          </cell>
          <cell r="L641">
            <v>0</v>
          </cell>
          <cell r="M641" t="str">
            <v>Actuals0Category</v>
          </cell>
          <cell r="N641">
            <v>0</v>
          </cell>
        </row>
        <row r="642">
          <cell r="C642" t="str">
            <v>Per GL / Liam TB</v>
          </cell>
          <cell r="D642" t="str">
            <v>Actuals</v>
          </cell>
          <cell r="E642" t="str">
            <v>***</v>
          </cell>
          <cell r="F642" t="str">
            <v>*</v>
          </cell>
          <cell r="G642" t="str">
            <v>**</v>
          </cell>
          <cell r="H642" t="str">
            <v>Description</v>
          </cell>
          <cell r="I642" t="str">
            <v>Category</v>
          </cell>
          <cell r="J642" t="str">
            <v>Reporting Tiers</v>
          </cell>
          <cell r="K642">
            <v>0</v>
          </cell>
          <cell r="L642">
            <v>0</v>
          </cell>
          <cell r="M642" t="str">
            <v>Actuals0Category</v>
          </cell>
          <cell r="N642">
            <v>0</v>
          </cell>
        </row>
        <row r="643">
          <cell r="C643" t="str">
            <v>Per GL / Liam TB</v>
          </cell>
          <cell r="D643" t="str">
            <v>Actuals</v>
          </cell>
          <cell r="E643" t="str">
            <v>***</v>
          </cell>
          <cell r="F643" t="str">
            <v>*</v>
          </cell>
          <cell r="G643" t="str">
            <v>**</v>
          </cell>
          <cell r="H643" t="str">
            <v>Description</v>
          </cell>
          <cell r="I643" t="str">
            <v>Category</v>
          </cell>
          <cell r="J643" t="str">
            <v>Reporting Tiers</v>
          </cell>
          <cell r="K643">
            <v>0</v>
          </cell>
          <cell r="L643">
            <v>0</v>
          </cell>
          <cell r="M643" t="str">
            <v>Actuals0Category</v>
          </cell>
          <cell r="N643">
            <v>0</v>
          </cell>
        </row>
        <row r="644">
          <cell r="C644" t="str">
            <v>Per GL / Liam TB</v>
          </cell>
          <cell r="D644" t="str">
            <v>Actuals</v>
          </cell>
          <cell r="E644" t="str">
            <v>***</v>
          </cell>
          <cell r="F644" t="str">
            <v>*</v>
          </cell>
          <cell r="G644" t="str">
            <v>**</v>
          </cell>
          <cell r="H644" t="str">
            <v>Description</v>
          </cell>
          <cell r="I644" t="str">
            <v>Category</v>
          </cell>
          <cell r="J644" t="str">
            <v>Reporting Tiers</v>
          </cell>
          <cell r="K644">
            <v>0</v>
          </cell>
          <cell r="L644">
            <v>0</v>
          </cell>
          <cell r="M644" t="str">
            <v>Actuals0Category</v>
          </cell>
          <cell r="N644">
            <v>0</v>
          </cell>
        </row>
        <row r="645">
          <cell r="C645" t="str">
            <v>Per GL / Liam TB</v>
          </cell>
          <cell r="D645" t="str">
            <v>Actuals</v>
          </cell>
          <cell r="E645" t="str">
            <v>***</v>
          </cell>
          <cell r="F645" t="str">
            <v>*</v>
          </cell>
          <cell r="G645" t="str">
            <v>**</v>
          </cell>
          <cell r="H645" t="str">
            <v>Description</v>
          </cell>
          <cell r="I645" t="str">
            <v>Category</v>
          </cell>
          <cell r="J645" t="str">
            <v>Reporting Tiers</v>
          </cell>
          <cell r="K645">
            <v>0</v>
          </cell>
          <cell r="L645">
            <v>0</v>
          </cell>
          <cell r="M645" t="str">
            <v>Actuals0Category</v>
          </cell>
          <cell r="N645">
            <v>0</v>
          </cell>
        </row>
        <row r="646">
          <cell r="C646" t="str">
            <v>Per GL / Liam TB</v>
          </cell>
          <cell r="D646" t="str">
            <v>Actuals</v>
          </cell>
          <cell r="E646" t="str">
            <v>***</v>
          </cell>
          <cell r="F646" t="str">
            <v>*</v>
          </cell>
          <cell r="G646" t="str">
            <v>**</v>
          </cell>
          <cell r="H646" t="str">
            <v>Description</v>
          </cell>
          <cell r="I646" t="str">
            <v>Category</v>
          </cell>
          <cell r="J646" t="str">
            <v>Reporting Tiers</v>
          </cell>
          <cell r="K646">
            <v>0</v>
          </cell>
          <cell r="L646">
            <v>0</v>
          </cell>
          <cell r="M646" t="str">
            <v>Actuals0Category</v>
          </cell>
          <cell r="N646">
            <v>0</v>
          </cell>
        </row>
        <row r="647">
          <cell r="C647" t="str">
            <v>Per GL / Liam TB</v>
          </cell>
          <cell r="D647" t="str">
            <v>Actuals</v>
          </cell>
          <cell r="E647" t="str">
            <v>***</v>
          </cell>
          <cell r="F647" t="str">
            <v>*</v>
          </cell>
          <cell r="G647" t="str">
            <v>**</v>
          </cell>
          <cell r="H647" t="str">
            <v>Description</v>
          </cell>
          <cell r="I647" t="str">
            <v>Category</v>
          </cell>
          <cell r="J647" t="str">
            <v>Reporting Tiers</v>
          </cell>
          <cell r="K647">
            <v>0</v>
          </cell>
          <cell r="L647">
            <v>0</v>
          </cell>
          <cell r="M647" t="str">
            <v>Actuals0Category</v>
          </cell>
          <cell r="N647">
            <v>0</v>
          </cell>
        </row>
        <row r="648">
          <cell r="C648" t="str">
            <v>Per GL / Liam TB</v>
          </cell>
          <cell r="D648" t="str">
            <v>Actuals</v>
          </cell>
          <cell r="E648" t="str">
            <v>***</v>
          </cell>
          <cell r="F648" t="str">
            <v>*</v>
          </cell>
          <cell r="G648" t="str">
            <v>**</v>
          </cell>
          <cell r="H648" t="str">
            <v>Description</v>
          </cell>
          <cell r="I648" t="str">
            <v>Category</v>
          </cell>
          <cell r="J648" t="str">
            <v>Reporting Tiers</v>
          </cell>
          <cell r="K648">
            <v>0</v>
          </cell>
          <cell r="L648">
            <v>0</v>
          </cell>
          <cell r="M648" t="str">
            <v>Actuals0Category</v>
          </cell>
          <cell r="N648">
            <v>0</v>
          </cell>
        </row>
        <row r="649">
          <cell r="C649" t="str">
            <v>Per GL / Liam TB</v>
          </cell>
          <cell r="D649" t="str">
            <v>Actuals</v>
          </cell>
          <cell r="E649" t="str">
            <v>***</v>
          </cell>
          <cell r="F649" t="str">
            <v>*</v>
          </cell>
          <cell r="G649" t="str">
            <v>**</v>
          </cell>
          <cell r="H649" t="str">
            <v>Description</v>
          </cell>
          <cell r="I649" t="str">
            <v>Category</v>
          </cell>
          <cell r="J649" t="str">
            <v>Reporting Tiers</v>
          </cell>
          <cell r="K649">
            <v>0</v>
          </cell>
          <cell r="L649">
            <v>0</v>
          </cell>
          <cell r="M649" t="str">
            <v>Actuals0Category</v>
          </cell>
          <cell r="N649">
            <v>0</v>
          </cell>
        </row>
        <row r="650">
          <cell r="C650" t="str">
            <v>Per GL / Liam TB</v>
          </cell>
          <cell r="D650" t="str">
            <v>Actuals</v>
          </cell>
          <cell r="E650" t="str">
            <v>***</v>
          </cell>
          <cell r="F650" t="str">
            <v>*</v>
          </cell>
          <cell r="G650" t="str">
            <v>**</v>
          </cell>
          <cell r="H650" t="str">
            <v>Description</v>
          </cell>
          <cell r="I650" t="str">
            <v>Category</v>
          </cell>
          <cell r="J650" t="str">
            <v>Reporting Tiers</v>
          </cell>
          <cell r="K650">
            <v>0</v>
          </cell>
          <cell r="L650">
            <v>0</v>
          </cell>
          <cell r="M650" t="str">
            <v>Actuals0Category</v>
          </cell>
          <cell r="N650">
            <v>0</v>
          </cell>
        </row>
        <row r="651">
          <cell r="C651" t="str">
            <v>Per GL / Liam TB</v>
          </cell>
          <cell r="D651" t="str">
            <v>Actuals</v>
          </cell>
          <cell r="E651" t="str">
            <v>***</v>
          </cell>
          <cell r="F651" t="str">
            <v>*</v>
          </cell>
          <cell r="G651" t="str">
            <v>**</v>
          </cell>
          <cell r="H651" t="str">
            <v>Description</v>
          </cell>
          <cell r="I651" t="str">
            <v>Category</v>
          </cell>
          <cell r="J651" t="str">
            <v>Reporting Tiers</v>
          </cell>
          <cell r="K651">
            <v>0</v>
          </cell>
          <cell r="L651">
            <v>0</v>
          </cell>
          <cell r="M651" t="str">
            <v>Actuals0Category</v>
          </cell>
          <cell r="N651">
            <v>0</v>
          </cell>
        </row>
        <row r="652">
          <cell r="C652" t="str">
            <v>Per GL / Liam TB</v>
          </cell>
          <cell r="D652" t="str">
            <v>Actuals</v>
          </cell>
          <cell r="E652" t="str">
            <v>***</v>
          </cell>
          <cell r="F652" t="str">
            <v>*</v>
          </cell>
          <cell r="G652" t="str">
            <v>**</v>
          </cell>
          <cell r="H652" t="str">
            <v>Description</v>
          </cell>
          <cell r="I652" t="str">
            <v>Category</v>
          </cell>
          <cell r="J652" t="str">
            <v>Reporting Tiers</v>
          </cell>
          <cell r="K652">
            <v>0</v>
          </cell>
          <cell r="L652">
            <v>0</v>
          </cell>
          <cell r="M652" t="str">
            <v>Actuals0Category</v>
          </cell>
          <cell r="N652">
            <v>0</v>
          </cell>
        </row>
        <row r="653">
          <cell r="C653" t="str">
            <v>Per GL / Liam TB</v>
          </cell>
          <cell r="D653" t="str">
            <v>Actuals</v>
          </cell>
          <cell r="E653" t="str">
            <v>***</v>
          </cell>
          <cell r="F653" t="str">
            <v>*</v>
          </cell>
          <cell r="G653" t="str">
            <v>**</v>
          </cell>
          <cell r="H653" t="str">
            <v>Description</v>
          </cell>
          <cell r="I653" t="str">
            <v>Category</v>
          </cell>
          <cell r="J653" t="str">
            <v>Reporting Tiers</v>
          </cell>
          <cell r="K653">
            <v>0</v>
          </cell>
          <cell r="L653">
            <v>0</v>
          </cell>
          <cell r="M653" t="str">
            <v>Actuals0Category</v>
          </cell>
          <cell r="N653">
            <v>0</v>
          </cell>
        </row>
        <row r="654">
          <cell r="C654" t="str">
            <v>Per GL / Liam TB</v>
          </cell>
          <cell r="D654" t="str">
            <v>Actuals</v>
          </cell>
          <cell r="E654" t="str">
            <v>***</v>
          </cell>
          <cell r="F654" t="str">
            <v>*</v>
          </cell>
          <cell r="G654" t="str">
            <v>**</v>
          </cell>
          <cell r="H654" t="str">
            <v>Description</v>
          </cell>
          <cell r="I654" t="str">
            <v>Category</v>
          </cell>
          <cell r="J654" t="str">
            <v>Reporting Tiers</v>
          </cell>
          <cell r="K654">
            <v>0</v>
          </cell>
          <cell r="L654">
            <v>0</v>
          </cell>
          <cell r="M654" t="str">
            <v>Actuals0Category</v>
          </cell>
          <cell r="N654">
            <v>0</v>
          </cell>
        </row>
        <row r="655">
          <cell r="C655" t="str">
            <v>Per GL / Liam TB</v>
          </cell>
          <cell r="D655" t="str">
            <v>Actuals</v>
          </cell>
          <cell r="E655" t="str">
            <v>***</v>
          </cell>
          <cell r="F655" t="str">
            <v>*</v>
          </cell>
          <cell r="G655" t="str">
            <v>**</v>
          </cell>
          <cell r="H655" t="str">
            <v>Description</v>
          </cell>
          <cell r="I655" t="str">
            <v>Category</v>
          </cell>
          <cell r="J655" t="str">
            <v>Reporting Tiers</v>
          </cell>
          <cell r="K655">
            <v>0</v>
          </cell>
          <cell r="L655">
            <v>0</v>
          </cell>
          <cell r="M655" t="str">
            <v>Actuals0Category</v>
          </cell>
          <cell r="N655">
            <v>0</v>
          </cell>
        </row>
        <row r="656">
          <cell r="C656" t="str">
            <v>Per GL / Liam TB</v>
          </cell>
          <cell r="D656" t="str">
            <v>Actuals</v>
          </cell>
          <cell r="E656" t="str">
            <v>***</v>
          </cell>
          <cell r="F656" t="str">
            <v>*</v>
          </cell>
          <cell r="G656" t="str">
            <v>**</v>
          </cell>
          <cell r="H656" t="str">
            <v>Description</v>
          </cell>
          <cell r="I656" t="str">
            <v>Category</v>
          </cell>
          <cell r="J656" t="str">
            <v>Reporting Tiers</v>
          </cell>
          <cell r="K656">
            <v>0</v>
          </cell>
          <cell r="L656">
            <v>0</v>
          </cell>
          <cell r="M656" t="str">
            <v>Actuals0Category</v>
          </cell>
          <cell r="N656">
            <v>0</v>
          </cell>
        </row>
        <row r="657">
          <cell r="C657" t="str">
            <v>Per GL / Liam TB</v>
          </cell>
          <cell r="D657" t="str">
            <v>Actuals</v>
          </cell>
          <cell r="E657" t="str">
            <v>***</v>
          </cell>
          <cell r="F657" t="str">
            <v>*</v>
          </cell>
          <cell r="G657" t="str">
            <v>**</v>
          </cell>
          <cell r="H657" t="str">
            <v>Description</v>
          </cell>
          <cell r="I657" t="str">
            <v>Category</v>
          </cell>
          <cell r="J657" t="str">
            <v>Reporting Tiers</v>
          </cell>
          <cell r="K657">
            <v>0</v>
          </cell>
          <cell r="L657">
            <v>0</v>
          </cell>
          <cell r="M657" t="str">
            <v>Actuals0Category</v>
          </cell>
          <cell r="N657">
            <v>0</v>
          </cell>
        </row>
        <row r="658">
          <cell r="C658" t="str">
            <v>Per GL / Liam TB</v>
          </cell>
          <cell r="D658" t="str">
            <v>Actuals</v>
          </cell>
          <cell r="E658" t="str">
            <v>***</v>
          </cell>
          <cell r="F658" t="str">
            <v>*</v>
          </cell>
          <cell r="G658" t="str">
            <v>**</v>
          </cell>
          <cell r="H658" t="str">
            <v>Description</v>
          </cell>
          <cell r="I658" t="str">
            <v>Category</v>
          </cell>
          <cell r="J658" t="str">
            <v>Reporting Tiers</v>
          </cell>
          <cell r="K658">
            <v>0</v>
          </cell>
          <cell r="L658">
            <v>0</v>
          </cell>
          <cell r="M658" t="str">
            <v>Actuals0Category</v>
          </cell>
          <cell r="N658">
            <v>0</v>
          </cell>
        </row>
        <row r="659">
          <cell r="C659" t="str">
            <v>Per GL / Liam TB</v>
          </cell>
          <cell r="D659" t="str">
            <v>Actuals</v>
          </cell>
          <cell r="E659" t="str">
            <v>***</v>
          </cell>
          <cell r="F659" t="str">
            <v>*</v>
          </cell>
          <cell r="G659" t="str">
            <v>**</v>
          </cell>
          <cell r="H659" t="str">
            <v>Description</v>
          </cell>
          <cell r="I659" t="str">
            <v>Category</v>
          </cell>
          <cell r="J659" t="str">
            <v>Reporting Tiers</v>
          </cell>
          <cell r="K659">
            <v>0</v>
          </cell>
          <cell r="L659">
            <v>0</v>
          </cell>
          <cell r="M659" t="str">
            <v>Actuals0Category</v>
          </cell>
          <cell r="N659">
            <v>0</v>
          </cell>
        </row>
        <row r="660">
          <cell r="C660" t="str">
            <v>Per GL / Liam TB</v>
          </cell>
          <cell r="D660" t="str">
            <v>Actuals</v>
          </cell>
          <cell r="E660" t="str">
            <v>***</v>
          </cell>
          <cell r="F660" t="str">
            <v>*</v>
          </cell>
          <cell r="G660" t="str">
            <v>**</v>
          </cell>
          <cell r="H660" t="str">
            <v>Description</v>
          </cell>
          <cell r="I660" t="str">
            <v>Category</v>
          </cell>
          <cell r="J660" t="str">
            <v>Reporting Tiers</v>
          </cell>
          <cell r="K660">
            <v>0</v>
          </cell>
          <cell r="L660">
            <v>0</v>
          </cell>
          <cell r="M660" t="str">
            <v>Actuals0Category</v>
          </cell>
          <cell r="N660">
            <v>0</v>
          </cell>
        </row>
        <row r="661">
          <cell r="C661" t="str">
            <v>Per GL / Liam TB</v>
          </cell>
          <cell r="D661" t="str">
            <v>Actuals</v>
          </cell>
          <cell r="E661" t="str">
            <v>***</v>
          </cell>
          <cell r="F661" t="str">
            <v>*</v>
          </cell>
          <cell r="G661" t="str">
            <v>**</v>
          </cell>
          <cell r="H661" t="str">
            <v>Description</v>
          </cell>
          <cell r="I661" t="str">
            <v>Category</v>
          </cell>
          <cell r="J661" t="str">
            <v>Reporting Tiers</v>
          </cell>
          <cell r="K661">
            <v>0</v>
          </cell>
          <cell r="L661">
            <v>0</v>
          </cell>
          <cell r="M661" t="str">
            <v>Actuals0Category</v>
          </cell>
          <cell r="N661">
            <v>0</v>
          </cell>
        </row>
        <row r="662">
          <cell r="C662" t="str">
            <v>Per GL / Liam TB</v>
          </cell>
          <cell r="D662" t="str">
            <v>Actuals</v>
          </cell>
          <cell r="E662" t="str">
            <v>***</v>
          </cell>
          <cell r="F662" t="str">
            <v>*</v>
          </cell>
          <cell r="G662" t="str">
            <v>**</v>
          </cell>
          <cell r="H662" t="str">
            <v>Description</v>
          </cell>
          <cell r="I662" t="str">
            <v>Category</v>
          </cell>
          <cell r="J662" t="str">
            <v>Reporting Tiers</v>
          </cell>
          <cell r="K662">
            <v>0</v>
          </cell>
          <cell r="L662">
            <v>0</v>
          </cell>
          <cell r="M662" t="str">
            <v>Actuals0Category</v>
          </cell>
          <cell r="N662">
            <v>0</v>
          </cell>
        </row>
        <row r="663">
          <cell r="C663" t="str">
            <v>Per GL / Liam TB</v>
          </cell>
          <cell r="D663" t="str">
            <v>Actuals</v>
          </cell>
          <cell r="E663" t="str">
            <v>***</v>
          </cell>
          <cell r="F663" t="str">
            <v>*</v>
          </cell>
          <cell r="G663" t="str">
            <v>**</v>
          </cell>
          <cell r="H663" t="str">
            <v>Description</v>
          </cell>
          <cell r="I663" t="str">
            <v>Category</v>
          </cell>
          <cell r="J663" t="str">
            <v>Reporting Tiers</v>
          </cell>
          <cell r="K663">
            <v>0</v>
          </cell>
          <cell r="L663">
            <v>0</v>
          </cell>
          <cell r="M663" t="str">
            <v>Actuals0Category</v>
          </cell>
          <cell r="N663">
            <v>0</v>
          </cell>
        </row>
        <row r="664">
          <cell r="C664" t="str">
            <v>Per GL / Liam TB</v>
          </cell>
          <cell r="D664" t="str">
            <v>Actuals</v>
          </cell>
          <cell r="E664" t="str">
            <v>***</v>
          </cell>
          <cell r="F664" t="str">
            <v>*</v>
          </cell>
          <cell r="G664" t="str">
            <v>**</v>
          </cell>
          <cell r="H664" t="str">
            <v>Description</v>
          </cell>
          <cell r="I664" t="str">
            <v>Category</v>
          </cell>
          <cell r="J664" t="str">
            <v>Reporting Tiers</v>
          </cell>
          <cell r="K664">
            <v>0</v>
          </cell>
          <cell r="L664">
            <v>0</v>
          </cell>
          <cell r="M664" t="str">
            <v>Actuals0Category</v>
          </cell>
          <cell r="N664">
            <v>0</v>
          </cell>
        </row>
        <row r="665">
          <cell r="C665" t="str">
            <v>Per GL / Liam TB</v>
          </cell>
          <cell r="D665" t="str">
            <v>Actuals</v>
          </cell>
          <cell r="E665" t="str">
            <v>***</v>
          </cell>
          <cell r="F665" t="str">
            <v>*</v>
          </cell>
          <cell r="G665" t="str">
            <v>**</v>
          </cell>
          <cell r="H665" t="str">
            <v>Description</v>
          </cell>
          <cell r="I665" t="str">
            <v>Category</v>
          </cell>
          <cell r="J665" t="str">
            <v>Reporting Tiers</v>
          </cell>
          <cell r="K665">
            <v>0</v>
          </cell>
          <cell r="L665">
            <v>0</v>
          </cell>
          <cell r="M665" t="str">
            <v>Actuals0Category</v>
          </cell>
          <cell r="N665">
            <v>0</v>
          </cell>
        </row>
        <row r="666">
          <cell r="C666" t="str">
            <v>Per GL / Liam TB</v>
          </cell>
          <cell r="D666" t="str">
            <v>Actuals</v>
          </cell>
          <cell r="E666" t="str">
            <v>***</v>
          </cell>
          <cell r="F666" t="str">
            <v>*</v>
          </cell>
          <cell r="G666" t="str">
            <v>**</v>
          </cell>
          <cell r="H666" t="str">
            <v>Description</v>
          </cell>
          <cell r="I666" t="str">
            <v>Category</v>
          </cell>
          <cell r="J666" t="str">
            <v>Reporting Tiers</v>
          </cell>
          <cell r="K666">
            <v>0</v>
          </cell>
          <cell r="L666">
            <v>0</v>
          </cell>
          <cell r="M666" t="str">
            <v>Actuals0Category</v>
          </cell>
          <cell r="N666">
            <v>0</v>
          </cell>
        </row>
        <row r="667">
          <cell r="C667" t="str">
            <v>Per GL / Liam TB</v>
          </cell>
          <cell r="D667" t="str">
            <v>Actuals</v>
          </cell>
          <cell r="E667" t="str">
            <v>***</v>
          </cell>
          <cell r="F667" t="str">
            <v>*</v>
          </cell>
          <cell r="G667" t="str">
            <v>**</v>
          </cell>
          <cell r="H667" t="str">
            <v>Description</v>
          </cell>
          <cell r="I667" t="str">
            <v>Category</v>
          </cell>
          <cell r="J667" t="str">
            <v>Reporting Tiers</v>
          </cell>
          <cell r="K667">
            <v>0</v>
          </cell>
          <cell r="L667">
            <v>0</v>
          </cell>
          <cell r="M667" t="str">
            <v>Actuals0Category</v>
          </cell>
          <cell r="N667">
            <v>0</v>
          </cell>
        </row>
        <row r="668">
          <cell r="C668" t="str">
            <v>Per GL / Liam TB</v>
          </cell>
          <cell r="D668" t="str">
            <v>Actuals</v>
          </cell>
          <cell r="E668" t="str">
            <v>***</v>
          </cell>
          <cell r="F668" t="str">
            <v>*</v>
          </cell>
          <cell r="G668" t="str">
            <v>**</v>
          </cell>
          <cell r="H668" t="str">
            <v>Description</v>
          </cell>
          <cell r="I668" t="str">
            <v>Category</v>
          </cell>
          <cell r="J668" t="str">
            <v>Reporting Tiers</v>
          </cell>
          <cell r="K668">
            <v>0</v>
          </cell>
          <cell r="L668">
            <v>0</v>
          </cell>
          <cell r="M668" t="str">
            <v>Actuals0Category</v>
          </cell>
          <cell r="N668">
            <v>0</v>
          </cell>
        </row>
        <row r="669">
          <cell r="C669" t="str">
            <v>Per GL / Liam TB</v>
          </cell>
          <cell r="D669" t="str">
            <v>Actuals</v>
          </cell>
          <cell r="E669" t="str">
            <v>***</v>
          </cell>
          <cell r="F669" t="str">
            <v>*</v>
          </cell>
          <cell r="G669" t="str">
            <v>**</v>
          </cell>
          <cell r="H669" t="str">
            <v>Description</v>
          </cell>
          <cell r="I669" t="str">
            <v>Category</v>
          </cell>
          <cell r="J669" t="str">
            <v>Reporting Tiers</v>
          </cell>
          <cell r="K669">
            <v>0</v>
          </cell>
          <cell r="L669">
            <v>0</v>
          </cell>
          <cell r="M669" t="str">
            <v>Actuals0Category</v>
          </cell>
          <cell r="N669">
            <v>0</v>
          </cell>
        </row>
        <row r="670">
          <cell r="C670" t="str">
            <v>Per GL / Liam TB</v>
          </cell>
          <cell r="D670" t="str">
            <v>Actuals</v>
          </cell>
          <cell r="E670" t="str">
            <v>***</v>
          </cell>
          <cell r="F670" t="str">
            <v>*</v>
          </cell>
          <cell r="G670" t="str">
            <v>**</v>
          </cell>
          <cell r="H670" t="str">
            <v>Description</v>
          </cell>
          <cell r="I670" t="str">
            <v>Category</v>
          </cell>
          <cell r="J670" t="str">
            <v>Reporting Tiers</v>
          </cell>
          <cell r="K670">
            <v>0</v>
          </cell>
          <cell r="L670">
            <v>0</v>
          </cell>
          <cell r="M670" t="str">
            <v>Actuals0Category</v>
          </cell>
          <cell r="N670">
            <v>0</v>
          </cell>
        </row>
        <row r="671">
          <cell r="C671" t="str">
            <v>Per GL / Liam TB</v>
          </cell>
          <cell r="D671" t="str">
            <v>Actuals</v>
          </cell>
          <cell r="E671" t="str">
            <v>***</v>
          </cell>
          <cell r="F671" t="str">
            <v>*</v>
          </cell>
          <cell r="G671" t="str">
            <v>**</v>
          </cell>
          <cell r="H671" t="str">
            <v>Description</v>
          </cell>
          <cell r="I671" t="str">
            <v>Category</v>
          </cell>
          <cell r="J671" t="str">
            <v>Reporting Tiers</v>
          </cell>
          <cell r="K671">
            <v>0</v>
          </cell>
          <cell r="L671">
            <v>0</v>
          </cell>
          <cell r="M671" t="str">
            <v>Actuals0Category</v>
          </cell>
          <cell r="N671">
            <v>0</v>
          </cell>
        </row>
        <row r="672">
          <cell r="C672" t="str">
            <v>Per GL / Liam TB</v>
          </cell>
          <cell r="D672" t="str">
            <v>Actuals</v>
          </cell>
          <cell r="E672" t="str">
            <v>***</v>
          </cell>
          <cell r="F672" t="str">
            <v>*</v>
          </cell>
          <cell r="G672" t="str">
            <v>**</v>
          </cell>
          <cell r="H672" t="str">
            <v>Description</v>
          </cell>
          <cell r="I672" t="str">
            <v>Category</v>
          </cell>
          <cell r="J672" t="str">
            <v>Reporting Tiers</v>
          </cell>
          <cell r="K672">
            <v>0</v>
          </cell>
          <cell r="L672">
            <v>0</v>
          </cell>
          <cell r="M672" t="str">
            <v>Actuals0Category</v>
          </cell>
          <cell r="N672">
            <v>0</v>
          </cell>
        </row>
        <row r="673">
          <cell r="C673" t="str">
            <v>Per GL / Liam TB</v>
          </cell>
          <cell r="D673" t="str">
            <v>Actuals</v>
          </cell>
          <cell r="E673" t="str">
            <v>***</v>
          </cell>
          <cell r="F673" t="str">
            <v>*</v>
          </cell>
          <cell r="G673" t="str">
            <v>**</v>
          </cell>
          <cell r="H673" t="str">
            <v>Description</v>
          </cell>
          <cell r="I673" t="str">
            <v>Category</v>
          </cell>
          <cell r="J673" t="str">
            <v>Reporting Tiers</v>
          </cell>
          <cell r="K673">
            <v>0</v>
          </cell>
          <cell r="L673">
            <v>0</v>
          </cell>
          <cell r="M673" t="str">
            <v>Actuals0Category</v>
          </cell>
          <cell r="N673">
            <v>0</v>
          </cell>
        </row>
        <row r="674">
          <cell r="C674" t="str">
            <v>Per GL / Liam TB</v>
          </cell>
          <cell r="D674" t="str">
            <v>Actuals</v>
          </cell>
          <cell r="E674" t="str">
            <v>***</v>
          </cell>
          <cell r="F674" t="str">
            <v>*</v>
          </cell>
          <cell r="G674" t="str">
            <v>**</v>
          </cell>
          <cell r="H674" t="str">
            <v>Description</v>
          </cell>
          <cell r="I674" t="str">
            <v>Category</v>
          </cell>
          <cell r="J674" t="str">
            <v>Reporting Tiers</v>
          </cell>
          <cell r="K674">
            <v>0</v>
          </cell>
          <cell r="L674">
            <v>0</v>
          </cell>
          <cell r="M674" t="str">
            <v>Actuals0Category</v>
          </cell>
          <cell r="N674">
            <v>0</v>
          </cell>
        </row>
        <row r="675">
          <cell r="C675" t="str">
            <v>Per GL / Liam TB</v>
          </cell>
          <cell r="D675" t="str">
            <v>Actuals</v>
          </cell>
          <cell r="E675" t="str">
            <v>***</v>
          </cell>
          <cell r="F675" t="str">
            <v>*</v>
          </cell>
          <cell r="G675" t="str">
            <v>**</v>
          </cell>
          <cell r="H675" t="str">
            <v>Description</v>
          </cell>
          <cell r="I675" t="str">
            <v>Category</v>
          </cell>
          <cell r="J675" t="str">
            <v>Reporting Tiers</v>
          </cell>
          <cell r="K675">
            <v>0</v>
          </cell>
          <cell r="L675">
            <v>0</v>
          </cell>
          <cell r="M675" t="str">
            <v>Actuals0Category</v>
          </cell>
          <cell r="N675">
            <v>0</v>
          </cell>
        </row>
        <row r="676">
          <cell r="C676" t="str">
            <v>Per GL / Liam TB</v>
          </cell>
          <cell r="D676" t="str">
            <v>Actuals</v>
          </cell>
          <cell r="E676" t="str">
            <v>***</v>
          </cell>
          <cell r="F676" t="str">
            <v>*</v>
          </cell>
          <cell r="G676" t="str">
            <v>**</v>
          </cell>
          <cell r="H676" t="str">
            <v>Description</v>
          </cell>
          <cell r="I676" t="str">
            <v>Category</v>
          </cell>
          <cell r="J676" t="str">
            <v>Reporting Tiers</v>
          </cell>
          <cell r="K676">
            <v>0</v>
          </cell>
          <cell r="L676">
            <v>0</v>
          </cell>
          <cell r="M676" t="str">
            <v>Actuals0Category</v>
          </cell>
          <cell r="N676">
            <v>0</v>
          </cell>
        </row>
        <row r="677">
          <cell r="C677" t="str">
            <v>Per GL / Liam TB</v>
          </cell>
          <cell r="D677" t="str">
            <v>Actuals</v>
          </cell>
          <cell r="E677" t="str">
            <v>***</v>
          </cell>
          <cell r="F677" t="str">
            <v>*</v>
          </cell>
          <cell r="G677" t="str">
            <v>**</v>
          </cell>
          <cell r="H677" t="str">
            <v>Description</v>
          </cell>
          <cell r="I677" t="str">
            <v>Category</v>
          </cell>
          <cell r="J677" t="str">
            <v>Reporting Tiers</v>
          </cell>
          <cell r="K677">
            <v>0</v>
          </cell>
          <cell r="L677">
            <v>0</v>
          </cell>
          <cell r="M677" t="str">
            <v>Actuals0Category</v>
          </cell>
          <cell r="N677">
            <v>0</v>
          </cell>
        </row>
        <row r="678">
          <cell r="C678" t="str">
            <v>Per GL / Liam TB</v>
          </cell>
          <cell r="D678" t="str">
            <v>Actuals</v>
          </cell>
          <cell r="E678" t="str">
            <v>***</v>
          </cell>
          <cell r="F678" t="str">
            <v>*</v>
          </cell>
          <cell r="G678" t="str">
            <v>**</v>
          </cell>
          <cell r="H678" t="str">
            <v>Description</v>
          </cell>
          <cell r="I678" t="str">
            <v>Category</v>
          </cell>
          <cell r="J678" t="str">
            <v>Reporting Tiers</v>
          </cell>
          <cell r="K678">
            <v>0</v>
          </cell>
          <cell r="L678">
            <v>0</v>
          </cell>
          <cell r="M678" t="str">
            <v>Actuals0Category</v>
          </cell>
          <cell r="N678">
            <v>0</v>
          </cell>
        </row>
        <row r="679">
          <cell r="C679" t="str">
            <v>Per GL / Liam TB</v>
          </cell>
          <cell r="D679" t="str">
            <v>Actuals</v>
          </cell>
          <cell r="E679" t="str">
            <v>***</v>
          </cell>
          <cell r="F679" t="str">
            <v>*</v>
          </cell>
          <cell r="G679" t="str">
            <v>**</v>
          </cell>
          <cell r="H679" t="str">
            <v>Description</v>
          </cell>
          <cell r="I679" t="str">
            <v>Category</v>
          </cell>
          <cell r="J679" t="str">
            <v>Reporting Tiers</v>
          </cell>
          <cell r="K679">
            <v>0</v>
          </cell>
          <cell r="L679">
            <v>0</v>
          </cell>
          <cell r="M679" t="str">
            <v>Actuals0Category</v>
          </cell>
          <cell r="N679">
            <v>0</v>
          </cell>
        </row>
        <row r="680">
          <cell r="C680" t="str">
            <v>Per GL / Liam TB</v>
          </cell>
          <cell r="D680" t="str">
            <v>Actuals</v>
          </cell>
          <cell r="E680" t="str">
            <v>***</v>
          </cell>
          <cell r="F680" t="str">
            <v>*</v>
          </cell>
          <cell r="G680" t="str">
            <v>**</v>
          </cell>
          <cell r="H680" t="str">
            <v>Description</v>
          </cell>
          <cell r="I680" t="str">
            <v>Category</v>
          </cell>
          <cell r="J680" t="str">
            <v>Reporting Tiers</v>
          </cell>
          <cell r="K680">
            <v>0</v>
          </cell>
          <cell r="L680">
            <v>0</v>
          </cell>
          <cell r="M680" t="str">
            <v>Actuals0Category</v>
          </cell>
          <cell r="N680">
            <v>0</v>
          </cell>
        </row>
        <row r="681">
          <cell r="C681" t="str">
            <v>Per GL / Liam TB</v>
          </cell>
          <cell r="D681" t="str">
            <v>Actuals</v>
          </cell>
          <cell r="E681" t="str">
            <v>***</v>
          </cell>
          <cell r="F681" t="str">
            <v>*</v>
          </cell>
          <cell r="G681" t="str">
            <v>**</v>
          </cell>
          <cell r="H681" t="str">
            <v>Description</v>
          </cell>
          <cell r="I681" t="str">
            <v>Category</v>
          </cell>
          <cell r="J681" t="str">
            <v>Reporting Tiers</v>
          </cell>
          <cell r="K681">
            <v>0</v>
          </cell>
          <cell r="L681">
            <v>0</v>
          </cell>
          <cell r="M681" t="str">
            <v>Actuals0Category</v>
          </cell>
          <cell r="N681">
            <v>0</v>
          </cell>
        </row>
        <row r="682">
          <cell r="C682" t="str">
            <v>Per GL / Liam TB</v>
          </cell>
          <cell r="D682" t="str">
            <v>Actuals</v>
          </cell>
          <cell r="E682" t="str">
            <v>***</v>
          </cell>
          <cell r="F682" t="str">
            <v>*</v>
          </cell>
          <cell r="G682" t="str">
            <v>**</v>
          </cell>
          <cell r="H682" t="str">
            <v>Description</v>
          </cell>
          <cell r="I682" t="str">
            <v>Category</v>
          </cell>
          <cell r="J682" t="str">
            <v>Reporting Tiers</v>
          </cell>
          <cell r="K682">
            <v>0</v>
          </cell>
          <cell r="L682">
            <v>0</v>
          </cell>
          <cell r="M682" t="str">
            <v>Actuals0Category</v>
          </cell>
          <cell r="N682">
            <v>0</v>
          </cell>
        </row>
        <row r="683">
          <cell r="C683" t="str">
            <v>Per GL / Liam TB</v>
          </cell>
          <cell r="D683" t="str">
            <v>Actuals</v>
          </cell>
          <cell r="E683" t="str">
            <v>***</v>
          </cell>
          <cell r="F683" t="str">
            <v>*</v>
          </cell>
          <cell r="G683" t="str">
            <v>**</v>
          </cell>
          <cell r="H683" t="str">
            <v>Description</v>
          </cell>
          <cell r="I683" t="str">
            <v>Category</v>
          </cell>
          <cell r="J683" t="str">
            <v>Reporting Tiers</v>
          </cell>
          <cell r="K683">
            <v>0</v>
          </cell>
          <cell r="L683">
            <v>0</v>
          </cell>
          <cell r="M683" t="str">
            <v>Actuals0Category</v>
          </cell>
          <cell r="N683">
            <v>0</v>
          </cell>
        </row>
        <row r="684">
          <cell r="C684" t="str">
            <v>Per GL / Liam TB</v>
          </cell>
          <cell r="D684" t="str">
            <v>Actuals</v>
          </cell>
          <cell r="E684" t="str">
            <v>***</v>
          </cell>
          <cell r="F684" t="str">
            <v>*</v>
          </cell>
          <cell r="G684" t="str">
            <v>**</v>
          </cell>
          <cell r="H684" t="str">
            <v>Description</v>
          </cell>
          <cell r="I684" t="str">
            <v>Category</v>
          </cell>
          <cell r="J684" t="str">
            <v>Reporting Tiers</v>
          </cell>
          <cell r="K684">
            <v>0</v>
          </cell>
          <cell r="L684">
            <v>0</v>
          </cell>
          <cell r="M684" t="str">
            <v>Actuals0Category</v>
          </cell>
          <cell r="N684">
            <v>0</v>
          </cell>
        </row>
        <row r="685">
          <cell r="C685" t="str">
            <v>Per GL / Liam TB</v>
          </cell>
          <cell r="D685" t="str">
            <v>Actuals</v>
          </cell>
          <cell r="E685" t="str">
            <v>***</v>
          </cell>
          <cell r="F685" t="str">
            <v>*</v>
          </cell>
          <cell r="G685" t="str">
            <v>**</v>
          </cell>
          <cell r="H685" t="str">
            <v>Description</v>
          </cell>
          <cell r="I685" t="str">
            <v>Category</v>
          </cell>
          <cell r="J685" t="str">
            <v>Reporting Tiers</v>
          </cell>
          <cell r="K685">
            <v>0</v>
          </cell>
          <cell r="L685">
            <v>0</v>
          </cell>
          <cell r="M685" t="str">
            <v>Actuals0Category</v>
          </cell>
          <cell r="N685">
            <v>0</v>
          </cell>
        </row>
        <row r="686">
          <cell r="C686" t="str">
            <v>Per GL / Liam TB</v>
          </cell>
          <cell r="D686" t="str">
            <v>Actuals</v>
          </cell>
          <cell r="E686" t="str">
            <v>***</v>
          </cell>
          <cell r="F686" t="str">
            <v>*</v>
          </cell>
          <cell r="G686" t="str">
            <v>**</v>
          </cell>
          <cell r="H686" t="str">
            <v>Description</v>
          </cell>
          <cell r="I686" t="str">
            <v>Category</v>
          </cell>
          <cell r="J686" t="str">
            <v>Reporting Tiers</v>
          </cell>
          <cell r="K686">
            <v>0</v>
          </cell>
          <cell r="L686">
            <v>0</v>
          </cell>
          <cell r="M686" t="str">
            <v>Actuals0Category</v>
          </cell>
          <cell r="N686">
            <v>0</v>
          </cell>
        </row>
        <row r="687">
          <cell r="C687" t="str">
            <v>Per GL / Liam TB</v>
          </cell>
          <cell r="D687" t="str">
            <v>Actuals</v>
          </cell>
          <cell r="E687" t="str">
            <v>***</v>
          </cell>
          <cell r="F687" t="str">
            <v>*</v>
          </cell>
          <cell r="G687" t="str">
            <v>**</v>
          </cell>
          <cell r="H687" t="str">
            <v>Description</v>
          </cell>
          <cell r="I687" t="str">
            <v>Category</v>
          </cell>
          <cell r="J687" t="str">
            <v>Reporting Tiers</v>
          </cell>
          <cell r="K687">
            <v>0</v>
          </cell>
          <cell r="L687">
            <v>0</v>
          </cell>
          <cell r="M687" t="str">
            <v>Actuals0Category</v>
          </cell>
          <cell r="N687">
            <v>0</v>
          </cell>
        </row>
        <row r="688">
          <cell r="C688" t="str">
            <v>Per GL / Liam TB</v>
          </cell>
          <cell r="D688" t="str">
            <v>Actuals</v>
          </cell>
          <cell r="E688" t="str">
            <v>***</v>
          </cell>
          <cell r="F688" t="str">
            <v>*</v>
          </cell>
          <cell r="G688" t="str">
            <v>**</v>
          </cell>
          <cell r="H688" t="str">
            <v>Description</v>
          </cell>
          <cell r="I688" t="str">
            <v>Category</v>
          </cell>
          <cell r="J688" t="str">
            <v>Reporting Tiers</v>
          </cell>
          <cell r="K688">
            <v>0</v>
          </cell>
          <cell r="L688">
            <v>0</v>
          </cell>
          <cell r="M688" t="str">
            <v>Actuals0Category</v>
          </cell>
          <cell r="N688">
            <v>0</v>
          </cell>
        </row>
        <row r="689">
          <cell r="C689" t="str">
            <v>Per GL / Liam TB</v>
          </cell>
          <cell r="D689" t="str">
            <v>Actuals</v>
          </cell>
          <cell r="E689" t="str">
            <v>***</v>
          </cell>
          <cell r="F689" t="str">
            <v>*</v>
          </cell>
          <cell r="G689" t="str">
            <v>**</v>
          </cell>
          <cell r="H689" t="str">
            <v>Description</v>
          </cell>
          <cell r="I689" t="str">
            <v>Category</v>
          </cell>
          <cell r="J689" t="str">
            <v>Reporting Tiers</v>
          </cell>
          <cell r="K689">
            <v>0</v>
          </cell>
          <cell r="L689">
            <v>0</v>
          </cell>
          <cell r="M689" t="str">
            <v>Actuals0Category</v>
          </cell>
          <cell r="N689">
            <v>0</v>
          </cell>
        </row>
        <row r="690">
          <cell r="C690" t="str">
            <v>Per GL / Liam TB</v>
          </cell>
          <cell r="D690" t="str">
            <v>Actuals</v>
          </cell>
          <cell r="E690" t="str">
            <v>***</v>
          </cell>
          <cell r="F690" t="str">
            <v>*</v>
          </cell>
          <cell r="G690" t="str">
            <v>**</v>
          </cell>
          <cell r="H690" t="str">
            <v>Description</v>
          </cell>
          <cell r="I690" t="str">
            <v>Category</v>
          </cell>
          <cell r="J690" t="str">
            <v>Reporting Tiers</v>
          </cell>
          <cell r="K690">
            <v>0</v>
          </cell>
          <cell r="L690">
            <v>0</v>
          </cell>
          <cell r="M690" t="str">
            <v>Actuals0Category</v>
          </cell>
          <cell r="N690">
            <v>0</v>
          </cell>
        </row>
        <row r="691">
          <cell r="C691" t="str">
            <v>Per GL / Liam TB</v>
          </cell>
          <cell r="D691" t="str">
            <v>Actuals</v>
          </cell>
          <cell r="E691" t="str">
            <v>***</v>
          </cell>
          <cell r="F691" t="str">
            <v>*</v>
          </cell>
          <cell r="G691" t="str">
            <v>**</v>
          </cell>
          <cell r="H691" t="str">
            <v>Description</v>
          </cell>
          <cell r="I691" t="str">
            <v>Category</v>
          </cell>
          <cell r="J691" t="str">
            <v>Reporting Tiers</v>
          </cell>
          <cell r="K691">
            <v>0</v>
          </cell>
          <cell r="L691">
            <v>0</v>
          </cell>
          <cell r="M691" t="str">
            <v>Actuals0Category</v>
          </cell>
          <cell r="N691">
            <v>0</v>
          </cell>
        </row>
        <row r="692">
          <cell r="C692" t="str">
            <v>Per GL / Liam TB</v>
          </cell>
          <cell r="D692" t="str">
            <v>Actuals</v>
          </cell>
          <cell r="E692" t="str">
            <v>***</v>
          </cell>
          <cell r="F692" t="str">
            <v>*</v>
          </cell>
          <cell r="G692" t="str">
            <v>**</v>
          </cell>
          <cell r="H692" t="str">
            <v>Description</v>
          </cell>
          <cell r="I692" t="str">
            <v>Category</v>
          </cell>
          <cell r="J692" t="str">
            <v>Reporting Tiers</v>
          </cell>
          <cell r="K692">
            <v>0</v>
          </cell>
          <cell r="L692">
            <v>0</v>
          </cell>
          <cell r="M692" t="str">
            <v>Actuals0Category</v>
          </cell>
          <cell r="N692">
            <v>0</v>
          </cell>
        </row>
        <row r="693">
          <cell r="C693" t="str">
            <v>Per GL / Liam TB</v>
          </cell>
          <cell r="D693" t="str">
            <v>Actuals</v>
          </cell>
          <cell r="E693" t="str">
            <v>***</v>
          </cell>
          <cell r="F693" t="str">
            <v>*</v>
          </cell>
          <cell r="G693" t="str">
            <v>**</v>
          </cell>
          <cell r="H693" t="str">
            <v>Description</v>
          </cell>
          <cell r="I693" t="str">
            <v>Category</v>
          </cell>
          <cell r="J693" t="str">
            <v>Reporting Tiers</v>
          </cell>
          <cell r="K693">
            <v>0</v>
          </cell>
          <cell r="L693">
            <v>0</v>
          </cell>
          <cell r="M693" t="str">
            <v>Actuals0Category</v>
          </cell>
          <cell r="N693">
            <v>0</v>
          </cell>
        </row>
        <row r="694">
          <cell r="C694" t="str">
            <v>Per GL / Liam TB</v>
          </cell>
          <cell r="D694" t="str">
            <v>Actuals</v>
          </cell>
          <cell r="E694" t="str">
            <v>***</v>
          </cell>
          <cell r="F694" t="str">
            <v>*</v>
          </cell>
          <cell r="G694" t="str">
            <v>**</v>
          </cell>
          <cell r="H694" t="str">
            <v>Description</v>
          </cell>
          <cell r="I694" t="str">
            <v>Category</v>
          </cell>
          <cell r="J694" t="str">
            <v>Reporting Tiers</v>
          </cell>
          <cell r="K694">
            <v>0</v>
          </cell>
          <cell r="L694">
            <v>0</v>
          </cell>
          <cell r="M694" t="str">
            <v>Actuals0Category</v>
          </cell>
          <cell r="N694">
            <v>0</v>
          </cell>
        </row>
        <row r="695">
          <cell r="C695" t="str">
            <v>Per GL / Liam TB</v>
          </cell>
          <cell r="D695" t="str">
            <v>Actuals</v>
          </cell>
          <cell r="E695" t="str">
            <v>***</v>
          </cell>
          <cell r="F695" t="str">
            <v>*</v>
          </cell>
          <cell r="G695" t="str">
            <v>**</v>
          </cell>
          <cell r="H695" t="str">
            <v>Description</v>
          </cell>
          <cell r="I695" t="str">
            <v>Category</v>
          </cell>
          <cell r="J695" t="str">
            <v>Reporting Tiers</v>
          </cell>
          <cell r="K695">
            <v>0</v>
          </cell>
          <cell r="L695">
            <v>0</v>
          </cell>
          <cell r="M695" t="str">
            <v>Actuals0Category</v>
          </cell>
          <cell r="N695">
            <v>0</v>
          </cell>
        </row>
        <row r="696">
          <cell r="C696" t="str">
            <v>Per GL / Liam TB</v>
          </cell>
          <cell r="D696" t="str">
            <v>Actuals</v>
          </cell>
          <cell r="E696" t="str">
            <v>***</v>
          </cell>
          <cell r="F696" t="str">
            <v>*</v>
          </cell>
          <cell r="G696" t="str">
            <v>**</v>
          </cell>
          <cell r="H696" t="str">
            <v>Description</v>
          </cell>
          <cell r="I696" t="str">
            <v>Category</v>
          </cell>
          <cell r="J696" t="str">
            <v>Reporting Tiers</v>
          </cell>
          <cell r="K696">
            <v>0</v>
          </cell>
          <cell r="L696">
            <v>0</v>
          </cell>
          <cell r="M696" t="str">
            <v>Actuals0Category</v>
          </cell>
          <cell r="N696">
            <v>0</v>
          </cell>
        </row>
        <row r="697">
          <cell r="C697" t="str">
            <v>Per GL / Liam TB</v>
          </cell>
          <cell r="D697" t="str">
            <v>Actuals</v>
          </cell>
          <cell r="E697" t="str">
            <v>***</v>
          </cell>
          <cell r="F697" t="str">
            <v>*</v>
          </cell>
          <cell r="G697" t="str">
            <v>**</v>
          </cell>
          <cell r="H697" t="str">
            <v>Description</v>
          </cell>
          <cell r="I697" t="str">
            <v>Category</v>
          </cell>
          <cell r="J697" t="str">
            <v>Reporting Tiers</v>
          </cell>
          <cell r="K697">
            <v>0</v>
          </cell>
          <cell r="L697">
            <v>0</v>
          </cell>
          <cell r="M697" t="str">
            <v>Actuals0Category</v>
          </cell>
          <cell r="N697">
            <v>0</v>
          </cell>
        </row>
        <row r="698">
          <cell r="C698" t="str">
            <v>Per GL / Liam TB</v>
          </cell>
          <cell r="D698" t="str">
            <v>Actuals</v>
          </cell>
          <cell r="E698" t="str">
            <v>***</v>
          </cell>
          <cell r="F698" t="str">
            <v>*</v>
          </cell>
          <cell r="G698" t="str">
            <v>**</v>
          </cell>
          <cell r="H698" t="str">
            <v>Description</v>
          </cell>
          <cell r="I698" t="str">
            <v>Category</v>
          </cell>
          <cell r="J698" t="str">
            <v>Reporting Tiers</v>
          </cell>
          <cell r="K698">
            <v>0</v>
          </cell>
          <cell r="L698">
            <v>0</v>
          </cell>
          <cell r="M698" t="str">
            <v>Actuals0Category</v>
          </cell>
          <cell r="N698">
            <v>0</v>
          </cell>
        </row>
        <row r="699">
          <cell r="C699" t="str">
            <v>Per GL / Liam TB</v>
          </cell>
          <cell r="D699" t="str">
            <v>Actuals</v>
          </cell>
          <cell r="E699" t="str">
            <v>***</v>
          </cell>
          <cell r="F699" t="str">
            <v>*</v>
          </cell>
          <cell r="G699" t="str">
            <v>**</v>
          </cell>
          <cell r="H699" t="str">
            <v>Description</v>
          </cell>
          <cell r="I699" t="str">
            <v>Category</v>
          </cell>
          <cell r="J699" t="str">
            <v>Reporting Tiers</v>
          </cell>
          <cell r="K699">
            <v>0</v>
          </cell>
          <cell r="L699">
            <v>0</v>
          </cell>
          <cell r="M699" t="str">
            <v>Actuals0Category</v>
          </cell>
          <cell r="N699">
            <v>0</v>
          </cell>
        </row>
        <row r="700">
          <cell r="C700" t="str">
            <v>Per GL / Liam TB</v>
          </cell>
          <cell r="D700" t="str">
            <v>Actuals</v>
          </cell>
          <cell r="E700" t="str">
            <v>***</v>
          </cell>
          <cell r="F700" t="str">
            <v>*</v>
          </cell>
          <cell r="G700" t="str">
            <v>**</v>
          </cell>
          <cell r="H700" t="str">
            <v>Description</v>
          </cell>
          <cell r="I700" t="str">
            <v>Category</v>
          </cell>
          <cell r="J700" t="str">
            <v>Reporting Tiers</v>
          </cell>
          <cell r="K700">
            <v>0</v>
          </cell>
          <cell r="L700">
            <v>0</v>
          </cell>
          <cell r="M700" t="str">
            <v>Actuals0Category</v>
          </cell>
          <cell r="N700">
            <v>0</v>
          </cell>
        </row>
        <row r="701">
          <cell r="C701" t="str">
            <v>Per GL / Liam TB</v>
          </cell>
          <cell r="D701" t="str">
            <v>Actuals</v>
          </cell>
          <cell r="E701" t="str">
            <v>***</v>
          </cell>
          <cell r="F701" t="str">
            <v>*</v>
          </cell>
          <cell r="G701" t="str">
            <v>**</v>
          </cell>
          <cell r="H701" t="str">
            <v>Description</v>
          </cell>
          <cell r="I701" t="str">
            <v>Category</v>
          </cell>
          <cell r="J701" t="str">
            <v>Reporting Tiers</v>
          </cell>
          <cell r="K701">
            <v>0</v>
          </cell>
          <cell r="L701">
            <v>0</v>
          </cell>
          <cell r="M701" t="str">
            <v>Actuals0Category</v>
          </cell>
          <cell r="N701">
            <v>0</v>
          </cell>
        </row>
        <row r="702">
          <cell r="C702" t="str">
            <v>Per GL / Liam TB</v>
          </cell>
          <cell r="D702" t="str">
            <v>Actuals</v>
          </cell>
          <cell r="E702" t="str">
            <v>***</v>
          </cell>
          <cell r="F702" t="str">
            <v>*</v>
          </cell>
          <cell r="G702" t="str">
            <v>**</v>
          </cell>
          <cell r="H702" t="str">
            <v>Description</v>
          </cell>
          <cell r="I702" t="str">
            <v>Category</v>
          </cell>
          <cell r="J702" t="str">
            <v>Reporting Tiers</v>
          </cell>
          <cell r="K702">
            <v>0</v>
          </cell>
          <cell r="L702">
            <v>0</v>
          </cell>
          <cell r="M702" t="str">
            <v>Actuals0Category</v>
          </cell>
          <cell r="N702">
            <v>0</v>
          </cell>
        </row>
        <row r="703">
          <cell r="C703" t="str">
            <v>Per GL / Liam TB</v>
          </cell>
          <cell r="D703" t="str">
            <v>Actuals</v>
          </cell>
          <cell r="E703" t="str">
            <v>***</v>
          </cell>
          <cell r="F703" t="str">
            <v>*</v>
          </cell>
          <cell r="G703" t="str">
            <v>**</v>
          </cell>
          <cell r="H703" t="str">
            <v>Description</v>
          </cell>
          <cell r="I703" t="str">
            <v>Category</v>
          </cell>
          <cell r="J703" t="str">
            <v>Reporting Tiers</v>
          </cell>
          <cell r="K703">
            <v>0</v>
          </cell>
          <cell r="L703">
            <v>0</v>
          </cell>
          <cell r="M703" t="str">
            <v>Actuals0Category</v>
          </cell>
          <cell r="N703">
            <v>0</v>
          </cell>
        </row>
        <row r="704">
          <cell r="C704" t="str">
            <v>Per GL / Liam TB</v>
          </cell>
          <cell r="D704" t="str">
            <v>Actuals</v>
          </cell>
          <cell r="E704" t="str">
            <v>***</v>
          </cell>
          <cell r="F704" t="str">
            <v>*</v>
          </cell>
          <cell r="G704" t="str">
            <v>**</v>
          </cell>
          <cell r="H704" t="str">
            <v>Description</v>
          </cell>
          <cell r="I704" t="str">
            <v>Category</v>
          </cell>
          <cell r="J704" t="str">
            <v>Reporting Tiers</v>
          </cell>
          <cell r="K704">
            <v>0</v>
          </cell>
          <cell r="L704">
            <v>0</v>
          </cell>
          <cell r="M704" t="str">
            <v>Actuals0Category</v>
          </cell>
          <cell r="N704">
            <v>0</v>
          </cell>
        </row>
        <row r="705">
          <cell r="C705" t="str">
            <v>Per GL / Liam TB</v>
          </cell>
          <cell r="D705" t="str">
            <v>Actuals</v>
          </cell>
          <cell r="E705" t="str">
            <v>***</v>
          </cell>
          <cell r="F705" t="str">
            <v>*</v>
          </cell>
          <cell r="G705" t="str">
            <v>**</v>
          </cell>
          <cell r="H705" t="str">
            <v>Description</v>
          </cell>
          <cell r="I705" t="str">
            <v>Category</v>
          </cell>
          <cell r="J705" t="str">
            <v>Reporting Tiers</v>
          </cell>
          <cell r="K705">
            <v>0</v>
          </cell>
          <cell r="L705">
            <v>0</v>
          </cell>
          <cell r="M705" t="str">
            <v>Actuals0Category</v>
          </cell>
          <cell r="N705">
            <v>0</v>
          </cell>
        </row>
        <row r="706">
          <cell r="C706" t="str">
            <v>Per GL / Liam TB</v>
          </cell>
          <cell r="D706" t="str">
            <v>Actuals</v>
          </cell>
          <cell r="E706" t="str">
            <v>***</v>
          </cell>
          <cell r="F706" t="str">
            <v>*</v>
          </cell>
          <cell r="G706" t="str">
            <v>**</v>
          </cell>
          <cell r="H706" t="str">
            <v>Description</v>
          </cell>
          <cell r="I706" t="str">
            <v>Category</v>
          </cell>
          <cell r="J706" t="str">
            <v>Reporting Tiers</v>
          </cell>
          <cell r="K706">
            <v>0</v>
          </cell>
          <cell r="L706">
            <v>0</v>
          </cell>
          <cell r="M706" t="str">
            <v>Actuals0Category</v>
          </cell>
          <cell r="N706">
            <v>0</v>
          </cell>
        </row>
        <row r="707">
          <cell r="C707" t="str">
            <v>Per GL / Liam TB</v>
          </cell>
          <cell r="D707" t="str">
            <v>Actuals</v>
          </cell>
          <cell r="E707" t="str">
            <v>***</v>
          </cell>
          <cell r="F707" t="str">
            <v>*</v>
          </cell>
          <cell r="G707" t="str">
            <v>**</v>
          </cell>
          <cell r="H707" t="str">
            <v>Description</v>
          </cell>
          <cell r="I707" t="str">
            <v>Category</v>
          </cell>
          <cell r="J707" t="str">
            <v>Reporting Tiers</v>
          </cell>
          <cell r="K707">
            <v>0</v>
          </cell>
          <cell r="L707">
            <v>0</v>
          </cell>
          <cell r="M707" t="str">
            <v>Actuals0Category</v>
          </cell>
          <cell r="N707">
            <v>0</v>
          </cell>
        </row>
        <row r="708">
          <cell r="C708" t="str">
            <v>Per GL / Liam TB</v>
          </cell>
          <cell r="D708" t="str">
            <v>Actuals</v>
          </cell>
          <cell r="E708" t="str">
            <v>***</v>
          </cell>
          <cell r="F708" t="str">
            <v>*</v>
          </cell>
          <cell r="G708" t="str">
            <v>**</v>
          </cell>
          <cell r="H708" t="str">
            <v>Description</v>
          </cell>
          <cell r="I708" t="str">
            <v>Category</v>
          </cell>
          <cell r="J708" t="str">
            <v>Reporting Tiers</v>
          </cell>
          <cell r="K708">
            <v>0</v>
          </cell>
          <cell r="L708">
            <v>0</v>
          </cell>
          <cell r="M708" t="str">
            <v>Actuals0Category</v>
          </cell>
          <cell r="N708">
            <v>0</v>
          </cell>
        </row>
        <row r="709">
          <cell r="C709" t="str">
            <v>Per GL / Liam TB</v>
          </cell>
          <cell r="D709" t="str">
            <v>Actuals</v>
          </cell>
          <cell r="E709" t="str">
            <v>***</v>
          </cell>
          <cell r="F709" t="str">
            <v>*</v>
          </cell>
          <cell r="G709" t="str">
            <v>**</v>
          </cell>
          <cell r="H709" t="str">
            <v>Description</v>
          </cell>
          <cell r="I709" t="str">
            <v>Category</v>
          </cell>
          <cell r="J709" t="str">
            <v>Reporting Tiers</v>
          </cell>
          <cell r="K709">
            <v>0</v>
          </cell>
          <cell r="L709">
            <v>0</v>
          </cell>
          <cell r="M709" t="str">
            <v>Actuals0Category</v>
          </cell>
          <cell r="N709">
            <v>0</v>
          </cell>
        </row>
        <row r="710">
          <cell r="C710" t="str">
            <v>Per GL / Liam TB</v>
          </cell>
          <cell r="D710" t="str">
            <v>Actuals</v>
          </cell>
          <cell r="E710" t="str">
            <v>***</v>
          </cell>
          <cell r="F710" t="str">
            <v>*</v>
          </cell>
          <cell r="G710" t="str">
            <v>**</v>
          </cell>
          <cell r="H710" t="str">
            <v>Description</v>
          </cell>
          <cell r="I710" t="str">
            <v>Category</v>
          </cell>
          <cell r="J710" t="str">
            <v>Reporting Tiers</v>
          </cell>
          <cell r="K710">
            <v>0</v>
          </cell>
          <cell r="L710">
            <v>0</v>
          </cell>
          <cell r="M710" t="str">
            <v>Actuals0Category</v>
          </cell>
          <cell r="N710">
            <v>0</v>
          </cell>
        </row>
        <row r="711">
          <cell r="C711" t="str">
            <v>Per GL / Liam TB</v>
          </cell>
          <cell r="D711" t="str">
            <v>Actuals</v>
          </cell>
          <cell r="E711" t="str">
            <v>***</v>
          </cell>
          <cell r="F711" t="str">
            <v>*</v>
          </cell>
          <cell r="G711" t="str">
            <v>**</v>
          </cell>
          <cell r="H711" t="str">
            <v>Description</v>
          </cell>
          <cell r="I711" t="str">
            <v>Category</v>
          </cell>
          <cell r="J711" t="str">
            <v>Reporting Tiers</v>
          </cell>
          <cell r="K711">
            <v>0</v>
          </cell>
          <cell r="L711">
            <v>0</v>
          </cell>
          <cell r="M711" t="str">
            <v>Actuals0Category</v>
          </cell>
          <cell r="N711">
            <v>0</v>
          </cell>
        </row>
        <row r="712">
          <cell r="C712" t="str">
            <v>Per GL / Liam TB</v>
          </cell>
          <cell r="D712" t="str">
            <v>Actuals</v>
          </cell>
          <cell r="E712" t="str">
            <v>***</v>
          </cell>
          <cell r="F712" t="str">
            <v>*</v>
          </cell>
          <cell r="G712" t="str">
            <v>**</v>
          </cell>
          <cell r="H712" t="str">
            <v>Description</v>
          </cell>
          <cell r="I712" t="str">
            <v>Category</v>
          </cell>
          <cell r="J712" t="str">
            <v>Reporting Tiers</v>
          </cell>
          <cell r="K712">
            <v>0</v>
          </cell>
          <cell r="L712">
            <v>0</v>
          </cell>
          <cell r="M712" t="str">
            <v>Actuals0Category</v>
          </cell>
          <cell r="N712">
            <v>0</v>
          </cell>
        </row>
        <row r="713">
          <cell r="C713" t="str">
            <v>Per GL / Liam TB</v>
          </cell>
          <cell r="D713" t="str">
            <v>Actuals</v>
          </cell>
          <cell r="E713" t="str">
            <v>***</v>
          </cell>
          <cell r="F713" t="str">
            <v>*</v>
          </cell>
          <cell r="G713" t="str">
            <v>**</v>
          </cell>
          <cell r="H713" t="str">
            <v>Description</v>
          </cell>
          <cell r="I713" t="str">
            <v>Category</v>
          </cell>
          <cell r="J713" t="str">
            <v>Reporting Tiers</v>
          </cell>
          <cell r="K713">
            <v>0</v>
          </cell>
          <cell r="L713">
            <v>0</v>
          </cell>
          <cell r="M713" t="str">
            <v>Actuals0Category</v>
          </cell>
          <cell r="N713">
            <v>0</v>
          </cell>
        </row>
        <row r="714">
          <cell r="C714" t="str">
            <v>Per GL / Liam TB</v>
          </cell>
          <cell r="D714" t="str">
            <v>Actuals</v>
          </cell>
          <cell r="E714" t="str">
            <v>***</v>
          </cell>
          <cell r="F714" t="str">
            <v>*</v>
          </cell>
          <cell r="G714" t="str">
            <v>**</v>
          </cell>
          <cell r="H714" t="str">
            <v>Description</v>
          </cell>
          <cell r="I714" t="str">
            <v>Category</v>
          </cell>
          <cell r="J714" t="str">
            <v>Reporting Tiers</v>
          </cell>
          <cell r="K714">
            <v>0</v>
          </cell>
          <cell r="L714">
            <v>0</v>
          </cell>
          <cell r="M714" t="str">
            <v>Actuals0Category</v>
          </cell>
          <cell r="N714">
            <v>0</v>
          </cell>
        </row>
        <row r="715">
          <cell r="C715" t="str">
            <v>Per GL / Liam TB</v>
          </cell>
          <cell r="D715" t="str">
            <v>Actuals</v>
          </cell>
          <cell r="E715" t="str">
            <v>***</v>
          </cell>
          <cell r="F715" t="str">
            <v>*</v>
          </cell>
          <cell r="G715" t="str">
            <v>**</v>
          </cell>
          <cell r="H715" t="str">
            <v>Description</v>
          </cell>
          <cell r="I715" t="str">
            <v>Category</v>
          </cell>
          <cell r="J715" t="str">
            <v>Reporting Tiers</v>
          </cell>
          <cell r="K715">
            <v>0</v>
          </cell>
          <cell r="L715">
            <v>0</v>
          </cell>
          <cell r="M715" t="str">
            <v>Actuals0Category</v>
          </cell>
          <cell r="N715">
            <v>0</v>
          </cell>
        </row>
        <row r="716">
          <cell r="C716" t="str">
            <v>Per GL / Liam TB</v>
          </cell>
          <cell r="D716" t="str">
            <v>Actuals</v>
          </cell>
          <cell r="E716" t="str">
            <v>***</v>
          </cell>
          <cell r="F716" t="str">
            <v>*</v>
          </cell>
          <cell r="G716" t="str">
            <v>**</v>
          </cell>
          <cell r="H716" t="str">
            <v>Description</v>
          </cell>
          <cell r="I716" t="str">
            <v>Category</v>
          </cell>
          <cell r="J716" t="str">
            <v>Reporting Tiers</v>
          </cell>
          <cell r="K716">
            <v>0</v>
          </cell>
          <cell r="L716">
            <v>0</v>
          </cell>
          <cell r="M716" t="str">
            <v>Actuals0Category</v>
          </cell>
          <cell r="N716">
            <v>0</v>
          </cell>
        </row>
        <row r="717">
          <cell r="C717" t="str">
            <v>Per GL / Liam TB</v>
          </cell>
          <cell r="D717" t="str">
            <v>Actuals</v>
          </cell>
          <cell r="E717" t="str">
            <v>***</v>
          </cell>
          <cell r="F717" t="str">
            <v>*</v>
          </cell>
          <cell r="G717" t="str">
            <v>**</v>
          </cell>
          <cell r="H717" t="str">
            <v>Description</v>
          </cell>
          <cell r="I717" t="str">
            <v>Category</v>
          </cell>
          <cell r="J717" t="str">
            <v>Reporting Tiers</v>
          </cell>
          <cell r="K717">
            <v>0</v>
          </cell>
          <cell r="L717">
            <v>0</v>
          </cell>
          <cell r="M717" t="str">
            <v>Actuals0Category</v>
          </cell>
          <cell r="N717">
            <v>0</v>
          </cell>
        </row>
        <row r="718">
          <cell r="C718" t="str">
            <v>Per GL / Liam TB</v>
          </cell>
          <cell r="D718" t="str">
            <v>Actuals</v>
          </cell>
          <cell r="E718" t="str">
            <v>***</v>
          </cell>
          <cell r="F718" t="str">
            <v>*</v>
          </cell>
          <cell r="G718" t="str">
            <v>**</v>
          </cell>
          <cell r="H718" t="str">
            <v>Description</v>
          </cell>
          <cell r="I718" t="str">
            <v>Category</v>
          </cell>
          <cell r="J718" t="str">
            <v>Reporting Tiers</v>
          </cell>
          <cell r="K718">
            <v>0</v>
          </cell>
          <cell r="L718">
            <v>0</v>
          </cell>
          <cell r="M718" t="str">
            <v>Actuals0Category</v>
          </cell>
          <cell r="N718">
            <v>0</v>
          </cell>
        </row>
        <row r="719">
          <cell r="C719" t="str">
            <v>Per GL / Liam TB</v>
          </cell>
          <cell r="D719" t="str">
            <v>Actuals</v>
          </cell>
          <cell r="E719" t="str">
            <v>***</v>
          </cell>
          <cell r="F719" t="str">
            <v>*</v>
          </cell>
          <cell r="G719" t="str">
            <v>**</v>
          </cell>
          <cell r="H719" t="str">
            <v>Description</v>
          </cell>
          <cell r="I719" t="str">
            <v>Category</v>
          </cell>
          <cell r="J719" t="str">
            <v>Reporting Tiers</v>
          </cell>
          <cell r="K719">
            <v>0</v>
          </cell>
          <cell r="L719">
            <v>0</v>
          </cell>
          <cell r="M719" t="str">
            <v>Actuals0Category</v>
          </cell>
          <cell r="N719">
            <v>0</v>
          </cell>
        </row>
        <row r="720">
          <cell r="C720" t="str">
            <v>Per GL / Liam TB</v>
          </cell>
          <cell r="D720" t="str">
            <v>Actuals</v>
          </cell>
          <cell r="E720" t="str">
            <v>***</v>
          </cell>
          <cell r="F720" t="str">
            <v>*</v>
          </cell>
          <cell r="G720" t="str">
            <v>**</v>
          </cell>
          <cell r="H720" t="str">
            <v>Description</v>
          </cell>
          <cell r="I720" t="str">
            <v>Category</v>
          </cell>
          <cell r="J720" t="str">
            <v>Reporting Tiers</v>
          </cell>
          <cell r="K720">
            <v>0</v>
          </cell>
          <cell r="L720">
            <v>0</v>
          </cell>
          <cell r="M720" t="str">
            <v>Actuals0Category</v>
          </cell>
          <cell r="N720">
            <v>0</v>
          </cell>
        </row>
        <row r="721">
          <cell r="C721" t="str">
            <v>Per GL / Liam TB</v>
          </cell>
          <cell r="D721" t="str">
            <v>Actuals</v>
          </cell>
          <cell r="E721" t="str">
            <v>***</v>
          </cell>
          <cell r="F721" t="str">
            <v>*</v>
          </cell>
          <cell r="G721" t="str">
            <v>**</v>
          </cell>
          <cell r="H721" t="str">
            <v>Description</v>
          </cell>
          <cell r="I721" t="str">
            <v>Category</v>
          </cell>
          <cell r="J721" t="str">
            <v>Reporting Tiers</v>
          </cell>
          <cell r="K721">
            <v>0</v>
          </cell>
          <cell r="L721">
            <v>0</v>
          </cell>
          <cell r="M721" t="str">
            <v>Actuals0Category</v>
          </cell>
          <cell r="N721">
            <v>0</v>
          </cell>
        </row>
        <row r="722">
          <cell r="C722" t="str">
            <v>Per GL / Liam TB</v>
          </cell>
          <cell r="D722" t="str">
            <v>Actuals</v>
          </cell>
          <cell r="E722" t="str">
            <v>***</v>
          </cell>
          <cell r="F722" t="str">
            <v>*</v>
          </cell>
          <cell r="G722" t="str">
            <v>**</v>
          </cell>
          <cell r="H722" t="str">
            <v>Description</v>
          </cell>
          <cell r="I722" t="str">
            <v>Category</v>
          </cell>
          <cell r="J722" t="str">
            <v>Reporting Tiers</v>
          </cell>
          <cell r="K722">
            <v>0</v>
          </cell>
          <cell r="L722">
            <v>0</v>
          </cell>
          <cell r="M722" t="str">
            <v>Actuals0Category</v>
          </cell>
          <cell r="N722">
            <v>0</v>
          </cell>
        </row>
        <row r="723">
          <cell r="C723" t="str">
            <v>Per GL / Liam TB</v>
          </cell>
          <cell r="D723" t="str">
            <v>Actuals</v>
          </cell>
          <cell r="E723" t="str">
            <v>***</v>
          </cell>
          <cell r="F723" t="str">
            <v>*</v>
          </cell>
          <cell r="G723" t="str">
            <v>**</v>
          </cell>
          <cell r="H723" t="str">
            <v>Description</v>
          </cell>
          <cell r="I723" t="str">
            <v>Category</v>
          </cell>
          <cell r="J723" t="str">
            <v>Reporting Tiers</v>
          </cell>
          <cell r="K723">
            <v>0</v>
          </cell>
          <cell r="L723">
            <v>0</v>
          </cell>
          <cell r="M723" t="str">
            <v>Actuals0Category</v>
          </cell>
          <cell r="N723">
            <v>0</v>
          </cell>
        </row>
        <row r="724">
          <cell r="C724" t="str">
            <v>Per GL / Liam TB</v>
          </cell>
          <cell r="D724" t="str">
            <v>Actuals</v>
          </cell>
          <cell r="E724" t="str">
            <v>***</v>
          </cell>
          <cell r="F724" t="str">
            <v>*</v>
          </cell>
          <cell r="G724" t="str">
            <v>**</v>
          </cell>
          <cell r="H724" t="str">
            <v>Description</v>
          </cell>
          <cell r="I724" t="str">
            <v>Category</v>
          </cell>
          <cell r="J724" t="str">
            <v>Reporting Tiers</v>
          </cell>
          <cell r="K724">
            <v>0</v>
          </cell>
          <cell r="L724">
            <v>0</v>
          </cell>
          <cell r="M724" t="str">
            <v>Actuals0Category</v>
          </cell>
          <cell r="N724">
            <v>0</v>
          </cell>
        </row>
        <row r="725">
          <cell r="C725" t="str">
            <v>Per GL / Liam TB</v>
          </cell>
          <cell r="D725" t="str">
            <v>Actuals</v>
          </cell>
          <cell r="E725" t="str">
            <v>***</v>
          </cell>
          <cell r="F725" t="str">
            <v>*</v>
          </cell>
          <cell r="G725" t="str">
            <v>**</v>
          </cell>
          <cell r="H725" t="str">
            <v>Description</v>
          </cell>
          <cell r="I725" t="str">
            <v>Category</v>
          </cell>
          <cell r="J725" t="str">
            <v>Reporting Tiers</v>
          </cell>
          <cell r="K725">
            <v>0</v>
          </cell>
          <cell r="L725">
            <v>0</v>
          </cell>
          <cell r="M725" t="str">
            <v>Actuals0Category</v>
          </cell>
          <cell r="N725">
            <v>0</v>
          </cell>
        </row>
        <row r="726">
          <cell r="C726" t="str">
            <v>Per GL / Liam TB</v>
          </cell>
          <cell r="D726" t="str">
            <v>Actuals</v>
          </cell>
          <cell r="E726" t="str">
            <v>***</v>
          </cell>
          <cell r="F726" t="str">
            <v>*</v>
          </cell>
          <cell r="G726" t="str">
            <v>**</v>
          </cell>
          <cell r="H726" t="str">
            <v>Description</v>
          </cell>
          <cell r="I726" t="str">
            <v>Category</v>
          </cell>
          <cell r="J726" t="str">
            <v>Reporting Tiers</v>
          </cell>
          <cell r="K726">
            <v>0</v>
          </cell>
          <cell r="L726">
            <v>0</v>
          </cell>
          <cell r="M726" t="str">
            <v>Actuals0Category</v>
          </cell>
          <cell r="N726">
            <v>0</v>
          </cell>
        </row>
        <row r="727">
          <cell r="C727" t="str">
            <v>Per GL / Liam TB</v>
          </cell>
          <cell r="D727" t="str">
            <v>Actuals</v>
          </cell>
          <cell r="E727" t="str">
            <v>***</v>
          </cell>
          <cell r="F727" t="str">
            <v>*</v>
          </cell>
          <cell r="G727" t="str">
            <v>**</v>
          </cell>
          <cell r="H727" t="str">
            <v>Description</v>
          </cell>
          <cell r="I727" t="str">
            <v>Category</v>
          </cell>
          <cell r="J727" t="str">
            <v>Reporting Tiers</v>
          </cell>
          <cell r="K727">
            <v>0</v>
          </cell>
          <cell r="L727">
            <v>0</v>
          </cell>
          <cell r="M727" t="str">
            <v>Actuals0Category</v>
          </cell>
          <cell r="N727">
            <v>0</v>
          </cell>
        </row>
        <row r="728">
          <cell r="C728" t="str">
            <v>Per GL / Liam TB</v>
          </cell>
          <cell r="D728" t="str">
            <v>Actuals</v>
          </cell>
          <cell r="E728" t="str">
            <v>***</v>
          </cell>
          <cell r="F728" t="str">
            <v>*</v>
          </cell>
          <cell r="G728" t="str">
            <v>**</v>
          </cell>
          <cell r="H728" t="str">
            <v>Description</v>
          </cell>
          <cell r="I728" t="str">
            <v>Category</v>
          </cell>
          <cell r="J728" t="str">
            <v>Reporting Tiers</v>
          </cell>
          <cell r="K728">
            <v>0</v>
          </cell>
          <cell r="L728">
            <v>0</v>
          </cell>
          <cell r="M728" t="str">
            <v>Actuals0Category</v>
          </cell>
          <cell r="N728">
            <v>0</v>
          </cell>
        </row>
        <row r="729">
          <cell r="C729" t="str">
            <v>Per GL / Liam TB</v>
          </cell>
          <cell r="D729" t="str">
            <v>Actuals</v>
          </cell>
          <cell r="E729" t="str">
            <v>***</v>
          </cell>
          <cell r="F729" t="str">
            <v>*</v>
          </cell>
          <cell r="G729" t="str">
            <v>**</v>
          </cell>
          <cell r="H729" t="str">
            <v>Description</v>
          </cell>
          <cell r="I729" t="str">
            <v>Category</v>
          </cell>
          <cell r="J729" t="str">
            <v>Reporting Tiers</v>
          </cell>
          <cell r="K729">
            <v>0</v>
          </cell>
          <cell r="L729">
            <v>0</v>
          </cell>
          <cell r="M729" t="str">
            <v>Actuals0Category</v>
          </cell>
          <cell r="N729">
            <v>0</v>
          </cell>
        </row>
        <row r="730">
          <cell r="C730" t="str">
            <v>Per GL / Liam TB</v>
          </cell>
          <cell r="D730" t="str">
            <v>Actuals</v>
          </cell>
          <cell r="E730" t="str">
            <v>***</v>
          </cell>
          <cell r="F730" t="str">
            <v>*</v>
          </cell>
          <cell r="G730" t="str">
            <v>**</v>
          </cell>
          <cell r="H730" t="str">
            <v>Description</v>
          </cell>
          <cell r="I730" t="str">
            <v>Category</v>
          </cell>
          <cell r="J730" t="str">
            <v>Reporting Tiers</v>
          </cell>
          <cell r="K730">
            <v>0</v>
          </cell>
          <cell r="L730">
            <v>0</v>
          </cell>
          <cell r="M730" t="str">
            <v>Actuals0Category</v>
          </cell>
          <cell r="N730">
            <v>0</v>
          </cell>
        </row>
        <row r="731">
          <cell r="C731" t="str">
            <v>Per GL / Liam TB</v>
          </cell>
          <cell r="D731" t="str">
            <v>Actuals</v>
          </cell>
          <cell r="E731" t="str">
            <v>***</v>
          </cell>
          <cell r="F731" t="str">
            <v>*</v>
          </cell>
          <cell r="G731" t="str">
            <v>**</v>
          </cell>
          <cell r="H731" t="str">
            <v>Description</v>
          </cell>
          <cell r="I731" t="str">
            <v>Category</v>
          </cell>
          <cell r="J731" t="str">
            <v>Reporting Tiers</v>
          </cell>
          <cell r="K731">
            <v>0</v>
          </cell>
          <cell r="L731">
            <v>0</v>
          </cell>
          <cell r="M731" t="str">
            <v>Actuals0Category</v>
          </cell>
          <cell r="N731">
            <v>0</v>
          </cell>
        </row>
        <row r="732">
          <cell r="C732" t="str">
            <v>Per GL / Liam TB</v>
          </cell>
          <cell r="D732" t="str">
            <v>Actuals</v>
          </cell>
          <cell r="E732" t="str">
            <v>***</v>
          </cell>
          <cell r="F732" t="str">
            <v>*</v>
          </cell>
          <cell r="G732" t="str">
            <v>**</v>
          </cell>
          <cell r="H732" t="str">
            <v>Description</v>
          </cell>
          <cell r="I732" t="str">
            <v>Category</v>
          </cell>
          <cell r="J732" t="str">
            <v>Reporting Tiers</v>
          </cell>
          <cell r="K732">
            <v>0</v>
          </cell>
          <cell r="L732">
            <v>0</v>
          </cell>
          <cell r="M732" t="str">
            <v>Actuals0Category</v>
          </cell>
          <cell r="N732">
            <v>0</v>
          </cell>
        </row>
        <row r="733">
          <cell r="C733" t="str">
            <v>Per GL / Liam TB</v>
          </cell>
          <cell r="D733" t="str">
            <v>Actuals</v>
          </cell>
          <cell r="E733" t="str">
            <v>***</v>
          </cell>
          <cell r="F733" t="str">
            <v>*</v>
          </cell>
          <cell r="G733" t="str">
            <v>**</v>
          </cell>
          <cell r="H733" t="str">
            <v>Description</v>
          </cell>
          <cell r="I733" t="str">
            <v>Category</v>
          </cell>
          <cell r="J733" t="str">
            <v>Reporting Tiers</v>
          </cell>
          <cell r="K733">
            <v>0</v>
          </cell>
          <cell r="L733">
            <v>0</v>
          </cell>
          <cell r="M733" t="str">
            <v>Actuals0Category</v>
          </cell>
          <cell r="N733">
            <v>0</v>
          </cell>
        </row>
        <row r="734">
          <cell r="C734" t="str">
            <v>Per GL / Liam TB</v>
          </cell>
          <cell r="D734" t="str">
            <v>Actuals</v>
          </cell>
          <cell r="E734" t="str">
            <v>***</v>
          </cell>
          <cell r="F734" t="str">
            <v>*</v>
          </cell>
          <cell r="G734" t="str">
            <v>**</v>
          </cell>
          <cell r="H734" t="str">
            <v>Description</v>
          </cell>
          <cell r="I734" t="str">
            <v>Category</v>
          </cell>
          <cell r="J734" t="str">
            <v>Reporting Tiers</v>
          </cell>
          <cell r="K734">
            <v>0</v>
          </cell>
          <cell r="L734">
            <v>0</v>
          </cell>
          <cell r="M734" t="str">
            <v>Actuals0Category</v>
          </cell>
          <cell r="N734">
            <v>0</v>
          </cell>
        </row>
        <row r="735">
          <cell r="C735" t="str">
            <v>Per GL / Liam TB</v>
          </cell>
          <cell r="D735" t="str">
            <v>Actuals</v>
          </cell>
          <cell r="E735" t="str">
            <v>***</v>
          </cell>
          <cell r="F735" t="str">
            <v>*</v>
          </cell>
          <cell r="G735" t="str">
            <v>**</v>
          </cell>
          <cell r="H735" t="str">
            <v>Description</v>
          </cell>
          <cell r="I735" t="str">
            <v>Category</v>
          </cell>
          <cell r="J735" t="str">
            <v>Reporting Tiers</v>
          </cell>
          <cell r="K735">
            <v>0</v>
          </cell>
          <cell r="L735">
            <v>0</v>
          </cell>
          <cell r="M735" t="str">
            <v>Actuals0Category</v>
          </cell>
          <cell r="N735">
            <v>0</v>
          </cell>
        </row>
        <row r="736">
          <cell r="C736" t="str">
            <v>Per GL / Liam TB</v>
          </cell>
          <cell r="D736" t="str">
            <v>Actuals</v>
          </cell>
          <cell r="E736" t="str">
            <v>***</v>
          </cell>
          <cell r="F736" t="str">
            <v>*</v>
          </cell>
          <cell r="G736" t="str">
            <v>**</v>
          </cell>
          <cell r="H736" t="str">
            <v>Description</v>
          </cell>
          <cell r="I736" t="str">
            <v>Category</v>
          </cell>
          <cell r="J736" t="str">
            <v>Reporting Tiers</v>
          </cell>
          <cell r="K736">
            <v>0</v>
          </cell>
          <cell r="L736">
            <v>0</v>
          </cell>
          <cell r="M736" t="str">
            <v>Actuals0Category</v>
          </cell>
          <cell r="N736">
            <v>0</v>
          </cell>
        </row>
        <row r="737">
          <cell r="C737" t="str">
            <v>Per GL / Liam TB</v>
          </cell>
          <cell r="D737" t="str">
            <v>Actuals</v>
          </cell>
          <cell r="E737" t="str">
            <v>***</v>
          </cell>
          <cell r="F737" t="str">
            <v>*</v>
          </cell>
          <cell r="G737" t="str">
            <v>**</v>
          </cell>
          <cell r="H737" t="str">
            <v>Description</v>
          </cell>
          <cell r="I737" t="str">
            <v>Category</v>
          </cell>
          <cell r="J737" t="str">
            <v>Reporting Tiers</v>
          </cell>
          <cell r="K737">
            <v>0</v>
          </cell>
          <cell r="L737">
            <v>0</v>
          </cell>
          <cell r="M737" t="str">
            <v>Actuals0Category</v>
          </cell>
          <cell r="N737">
            <v>0</v>
          </cell>
        </row>
        <row r="738">
          <cell r="C738" t="str">
            <v>Per GL / Liam TB</v>
          </cell>
          <cell r="D738" t="str">
            <v>Actuals</v>
          </cell>
          <cell r="E738" t="str">
            <v>***</v>
          </cell>
          <cell r="F738" t="str">
            <v>*</v>
          </cell>
          <cell r="G738" t="str">
            <v>**</v>
          </cell>
          <cell r="H738" t="str">
            <v>Description</v>
          </cell>
          <cell r="I738" t="str">
            <v>Category</v>
          </cell>
          <cell r="J738" t="str">
            <v>Reporting Tiers</v>
          </cell>
          <cell r="K738">
            <v>0</v>
          </cell>
          <cell r="L738">
            <v>0</v>
          </cell>
          <cell r="M738" t="str">
            <v>Actuals0Category</v>
          </cell>
          <cell r="N738">
            <v>0</v>
          </cell>
        </row>
        <row r="739">
          <cell r="C739" t="str">
            <v>Per GL / Liam TB</v>
          </cell>
          <cell r="D739" t="str">
            <v>Actuals</v>
          </cell>
          <cell r="E739" t="str">
            <v>***</v>
          </cell>
          <cell r="F739" t="str">
            <v>*</v>
          </cell>
          <cell r="G739" t="str">
            <v>**</v>
          </cell>
          <cell r="H739" t="str">
            <v>Description</v>
          </cell>
          <cell r="I739" t="str">
            <v>Category</v>
          </cell>
          <cell r="J739" t="str">
            <v>Reporting Tiers</v>
          </cell>
          <cell r="K739">
            <v>0</v>
          </cell>
          <cell r="L739">
            <v>0</v>
          </cell>
          <cell r="M739" t="str">
            <v>Actuals0Category</v>
          </cell>
          <cell r="N739">
            <v>0</v>
          </cell>
        </row>
        <row r="740">
          <cell r="C740" t="str">
            <v>Per GL / Liam TB</v>
          </cell>
          <cell r="D740" t="str">
            <v>Actuals</v>
          </cell>
          <cell r="E740" t="str">
            <v>***</v>
          </cell>
          <cell r="F740" t="str">
            <v>*</v>
          </cell>
          <cell r="G740" t="str">
            <v>**</v>
          </cell>
          <cell r="H740" t="str">
            <v>Description</v>
          </cell>
          <cell r="I740" t="str">
            <v>Category</v>
          </cell>
          <cell r="J740" t="str">
            <v>Reporting Tiers</v>
          </cell>
          <cell r="K740">
            <v>0</v>
          </cell>
          <cell r="L740">
            <v>0</v>
          </cell>
          <cell r="M740" t="str">
            <v>Actuals0Category</v>
          </cell>
          <cell r="N740">
            <v>0</v>
          </cell>
        </row>
        <row r="741">
          <cell r="C741" t="str">
            <v>Per GL / Liam TB</v>
          </cell>
          <cell r="D741" t="str">
            <v>Actuals</v>
          </cell>
          <cell r="E741" t="str">
            <v>***</v>
          </cell>
          <cell r="F741" t="str">
            <v>*</v>
          </cell>
          <cell r="G741" t="str">
            <v>**</v>
          </cell>
          <cell r="H741" t="str">
            <v>Description</v>
          </cell>
          <cell r="I741" t="str">
            <v>Category</v>
          </cell>
          <cell r="J741" t="str">
            <v>Reporting Tiers</v>
          </cell>
          <cell r="K741">
            <v>0</v>
          </cell>
          <cell r="L741">
            <v>0</v>
          </cell>
          <cell r="M741" t="str">
            <v>Actuals0Category</v>
          </cell>
          <cell r="N741">
            <v>0</v>
          </cell>
        </row>
        <row r="742">
          <cell r="C742" t="str">
            <v>Per GL / Liam TB</v>
          </cell>
          <cell r="D742" t="str">
            <v>Actuals</v>
          </cell>
          <cell r="E742" t="str">
            <v>***</v>
          </cell>
          <cell r="F742" t="str">
            <v>*</v>
          </cell>
          <cell r="G742" t="str">
            <v>**</v>
          </cell>
          <cell r="H742" t="str">
            <v>Description</v>
          </cell>
          <cell r="I742" t="str">
            <v>Category</v>
          </cell>
          <cell r="J742" t="str">
            <v>Reporting Tiers</v>
          </cell>
          <cell r="K742">
            <v>0</v>
          </cell>
          <cell r="L742">
            <v>0</v>
          </cell>
          <cell r="M742" t="str">
            <v>Actuals0Category</v>
          </cell>
          <cell r="N742">
            <v>0</v>
          </cell>
        </row>
        <row r="743">
          <cell r="C743" t="str">
            <v>Per GL / Liam TB</v>
          </cell>
          <cell r="D743" t="str">
            <v>Actuals</v>
          </cell>
          <cell r="E743" t="str">
            <v>***</v>
          </cell>
          <cell r="F743" t="str">
            <v>*</v>
          </cell>
          <cell r="G743" t="str">
            <v>**</v>
          </cell>
          <cell r="H743" t="str">
            <v>Description</v>
          </cell>
          <cell r="I743" t="str">
            <v>Category</v>
          </cell>
          <cell r="J743" t="str">
            <v>Reporting Tiers</v>
          </cell>
          <cell r="K743">
            <v>0</v>
          </cell>
          <cell r="L743">
            <v>0</v>
          </cell>
          <cell r="M743" t="str">
            <v>Actuals0Category</v>
          </cell>
          <cell r="N743">
            <v>0</v>
          </cell>
        </row>
        <row r="744">
          <cell r="C744" t="str">
            <v>Per GL / Liam TB</v>
          </cell>
          <cell r="D744" t="str">
            <v>Actuals</v>
          </cell>
          <cell r="E744" t="str">
            <v>***</v>
          </cell>
          <cell r="F744" t="str">
            <v>*</v>
          </cell>
          <cell r="G744" t="str">
            <v>**</v>
          </cell>
          <cell r="H744" t="str">
            <v>Description</v>
          </cell>
          <cell r="I744" t="str">
            <v>Category</v>
          </cell>
          <cell r="J744" t="str">
            <v>Reporting Tiers</v>
          </cell>
          <cell r="K744">
            <v>0</v>
          </cell>
          <cell r="L744">
            <v>0</v>
          </cell>
          <cell r="M744" t="str">
            <v>Actuals0Category</v>
          </cell>
          <cell r="N744">
            <v>0</v>
          </cell>
        </row>
        <row r="745">
          <cell r="C745" t="str">
            <v>Per GL / Liam TB</v>
          </cell>
          <cell r="D745" t="str">
            <v>Actuals</v>
          </cell>
          <cell r="E745" t="str">
            <v>***</v>
          </cell>
          <cell r="F745" t="str">
            <v>*</v>
          </cell>
          <cell r="G745" t="str">
            <v>**</v>
          </cell>
          <cell r="H745" t="str">
            <v>Description</v>
          </cell>
          <cell r="I745" t="str">
            <v>Category</v>
          </cell>
          <cell r="J745" t="str">
            <v>Reporting Tiers</v>
          </cell>
          <cell r="K745">
            <v>0</v>
          </cell>
          <cell r="L745">
            <v>0</v>
          </cell>
          <cell r="M745" t="str">
            <v>Actuals0Category</v>
          </cell>
          <cell r="N745">
            <v>0</v>
          </cell>
        </row>
        <row r="746">
          <cell r="C746" t="str">
            <v>Per GL / Liam TB</v>
          </cell>
          <cell r="D746" t="str">
            <v>Actuals</v>
          </cell>
          <cell r="E746" t="str">
            <v>***</v>
          </cell>
          <cell r="F746" t="str">
            <v>*</v>
          </cell>
          <cell r="G746" t="str">
            <v>**</v>
          </cell>
          <cell r="H746" t="str">
            <v>Description</v>
          </cell>
          <cell r="I746" t="str">
            <v>Category</v>
          </cell>
          <cell r="J746" t="str">
            <v>Reporting Tiers</v>
          </cell>
          <cell r="K746">
            <v>0</v>
          </cell>
          <cell r="L746">
            <v>0</v>
          </cell>
          <cell r="M746" t="str">
            <v>Actuals0Category</v>
          </cell>
          <cell r="N746">
            <v>0</v>
          </cell>
        </row>
        <row r="747">
          <cell r="C747" t="str">
            <v>Per GL / Liam TB</v>
          </cell>
          <cell r="D747" t="str">
            <v>Actuals</v>
          </cell>
          <cell r="E747" t="str">
            <v>***</v>
          </cell>
          <cell r="F747" t="str">
            <v>*</v>
          </cell>
          <cell r="G747" t="str">
            <v>**</v>
          </cell>
          <cell r="H747" t="str">
            <v>Description</v>
          </cell>
          <cell r="I747" t="str">
            <v>Category</v>
          </cell>
          <cell r="J747" t="str">
            <v>Reporting Tiers</v>
          </cell>
          <cell r="K747">
            <v>0</v>
          </cell>
          <cell r="L747">
            <v>0</v>
          </cell>
          <cell r="M747" t="str">
            <v>Actuals0Category</v>
          </cell>
          <cell r="N747">
            <v>0</v>
          </cell>
        </row>
        <row r="748">
          <cell r="C748" t="str">
            <v>Per GL / Liam TB</v>
          </cell>
          <cell r="D748" t="str">
            <v>Actuals</v>
          </cell>
          <cell r="E748" t="str">
            <v>***</v>
          </cell>
          <cell r="F748" t="str">
            <v>*</v>
          </cell>
          <cell r="G748" t="str">
            <v>**</v>
          </cell>
          <cell r="H748" t="str">
            <v>Description</v>
          </cell>
          <cell r="I748" t="str">
            <v>Category</v>
          </cell>
          <cell r="J748" t="str">
            <v>Reporting Tiers</v>
          </cell>
          <cell r="K748">
            <v>0</v>
          </cell>
          <cell r="L748">
            <v>0</v>
          </cell>
          <cell r="M748" t="str">
            <v>Actuals0Category</v>
          </cell>
          <cell r="N748">
            <v>0</v>
          </cell>
        </row>
        <row r="749">
          <cell r="C749" t="str">
            <v>Per GL / Liam TB</v>
          </cell>
          <cell r="D749" t="str">
            <v>Actuals</v>
          </cell>
          <cell r="E749" t="str">
            <v>***</v>
          </cell>
          <cell r="F749" t="str">
            <v>*</v>
          </cell>
          <cell r="G749" t="str">
            <v>**</v>
          </cell>
          <cell r="H749" t="str">
            <v>Description</v>
          </cell>
          <cell r="I749" t="str">
            <v>Category</v>
          </cell>
          <cell r="J749" t="str">
            <v>Reporting Tiers</v>
          </cell>
          <cell r="K749">
            <v>0</v>
          </cell>
          <cell r="L749">
            <v>0</v>
          </cell>
          <cell r="M749" t="str">
            <v>Actuals0Category</v>
          </cell>
          <cell r="N749">
            <v>0</v>
          </cell>
        </row>
        <row r="750">
          <cell r="C750" t="str">
            <v>Per GL / Liam TB</v>
          </cell>
          <cell r="D750" t="str">
            <v>Actuals</v>
          </cell>
          <cell r="E750" t="str">
            <v>***</v>
          </cell>
          <cell r="F750" t="str">
            <v>*</v>
          </cell>
          <cell r="G750" t="str">
            <v>**</v>
          </cell>
          <cell r="H750" t="str">
            <v>Description</v>
          </cell>
          <cell r="I750" t="str">
            <v>Category</v>
          </cell>
          <cell r="J750" t="str">
            <v>Reporting Tiers</v>
          </cell>
          <cell r="K750">
            <v>0</v>
          </cell>
          <cell r="L750">
            <v>0</v>
          </cell>
          <cell r="M750" t="str">
            <v>Actuals0Category</v>
          </cell>
          <cell r="N750">
            <v>0</v>
          </cell>
        </row>
        <row r="751">
          <cell r="C751" t="str">
            <v>Per GL / Liam TB</v>
          </cell>
          <cell r="D751" t="str">
            <v>Actuals</v>
          </cell>
          <cell r="E751" t="str">
            <v>***</v>
          </cell>
          <cell r="F751" t="str">
            <v>*</v>
          </cell>
          <cell r="G751" t="str">
            <v>**</v>
          </cell>
          <cell r="H751" t="str">
            <v>Description</v>
          </cell>
          <cell r="I751" t="str">
            <v>Category</v>
          </cell>
          <cell r="J751" t="str">
            <v>Reporting Tiers</v>
          </cell>
          <cell r="K751">
            <v>0</v>
          </cell>
          <cell r="L751">
            <v>0</v>
          </cell>
          <cell r="M751" t="str">
            <v>Actuals0Category</v>
          </cell>
          <cell r="N751">
            <v>0</v>
          </cell>
        </row>
        <row r="752">
          <cell r="C752" t="str">
            <v>Per GL / Liam TB</v>
          </cell>
          <cell r="D752" t="str">
            <v>Actuals</v>
          </cell>
          <cell r="E752" t="str">
            <v>***</v>
          </cell>
          <cell r="F752" t="str">
            <v>*</v>
          </cell>
          <cell r="G752" t="str">
            <v>**</v>
          </cell>
          <cell r="H752" t="str">
            <v>Description</v>
          </cell>
          <cell r="I752" t="str">
            <v>Category</v>
          </cell>
          <cell r="J752" t="str">
            <v>Reporting Tiers</v>
          </cell>
          <cell r="K752">
            <v>0</v>
          </cell>
          <cell r="L752">
            <v>0</v>
          </cell>
          <cell r="M752" t="str">
            <v>Actuals0Category</v>
          </cell>
          <cell r="N752">
            <v>0</v>
          </cell>
        </row>
        <row r="753">
          <cell r="C753" t="str">
            <v>Per GL / Liam TB</v>
          </cell>
          <cell r="D753" t="str">
            <v>Actuals</v>
          </cell>
          <cell r="E753" t="str">
            <v>***</v>
          </cell>
          <cell r="F753" t="str">
            <v>*</v>
          </cell>
          <cell r="G753" t="str">
            <v>**</v>
          </cell>
          <cell r="H753" t="str">
            <v>Description</v>
          </cell>
          <cell r="I753" t="str">
            <v>Category</v>
          </cell>
          <cell r="J753" t="str">
            <v>Reporting Tiers</v>
          </cell>
          <cell r="K753">
            <v>0</v>
          </cell>
          <cell r="L753">
            <v>0</v>
          </cell>
          <cell r="M753" t="str">
            <v>Actuals0Category</v>
          </cell>
          <cell r="N753">
            <v>0</v>
          </cell>
        </row>
        <row r="754">
          <cell r="C754" t="str">
            <v>Per GL / Liam TB</v>
          </cell>
          <cell r="D754" t="str">
            <v>Actuals</v>
          </cell>
          <cell r="E754" t="str">
            <v>***</v>
          </cell>
          <cell r="F754" t="str">
            <v>*</v>
          </cell>
          <cell r="G754" t="str">
            <v>**</v>
          </cell>
          <cell r="H754" t="str">
            <v>Description</v>
          </cell>
          <cell r="I754" t="str">
            <v>Category</v>
          </cell>
          <cell r="J754" t="str">
            <v>Reporting Tiers</v>
          </cell>
          <cell r="K754">
            <v>0</v>
          </cell>
          <cell r="L754">
            <v>0</v>
          </cell>
          <cell r="M754" t="str">
            <v>Actuals0Category</v>
          </cell>
          <cell r="N754">
            <v>0</v>
          </cell>
        </row>
        <row r="755">
          <cell r="C755" t="str">
            <v>Per GL / Liam TB</v>
          </cell>
          <cell r="D755" t="str">
            <v>Actuals</v>
          </cell>
          <cell r="E755" t="str">
            <v>***</v>
          </cell>
          <cell r="F755" t="str">
            <v>*</v>
          </cell>
          <cell r="G755" t="str">
            <v>**</v>
          </cell>
          <cell r="H755" t="str">
            <v>Description</v>
          </cell>
          <cell r="I755" t="str">
            <v>Category</v>
          </cell>
          <cell r="J755" t="str">
            <v>Reporting Tiers</v>
          </cell>
          <cell r="K755">
            <v>0</v>
          </cell>
          <cell r="L755">
            <v>0</v>
          </cell>
          <cell r="M755" t="str">
            <v>Actuals0Category</v>
          </cell>
          <cell r="N755">
            <v>0</v>
          </cell>
        </row>
        <row r="756">
          <cell r="C756" t="str">
            <v>Per GL / Liam TB</v>
          </cell>
          <cell r="D756" t="str">
            <v>Actuals</v>
          </cell>
          <cell r="E756" t="str">
            <v>***</v>
          </cell>
          <cell r="F756" t="str">
            <v>*</v>
          </cell>
          <cell r="G756" t="str">
            <v>**</v>
          </cell>
          <cell r="H756" t="str">
            <v>Description</v>
          </cell>
          <cell r="I756" t="str">
            <v>Category</v>
          </cell>
          <cell r="J756" t="str">
            <v>Reporting Tiers</v>
          </cell>
          <cell r="K756">
            <v>0</v>
          </cell>
          <cell r="L756">
            <v>0</v>
          </cell>
          <cell r="M756" t="str">
            <v>Actuals0Category</v>
          </cell>
          <cell r="N756">
            <v>0</v>
          </cell>
        </row>
        <row r="757">
          <cell r="C757" t="str">
            <v>Per GL / Liam TB</v>
          </cell>
          <cell r="D757" t="str">
            <v>Actuals</v>
          </cell>
          <cell r="E757" t="str">
            <v>***</v>
          </cell>
          <cell r="F757" t="str">
            <v>*</v>
          </cell>
          <cell r="G757" t="str">
            <v>**</v>
          </cell>
          <cell r="H757" t="str">
            <v>Description</v>
          </cell>
          <cell r="I757" t="str">
            <v>Category</v>
          </cell>
          <cell r="J757" t="str">
            <v>Reporting Tiers</v>
          </cell>
          <cell r="K757">
            <v>0</v>
          </cell>
          <cell r="L757">
            <v>0</v>
          </cell>
          <cell r="M757" t="str">
            <v>Actuals0Category</v>
          </cell>
          <cell r="N757">
            <v>0</v>
          </cell>
        </row>
        <row r="758">
          <cell r="C758" t="str">
            <v>Per GL / Liam TB</v>
          </cell>
          <cell r="D758" t="str">
            <v>Actuals</v>
          </cell>
          <cell r="E758" t="str">
            <v>***</v>
          </cell>
          <cell r="F758" t="str">
            <v>*</v>
          </cell>
          <cell r="G758" t="str">
            <v>**</v>
          </cell>
          <cell r="H758" t="str">
            <v>Description</v>
          </cell>
          <cell r="I758" t="str">
            <v>Category</v>
          </cell>
          <cell r="J758" t="str">
            <v>Reporting Tiers</v>
          </cell>
          <cell r="K758">
            <v>0</v>
          </cell>
          <cell r="L758">
            <v>0</v>
          </cell>
          <cell r="M758" t="str">
            <v>Actuals0Category</v>
          </cell>
          <cell r="N758">
            <v>0</v>
          </cell>
        </row>
        <row r="759">
          <cell r="C759" t="str">
            <v>Per GL / Liam TB</v>
          </cell>
          <cell r="D759" t="str">
            <v>Actuals</v>
          </cell>
          <cell r="E759" t="str">
            <v>***</v>
          </cell>
          <cell r="F759" t="str">
            <v>*</v>
          </cell>
          <cell r="G759" t="str">
            <v>**</v>
          </cell>
          <cell r="H759" t="str">
            <v>Description</v>
          </cell>
          <cell r="I759" t="str">
            <v>Category</v>
          </cell>
          <cell r="J759" t="str">
            <v>Reporting Tiers</v>
          </cell>
          <cell r="K759">
            <v>0</v>
          </cell>
          <cell r="L759">
            <v>0</v>
          </cell>
          <cell r="M759" t="str">
            <v>Actuals0Category</v>
          </cell>
          <cell r="N759">
            <v>0</v>
          </cell>
        </row>
        <row r="760">
          <cell r="C760" t="str">
            <v>Per GL / Liam TB</v>
          </cell>
          <cell r="D760" t="str">
            <v>Actuals</v>
          </cell>
          <cell r="E760" t="str">
            <v>***</v>
          </cell>
          <cell r="F760" t="str">
            <v>*</v>
          </cell>
          <cell r="G760" t="str">
            <v>**</v>
          </cell>
          <cell r="H760" t="str">
            <v>Description</v>
          </cell>
          <cell r="I760" t="str">
            <v>Category</v>
          </cell>
          <cell r="J760" t="str">
            <v>Reporting Tiers</v>
          </cell>
          <cell r="K760">
            <v>0</v>
          </cell>
          <cell r="L760">
            <v>0</v>
          </cell>
          <cell r="M760" t="str">
            <v>Actuals0Category</v>
          </cell>
          <cell r="N760">
            <v>0</v>
          </cell>
        </row>
        <row r="761">
          <cell r="C761" t="str">
            <v>Per GL / Liam TB</v>
          </cell>
          <cell r="D761" t="str">
            <v>Actuals</v>
          </cell>
          <cell r="E761" t="str">
            <v>***</v>
          </cell>
          <cell r="F761" t="str">
            <v>*</v>
          </cell>
          <cell r="G761" t="str">
            <v>**</v>
          </cell>
          <cell r="H761" t="str">
            <v>Description</v>
          </cell>
          <cell r="I761" t="str">
            <v>Category</v>
          </cell>
          <cell r="J761" t="str">
            <v>Reporting Tiers</v>
          </cell>
          <cell r="K761">
            <v>0</v>
          </cell>
          <cell r="L761">
            <v>0</v>
          </cell>
          <cell r="M761" t="str">
            <v>Actuals0Category</v>
          </cell>
          <cell r="N761">
            <v>0</v>
          </cell>
        </row>
        <row r="762">
          <cell r="C762" t="str">
            <v>Per GL / Liam TB</v>
          </cell>
          <cell r="D762" t="str">
            <v>Actuals</v>
          </cell>
          <cell r="E762" t="str">
            <v>***</v>
          </cell>
          <cell r="F762" t="str">
            <v>*</v>
          </cell>
          <cell r="G762" t="str">
            <v>**</v>
          </cell>
          <cell r="H762" t="str">
            <v>Description</v>
          </cell>
          <cell r="I762" t="str">
            <v>Category</v>
          </cell>
          <cell r="J762" t="str">
            <v>Reporting Tiers</v>
          </cell>
          <cell r="K762">
            <v>0</v>
          </cell>
          <cell r="L762">
            <v>0</v>
          </cell>
          <cell r="M762" t="str">
            <v>Actuals0Category</v>
          </cell>
          <cell r="N762">
            <v>0</v>
          </cell>
        </row>
        <row r="763">
          <cell r="C763" t="str">
            <v>Per GL / Liam TB</v>
          </cell>
          <cell r="D763" t="str">
            <v>Actuals</v>
          </cell>
          <cell r="E763" t="str">
            <v>***</v>
          </cell>
          <cell r="F763" t="str">
            <v>*</v>
          </cell>
          <cell r="G763" t="str">
            <v>**</v>
          </cell>
          <cell r="H763" t="str">
            <v>Description</v>
          </cell>
          <cell r="I763" t="str">
            <v>Category</v>
          </cell>
          <cell r="J763" t="str">
            <v>Reporting Tiers</v>
          </cell>
          <cell r="K763">
            <v>0</v>
          </cell>
          <cell r="L763">
            <v>0</v>
          </cell>
          <cell r="M763" t="str">
            <v>Actuals0Category</v>
          </cell>
          <cell r="N763">
            <v>0</v>
          </cell>
        </row>
        <row r="764">
          <cell r="C764" t="str">
            <v>Per GL / Liam TB</v>
          </cell>
          <cell r="D764" t="str">
            <v>Actuals</v>
          </cell>
          <cell r="E764" t="str">
            <v>***</v>
          </cell>
          <cell r="F764" t="str">
            <v>*</v>
          </cell>
          <cell r="G764" t="str">
            <v>**</v>
          </cell>
          <cell r="H764" t="str">
            <v>Description</v>
          </cell>
          <cell r="I764" t="str">
            <v>Category</v>
          </cell>
          <cell r="J764" t="str">
            <v>Reporting Tiers</v>
          </cell>
          <cell r="K764">
            <v>0</v>
          </cell>
          <cell r="L764">
            <v>0</v>
          </cell>
          <cell r="M764" t="str">
            <v>Actuals0Category</v>
          </cell>
          <cell r="N764">
            <v>0</v>
          </cell>
        </row>
        <row r="765">
          <cell r="C765" t="str">
            <v>Per GL / Liam TB</v>
          </cell>
          <cell r="D765" t="str">
            <v>Actuals</v>
          </cell>
          <cell r="E765" t="str">
            <v>***</v>
          </cell>
          <cell r="F765" t="str">
            <v>*</v>
          </cell>
          <cell r="G765" t="str">
            <v>**</v>
          </cell>
          <cell r="H765" t="str">
            <v>Description</v>
          </cell>
          <cell r="I765" t="str">
            <v>Category</v>
          </cell>
          <cell r="J765" t="str">
            <v>Reporting Tiers</v>
          </cell>
          <cell r="K765">
            <v>0</v>
          </cell>
          <cell r="L765">
            <v>0</v>
          </cell>
          <cell r="M765" t="str">
            <v>Actuals0Category</v>
          </cell>
          <cell r="N765">
            <v>0</v>
          </cell>
        </row>
        <row r="766">
          <cell r="C766" t="str">
            <v>Per GL / Liam TB</v>
          </cell>
          <cell r="D766" t="str">
            <v>Actuals</v>
          </cell>
          <cell r="E766" t="str">
            <v>***</v>
          </cell>
          <cell r="F766" t="str">
            <v>*</v>
          </cell>
          <cell r="G766" t="str">
            <v>**</v>
          </cell>
          <cell r="H766" t="str">
            <v>Description</v>
          </cell>
          <cell r="I766" t="str">
            <v>Category</v>
          </cell>
          <cell r="J766" t="str">
            <v>Reporting Tiers</v>
          </cell>
          <cell r="K766">
            <v>0</v>
          </cell>
          <cell r="L766">
            <v>0</v>
          </cell>
          <cell r="M766" t="str">
            <v>Actuals0Category</v>
          </cell>
          <cell r="N766">
            <v>0</v>
          </cell>
        </row>
        <row r="767">
          <cell r="C767" t="str">
            <v>Per GL / Liam TB</v>
          </cell>
          <cell r="D767" t="str">
            <v>Actuals</v>
          </cell>
          <cell r="E767" t="str">
            <v>***</v>
          </cell>
          <cell r="F767" t="str">
            <v>*</v>
          </cell>
          <cell r="G767" t="str">
            <v>**</v>
          </cell>
          <cell r="H767" t="str">
            <v>Description</v>
          </cell>
          <cell r="I767" t="str">
            <v>Category</v>
          </cell>
          <cell r="J767" t="str">
            <v>Reporting Tiers</v>
          </cell>
          <cell r="K767">
            <v>0</v>
          </cell>
          <cell r="L767">
            <v>0</v>
          </cell>
          <cell r="M767" t="str">
            <v>Actuals0Category</v>
          </cell>
          <cell r="N767">
            <v>0</v>
          </cell>
        </row>
        <row r="768">
          <cell r="C768" t="str">
            <v>Per GL / Liam TB</v>
          </cell>
          <cell r="D768" t="str">
            <v>Actuals</v>
          </cell>
          <cell r="E768" t="str">
            <v>***</v>
          </cell>
          <cell r="F768" t="str">
            <v>*</v>
          </cell>
          <cell r="G768" t="str">
            <v>**</v>
          </cell>
          <cell r="H768" t="str">
            <v>Description</v>
          </cell>
          <cell r="I768" t="str">
            <v>Category</v>
          </cell>
          <cell r="J768" t="str">
            <v>Reporting Tiers</v>
          </cell>
          <cell r="K768">
            <v>0</v>
          </cell>
          <cell r="L768">
            <v>0</v>
          </cell>
          <cell r="M768" t="str">
            <v>Actuals0Category</v>
          </cell>
          <cell r="N768">
            <v>0</v>
          </cell>
        </row>
        <row r="769">
          <cell r="C769" t="str">
            <v>Per GL / Liam TB</v>
          </cell>
          <cell r="D769" t="str">
            <v>Actuals</v>
          </cell>
          <cell r="E769" t="str">
            <v>***</v>
          </cell>
          <cell r="F769" t="str">
            <v>*</v>
          </cell>
          <cell r="G769" t="str">
            <v>**</v>
          </cell>
          <cell r="H769" t="str">
            <v>Description</v>
          </cell>
          <cell r="I769" t="str">
            <v>Category</v>
          </cell>
          <cell r="J769" t="str">
            <v>Reporting Tiers</v>
          </cell>
          <cell r="K769">
            <v>0</v>
          </cell>
          <cell r="L769">
            <v>0</v>
          </cell>
          <cell r="M769" t="str">
            <v>Actuals0Category</v>
          </cell>
          <cell r="N769">
            <v>0</v>
          </cell>
        </row>
        <row r="770">
          <cell r="C770" t="str">
            <v>Per GL / Liam TB</v>
          </cell>
          <cell r="D770" t="str">
            <v>Actuals</v>
          </cell>
          <cell r="E770" t="str">
            <v>***</v>
          </cell>
          <cell r="F770" t="str">
            <v>*</v>
          </cell>
          <cell r="G770" t="str">
            <v>**</v>
          </cell>
          <cell r="H770" t="str">
            <v>Description</v>
          </cell>
          <cell r="I770" t="str">
            <v>Category</v>
          </cell>
          <cell r="J770" t="str">
            <v>Reporting Tiers</v>
          </cell>
          <cell r="K770">
            <v>0</v>
          </cell>
          <cell r="L770">
            <v>0</v>
          </cell>
          <cell r="M770" t="str">
            <v>Actuals0Category</v>
          </cell>
          <cell r="N770">
            <v>0</v>
          </cell>
        </row>
        <row r="771">
          <cell r="C771" t="str">
            <v>Per GL / Liam TB</v>
          </cell>
          <cell r="D771" t="str">
            <v>Actuals</v>
          </cell>
          <cell r="E771" t="str">
            <v>***</v>
          </cell>
          <cell r="F771" t="str">
            <v>*</v>
          </cell>
          <cell r="G771" t="str">
            <v>**</v>
          </cell>
          <cell r="H771" t="str">
            <v>Description</v>
          </cell>
          <cell r="I771" t="str">
            <v>Category</v>
          </cell>
          <cell r="J771" t="str">
            <v>Reporting Tiers</v>
          </cell>
          <cell r="K771">
            <v>0</v>
          </cell>
          <cell r="L771">
            <v>0</v>
          </cell>
          <cell r="M771" t="str">
            <v>Actuals0Category</v>
          </cell>
          <cell r="N771">
            <v>0</v>
          </cell>
        </row>
        <row r="772">
          <cell r="C772" t="str">
            <v>Per GL / Liam TB</v>
          </cell>
          <cell r="D772" t="str">
            <v>Actuals</v>
          </cell>
          <cell r="E772" t="str">
            <v>***</v>
          </cell>
          <cell r="F772" t="str">
            <v>*</v>
          </cell>
          <cell r="G772" t="str">
            <v>**</v>
          </cell>
          <cell r="H772" t="str">
            <v>Description</v>
          </cell>
          <cell r="I772" t="str">
            <v>Category</v>
          </cell>
          <cell r="J772" t="str">
            <v>Reporting Tiers</v>
          </cell>
          <cell r="K772">
            <v>0</v>
          </cell>
          <cell r="L772">
            <v>0</v>
          </cell>
          <cell r="M772" t="str">
            <v>Actuals0Category</v>
          </cell>
          <cell r="N772">
            <v>0</v>
          </cell>
        </row>
        <row r="773">
          <cell r="C773" t="str">
            <v>Per GL / Liam TB</v>
          </cell>
          <cell r="D773" t="str">
            <v>Actuals</v>
          </cell>
          <cell r="E773" t="str">
            <v>***</v>
          </cell>
          <cell r="F773" t="str">
            <v>*</v>
          </cell>
          <cell r="G773" t="str">
            <v>**</v>
          </cell>
          <cell r="H773" t="str">
            <v>Description</v>
          </cell>
          <cell r="I773" t="str">
            <v>Category</v>
          </cell>
          <cell r="J773" t="str">
            <v>Reporting Tiers</v>
          </cell>
          <cell r="K773">
            <v>0</v>
          </cell>
          <cell r="L773">
            <v>0</v>
          </cell>
          <cell r="M773" t="str">
            <v>Actuals0Category</v>
          </cell>
          <cell r="N773">
            <v>0</v>
          </cell>
        </row>
        <row r="774">
          <cell r="C774" t="str">
            <v>Per GL / Liam TB</v>
          </cell>
          <cell r="D774" t="str">
            <v>Actuals</v>
          </cell>
          <cell r="E774" t="str">
            <v>***</v>
          </cell>
          <cell r="F774" t="str">
            <v>*</v>
          </cell>
          <cell r="G774" t="str">
            <v>**</v>
          </cell>
          <cell r="H774" t="str">
            <v>Description</v>
          </cell>
          <cell r="I774" t="str">
            <v>Category</v>
          </cell>
          <cell r="J774" t="str">
            <v>Reporting Tiers</v>
          </cell>
          <cell r="K774">
            <v>0</v>
          </cell>
          <cell r="L774">
            <v>0</v>
          </cell>
          <cell r="M774" t="str">
            <v>Actuals0Category</v>
          </cell>
          <cell r="N774">
            <v>0</v>
          </cell>
        </row>
        <row r="775">
          <cell r="C775" t="str">
            <v>Per GL / Liam TB</v>
          </cell>
          <cell r="D775" t="str">
            <v>Actuals</v>
          </cell>
          <cell r="E775" t="str">
            <v>***</v>
          </cell>
          <cell r="F775" t="str">
            <v>*</v>
          </cell>
          <cell r="G775" t="str">
            <v>**</v>
          </cell>
          <cell r="H775" t="str">
            <v>Description</v>
          </cell>
          <cell r="I775" t="str">
            <v>Category</v>
          </cell>
          <cell r="J775" t="str">
            <v>Reporting Tiers</v>
          </cell>
          <cell r="K775">
            <v>0</v>
          </cell>
          <cell r="L775">
            <v>0</v>
          </cell>
          <cell r="M775" t="str">
            <v>Actuals0Category</v>
          </cell>
          <cell r="N775">
            <v>0</v>
          </cell>
        </row>
        <row r="776">
          <cell r="C776" t="str">
            <v>Per GL / Liam TB</v>
          </cell>
          <cell r="D776" t="str">
            <v>Actuals</v>
          </cell>
          <cell r="E776" t="str">
            <v>***</v>
          </cell>
          <cell r="F776" t="str">
            <v>*</v>
          </cell>
          <cell r="G776" t="str">
            <v>**</v>
          </cell>
          <cell r="H776" t="str">
            <v>Description</v>
          </cell>
          <cell r="I776" t="str">
            <v>Category</v>
          </cell>
          <cell r="J776" t="str">
            <v>Reporting Tiers</v>
          </cell>
          <cell r="K776">
            <v>0</v>
          </cell>
          <cell r="L776">
            <v>0</v>
          </cell>
          <cell r="M776" t="str">
            <v>Actuals0Category</v>
          </cell>
          <cell r="N776">
            <v>0</v>
          </cell>
        </row>
        <row r="777">
          <cell r="C777" t="str">
            <v>Per GL / Liam TB</v>
          </cell>
          <cell r="D777" t="str">
            <v>Actuals</v>
          </cell>
          <cell r="E777" t="str">
            <v>***</v>
          </cell>
          <cell r="F777" t="str">
            <v>*</v>
          </cell>
          <cell r="G777" t="str">
            <v>**</v>
          </cell>
          <cell r="H777" t="str">
            <v>Description</v>
          </cell>
          <cell r="I777" t="str">
            <v>Category</v>
          </cell>
          <cell r="J777" t="str">
            <v>Reporting Tiers</v>
          </cell>
          <cell r="K777">
            <v>0</v>
          </cell>
          <cell r="L777">
            <v>0</v>
          </cell>
          <cell r="M777" t="str">
            <v>Actuals0Category</v>
          </cell>
          <cell r="N777">
            <v>0</v>
          </cell>
        </row>
        <row r="778">
          <cell r="C778" t="str">
            <v>Per GL / Liam TB</v>
          </cell>
          <cell r="D778" t="str">
            <v>Actuals</v>
          </cell>
          <cell r="E778" t="str">
            <v>***</v>
          </cell>
          <cell r="F778" t="str">
            <v>*</v>
          </cell>
          <cell r="G778" t="str">
            <v>**</v>
          </cell>
          <cell r="H778" t="str">
            <v>Description</v>
          </cell>
          <cell r="I778" t="str">
            <v>Category</v>
          </cell>
          <cell r="J778" t="str">
            <v>Reporting Tiers</v>
          </cell>
          <cell r="K778">
            <v>0</v>
          </cell>
          <cell r="L778">
            <v>0</v>
          </cell>
          <cell r="M778" t="str">
            <v>Actuals0Category</v>
          </cell>
          <cell r="N778">
            <v>0</v>
          </cell>
        </row>
        <row r="779">
          <cell r="C779" t="str">
            <v>Per GL / Liam TB</v>
          </cell>
          <cell r="D779" t="str">
            <v>Actuals</v>
          </cell>
          <cell r="E779" t="str">
            <v>***</v>
          </cell>
          <cell r="F779" t="str">
            <v>*</v>
          </cell>
          <cell r="G779" t="str">
            <v>**</v>
          </cell>
          <cell r="H779" t="str">
            <v>Description</v>
          </cell>
          <cell r="I779" t="str">
            <v>Category</v>
          </cell>
          <cell r="J779" t="str">
            <v>Reporting Tiers</v>
          </cell>
          <cell r="K779">
            <v>0</v>
          </cell>
          <cell r="L779">
            <v>0</v>
          </cell>
          <cell r="M779" t="str">
            <v>Actuals0Category</v>
          </cell>
          <cell r="N779">
            <v>0</v>
          </cell>
        </row>
        <row r="780">
          <cell r="C780" t="str">
            <v>Per GL / Liam TB</v>
          </cell>
          <cell r="D780" t="str">
            <v>Actuals</v>
          </cell>
          <cell r="E780" t="str">
            <v>***</v>
          </cell>
          <cell r="F780" t="str">
            <v>*</v>
          </cell>
          <cell r="G780" t="str">
            <v>**</v>
          </cell>
          <cell r="H780" t="str">
            <v>Description</v>
          </cell>
          <cell r="I780" t="str">
            <v>Category</v>
          </cell>
          <cell r="J780" t="str">
            <v>Reporting Tiers</v>
          </cell>
          <cell r="K780">
            <v>0</v>
          </cell>
          <cell r="L780">
            <v>0</v>
          </cell>
          <cell r="M780" t="str">
            <v>Actuals0Category</v>
          </cell>
          <cell r="N780">
            <v>0</v>
          </cell>
        </row>
        <row r="781">
          <cell r="C781" t="str">
            <v>Per GL / Liam TB</v>
          </cell>
          <cell r="D781" t="str">
            <v>Actuals</v>
          </cell>
          <cell r="E781" t="str">
            <v>***</v>
          </cell>
          <cell r="F781" t="str">
            <v>*</v>
          </cell>
          <cell r="G781" t="str">
            <v>**</v>
          </cell>
          <cell r="H781" t="str">
            <v>Description</v>
          </cell>
          <cell r="I781" t="str">
            <v>Category</v>
          </cell>
          <cell r="J781" t="str">
            <v>Reporting Tiers</v>
          </cell>
          <cell r="K781">
            <v>0</v>
          </cell>
          <cell r="L781">
            <v>0</v>
          </cell>
          <cell r="M781" t="str">
            <v>Actuals0Category</v>
          </cell>
          <cell r="N781">
            <v>0</v>
          </cell>
        </row>
        <row r="782">
          <cell r="C782" t="str">
            <v>Per GL / Liam TB</v>
          </cell>
          <cell r="D782" t="str">
            <v>Actuals</v>
          </cell>
          <cell r="E782" t="str">
            <v>***</v>
          </cell>
          <cell r="F782" t="str">
            <v>*</v>
          </cell>
          <cell r="G782" t="str">
            <v>**</v>
          </cell>
          <cell r="H782" t="str">
            <v>Description</v>
          </cell>
          <cell r="I782" t="str">
            <v>Category</v>
          </cell>
          <cell r="J782" t="str">
            <v>Reporting Tiers</v>
          </cell>
          <cell r="K782">
            <v>0</v>
          </cell>
          <cell r="L782">
            <v>0</v>
          </cell>
          <cell r="M782" t="str">
            <v>Actuals0Category</v>
          </cell>
          <cell r="N782">
            <v>0</v>
          </cell>
        </row>
        <row r="783">
          <cell r="C783" t="str">
            <v>Per GL / Liam TB</v>
          </cell>
          <cell r="D783" t="str">
            <v>Actuals</v>
          </cell>
          <cell r="E783" t="str">
            <v>***</v>
          </cell>
          <cell r="F783" t="str">
            <v>*</v>
          </cell>
          <cell r="G783" t="str">
            <v>**</v>
          </cell>
          <cell r="H783" t="str">
            <v>Description</v>
          </cell>
          <cell r="I783" t="str">
            <v>Category</v>
          </cell>
          <cell r="J783" t="str">
            <v>Reporting Tiers</v>
          </cell>
          <cell r="K783">
            <v>0</v>
          </cell>
          <cell r="L783">
            <v>0</v>
          </cell>
          <cell r="M783" t="str">
            <v>Actuals0Category</v>
          </cell>
          <cell r="N783">
            <v>0</v>
          </cell>
        </row>
        <row r="784">
          <cell r="C784" t="str">
            <v>Per GL / Liam TB</v>
          </cell>
          <cell r="D784" t="str">
            <v>Actuals</v>
          </cell>
          <cell r="E784" t="str">
            <v>***</v>
          </cell>
          <cell r="F784" t="str">
            <v>*</v>
          </cell>
          <cell r="G784" t="str">
            <v>**</v>
          </cell>
          <cell r="H784" t="str">
            <v>Description</v>
          </cell>
          <cell r="I784" t="str">
            <v>Category</v>
          </cell>
          <cell r="J784" t="str">
            <v>Reporting Tiers</v>
          </cell>
          <cell r="K784">
            <v>0</v>
          </cell>
          <cell r="L784">
            <v>0</v>
          </cell>
          <cell r="M784" t="str">
            <v>Actuals0Category</v>
          </cell>
          <cell r="N784">
            <v>0</v>
          </cell>
        </row>
        <row r="785">
          <cell r="C785" t="str">
            <v>Per GL / Liam TB</v>
          </cell>
          <cell r="D785" t="str">
            <v>Actuals</v>
          </cell>
          <cell r="E785" t="str">
            <v>***</v>
          </cell>
          <cell r="F785" t="str">
            <v>*</v>
          </cell>
          <cell r="G785" t="str">
            <v>**</v>
          </cell>
          <cell r="H785" t="str">
            <v>Description</v>
          </cell>
          <cell r="I785" t="str">
            <v>Category</v>
          </cell>
          <cell r="J785" t="str">
            <v>Reporting Tiers</v>
          </cell>
          <cell r="K785">
            <v>0</v>
          </cell>
          <cell r="L785">
            <v>0</v>
          </cell>
          <cell r="M785" t="str">
            <v>Actuals0Category</v>
          </cell>
          <cell r="N785">
            <v>0</v>
          </cell>
        </row>
        <row r="786">
          <cell r="C786" t="str">
            <v>Per GL / Liam TB</v>
          </cell>
          <cell r="D786" t="str">
            <v>Actuals</v>
          </cell>
          <cell r="E786" t="str">
            <v>***</v>
          </cell>
          <cell r="F786" t="str">
            <v>*</v>
          </cell>
          <cell r="G786" t="str">
            <v>**</v>
          </cell>
          <cell r="H786" t="str">
            <v>Description</v>
          </cell>
          <cell r="I786" t="str">
            <v>Category</v>
          </cell>
          <cell r="J786" t="str">
            <v>Reporting Tiers</v>
          </cell>
          <cell r="K786">
            <v>0</v>
          </cell>
          <cell r="L786">
            <v>0</v>
          </cell>
          <cell r="M786" t="str">
            <v>Actuals0Category</v>
          </cell>
          <cell r="N786">
            <v>0</v>
          </cell>
        </row>
        <row r="787">
          <cell r="C787" t="str">
            <v>Per GL / Liam TB</v>
          </cell>
          <cell r="D787" t="str">
            <v>Actuals</v>
          </cell>
          <cell r="E787" t="str">
            <v>***</v>
          </cell>
          <cell r="F787" t="str">
            <v>*</v>
          </cell>
          <cell r="G787" t="str">
            <v>**</v>
          </cell>
          <cell r="H787" t="str">
            <v>Description</v>
          </cell>
          <cell r="I787" t="str">
            <v>Category</v>
          </cell>
          <cell r="J787" t="str">
            <v>Reporting Tiers</v>
          </cell>
          <cell r="K787">
            <v>0</v>
          </cell>
          <cell r="L787">
            <v>0</v>
          </cell>
          <cell r="M787" t="str">
            <v>Actuals0Category</v>
          </cell>
          <cell r="N787">
            <v>0</v>
          </cell>
        </row>
        <row r="788">
          <cell r="C788" t="str">
            <v>Per GL / Liam TB</v>
          </cell>
          <cell r="D788" t="str">
            <v>Actuals</v>
          </cell>
          <cell r="E788" t="str">
            <v>***</v>
          </cell>
          <cell r="F788" t="str">
            <v>*</v>
          </cell>
          <cell r="G788" t="str">
            <v>**</v>
          </cell>
          <cell r="H788" t="str">
            <v>Description</v>
          </cell>
          <cell r="I788" t="str">
            <v>Category</v>
          </cell>
          <cell r="J788" t="str">
            <v>Reporting Tiers</v>
          </cell>
          <cell r="K788">
            <v>0</v>
          </cell>
          <cell r="L788">
            <v>0</v>
          </cell>
          <cell r="M788" t="str">
            <v>Actuals0Category</v>
          </cell>
          <cell r="N788">
            <v>0</v>
          </cell>
        </row>
        <row r="789">
          <cell r="C789" t="str">
            <v>Per GL / Liam TB</v>
          </cell>
          <cell r="D789" t="str">
            <v>Actuals</v>
          </cell>
          <cell r="E789" t="str">
            <v>***</v>
          </cell>
          <cell r="F789" t="str">
            <v>*</v>
          </cell>
          <cell r="G789" t="str">
            <v>**</v>
          </cell>
          <cell r="H789" t="str">
            <v>Description</v>
          </cell>
          <cell r="I789" t="str">
            <v>Category</v>
          </cell>
          <cell r="J789" t="str">
            <v>Reporting Tiers</v>
          </cell>
          <cell r="K789">
            <v>0</v>
          </cell>
          <cell r="L789">
            <v>0</v>
          </cell>
          <cell r="M789" t="str">
            <v>Actuals0Category</v>
          </cell>
          <cell r="N789">
            <v>0</v>
          </cell>
        </row>
        <row r="790">
          <cell r="C790" t="str">
            <v>Per GL / Liam TB</v>
          </cell>
          <cell r="D790" t="str">
            <v>Actuals</v>
          </cell>
          <cell r="E790" t="str">
            <v>***</v>
          </cell>
          <cell r="F790" t="str">
            <v>*</v>
          </cell>
          <cell r="G790" t="str">
            <v>**</v>
          </cell>
          <cell r="H790" t="str">
            <v>Description</v>
          </cell>
          <cell r="I790" t="str">
            <v>Category</v>
          </cell>
          <cell r="J790" t="str">
            <v>Reporting Tiers</v>
          </cell>
          <cell r="K790">
            <v>0</v>
          </cell>
          <cell r="L790">
            <v>0</v>
          </cell>
          <cell r="M790" t="str">
            <v>Actuals0Category</v>
          </cell>
          <cell r="N790">
            <v>0</v>
          </cell>
        </row>
        <row r="791">
          <cell r="C791" t="str">
            <v>Per GL / Liam TB</v>
          </cell>
          <cell r="D791" t="str">
            <v>Actuals</v>
          </cell>
          <cell r="E791" t="str">
            <v>***</v>
          </cell>
          <cell r="F791" t="str">
            <v>*</v>
          </cell>
          <cell r="G791" t="str">
            <v>**</v>
          </cell>
          <cell r="H791" t="str">
            <v>Description</v>
          </cell>
          <cell r="I791" t="str">
            <v>Category</v>
          </cell>
          <cell r="J791" t="str">
            <v>Reporting Tiers</v>
          </cell>
          <cell r="K791">
            <v>0</v>
          </cell>
          <cell r="L791">
            <v>0</v>
          </cell>
          <cell r="M791" t="str">
            <v>Actuals0Category</v>
          </cell>
          <cell r="N791">
            <v>0</v>
          </cell>
        </row>
        <row r="792">
          <cell r="C792" t="str">
            <v>Per GL / Liam TB</v>
          </cell>
          <cell r="D792" t="str">
            <v>Actuals</v>
          </cell>
          <cell r="E792" t="str">
            <v>***</v>
          </cell>
          <cell r="F792" t="str">
            <v>*</v>
          </cell>
          <cell r="G792" t="str">
            <v>**</v>
          </cell>
          <cell r="H792" t="str">
            <v>Description</v>
          </cell>
          <cell r="I792" t="str">
            <v>Category</v>
          </cell>
          <cell r="J792" t="str">
            <v>Reporting Tiers</v>
          </cell>
          <cell r="K792">
            <v>0</v>
          </cell>
          <cell r="L792">
            <v>0</v>
          </cell>
          <cell r="M792" t="str">
            <v>Actuals0Category</v>
          </cell>
          <cell r="N792">
            <v>0</v>
          </cell>
        </row>
        <row r="793">
          <cell r="C793" t="str">
            <v>Per GL / Liam TB</v>
          </cell>
          <cell r="D793" t="str">
            <v>Actuals</v>
          </cell>
          <cell r="E793" t="str">
            <v>***</v>
          </cell>
          <cell r="F793" t="str">
            <v>*</v>
          </cell>
          <cell r="G793" t="str">
            <v>**</v>
          </cell>
          <cell r="H793" t="str">
            <v>Description</v>
          </cell>
          <cell r="I793" t="str">
            <v>Category</v>
          </cell>
          <cell r="J793" t="str">
            <v>Reporting Tiers</v>
          </cell>
          <cell r="K793">
            <v>0</v>
          </cell>
          <cell r="L793">
            <v>0</v>
          </cell>
          <cell r="M793" t="str">
            <v>Actuals0Category</v>
          </cell>
          <cell r="N793">
            <v>0</v>
          </cell>
        </row>
        <row r="794">
          <cell r="C794" t="str">
            <v>Per GL / Liam TB</v>
          </cell>
          <cell r="D794" t="str">
            <v>Actuals</v>
          </cell>
          <cell r="E794" t="str">
            <v>***</v>
          </cell>
          <cell r="F794" t="str">
            <v>*</v>
          </cell>
          <cell r="G794" t="str">
            <v>**</v>
          </cell>
          <cell r="H794" t="str">
            <v>Description</v>
          </cell>
          <cell r="I794" t="str">
            <v>Category</v>
          </cell>
          <cell r="J794" t="str">
            <v>Reporting Tiers</v>
          </cell>
          <cell r="K794">
            <v>0</v>
          </cell>
          <cell r="L794">
            <v>0</v>
          </cell>
          <cell r="M794" t="str">
            <v>Actuals0Category</v>
          </cell>
          <cell r="N794">
            <v>0</v>
          </cell>
        </row>
        <row r="795">
          <cell r="C795" t="str">
            <v>Per GL / Liam TB</v>
          </cell>
          <cell r="D795" t="str">
            <v>Actuals</v>
          </cell>
          <cell r="E795" t="str">
            <v>***</v>
          </cell>
          <cell r="F795" t="str">
            <v>*</v>
          </cell>
          <cell r="G795" t="str">
            <v>**</v>
          </cell>
          <cell r="H795" t="str">
            <v>Description</v>
          </cell>
          <cell r="I795" t="str">
            <v>Category</v>
          </cell>
          <cell r="J795" t="str">
            <v>Reporting Tiers</v>
          </cell>
          <cell r="K795">
            <v>0</v>
          </cell>
          <cell r="L795">
            <v>0</v>
          </cell>
          <cell r="M795" t="str">
            <v>Actuals0Category</v>
          </cell>
          <cell r="N795">
            <v>0</v>
          </cell>
        </row>
        <row r="796">
          <cell r="C796" t="str">
            <v>Per GL / Liam TB</v>
          </cell>
          <cell r="D796" t="str">
            <v>Actuals</v>
          </cell>
          <cell r="E796" t="str">
            <v>***</v>
          </cell>
          <cell r="F796" t="str">
            <v>*</v>
          </cell>
          <cell r="G796" t="str">
            <v>**</v>
          </cell>
          <cell r="H796" t="str">
            <v>Description</v>
          </cell>
          <cell r="I796" t="str">
            <v>Category</v>
          </cell>
          <cell r="J796" t="str">
            <v>Reporting Tiers</v>
          </cell>
          <cell r="K796">
            <v>0</v>
          </cell>
          <cell r="L796">
            <v>0</v>
          </cell>
          <cell r="M796" t="str">
            <v>Actuals0Category</v>
          </cell>
          <cell r="N796">
            <v>0</v>
          </cell>
        </row>
        <row r="797">
          <cell r="C797" t="str">
            <v>Per GL / Liam TB</v>
          </cell>
          <cell r="D797" t="str">
            <v>Actuals</v>
          </cell>
          <cell r="E797" t="str">
            <v>***</v>
          </cell>
          <cell r="F797" t="str">
            <v>*</v>
          </cell>
          <cell r="G797" t="str">
            <v>**</v>
          </cell>
          <cell r="H797" t="str">
            <v>Description</v>
          </cell>
          <cell r="I797" t="str">
            <v>Category</v>
          </cell>
          <cell r="J797" t="str">
            <v>Reporting Tiers</v>
          </cell>
          <cell r="K797">
            <v>0</v>
          </cell>
          <cell r="L797">
            <v>0</v>
          </cell>
          <cell r="M797" t="str">
            <v>Actuals0Category</v>
          </cell>
          <cell r="N797">
            <v>0</v>
          </cell>
        </row>
        <row r="798">
          <cell r="C798" t="str">
            <v>Per GL / Liam TB</v>
          </cell>
          <cell r="D798" t="str">
            <v>Actuals</v>
          </cell>
          <cell r="E798" t="str">
            <v>***</v>
          </cell>
          <cell r="F798" t="str">
            <v>*</v>
          </cell>
          <cell r="G798" t="str">
            <v>**</v>
          </cell>
          <cell r="H798" t="str">
            <v>Description</v>
          </cell>
          <cell r="I798" t="str">
            <v>Category</v>
          </cell>
          <cell r="J798" t="str">
            <v>Reporting Tiers</v>
          </cell>
          <cell r="K798">
            <v>0</v>
          </cell>
          <cell r="L798">
            <v>0</v>
          </cell>
          <cell r="M798" t="str">
            <v>Actuals0Category</v>
          </cell>
          <cell r="N798">
            <v>0</v>
          </cell>
        </row>
        <row r="799">
          <cell r="C799" t="str">
            <v>Per GL / Liam TB</v>
          </cell>
          <cell r="D799" t="str">
            <v>Actuals</v>
          </cell>
          <cell r="E799" t="str">
            <v>***</v>
          </cell>
          <cell r="F799" t="str">
            <v>*</v>
          </cell>
          <cell r="G799" t="str">
            <v>**</v>
          </cell>
          <cell r="H799" t="str">
            <v>Description</v>
          </cell>
          <cell r="I799" t="str">
            <v>Category</v>
          </cell>
          <cell r="J799" t="str">
            <v>Reporting Tiers</v>
          </cell>
          <cell r="K799">
            <v>0</v>
          </cell>
          <cell r="L799">
            <v>0</v>
          </cell>
          <cell r="M799" t="str">
            <v>Actuals0Category</v>
          </cell>
          <cell r="N799">
            <v>0</v>
          </cell>
        </row>
        <row r="800">
          <cell r="C800" t="str">
            <v>Per GL / Liam TB</v>
          </cell>
          <cell r="D800" t="str">
            <v>Actuals</v>
          </cell>
          <cell r="E800" t="str">
            <v>***</v>
          </cell>
          <cell r="F800" t="str">
            <v>*</v>
          </cell>
          <cell r="G800" t="str">
            <v>**</v>
          </cell>
          <cell r="H800" t="str">
            <v>Description</v>
          </cell>
          <cell r="I800" t="str">
            <v>Category</v>
          </cell>
          <cell r="J800" t="str">
            <v>Reporting Tiers</v>
          </cell>
          <cell r="K800">
            <v>0</v>
          </cell>
          <cell r="L800">
            <v>0</v>
          </cell>
          <cell r="M800" t="str">
            <v>Actuals0Category</v>
          </cell>
          <cell r="N800">
            <v>0</v>
          </cell>
        </row>
        <row r="801">
          <cell r="C801" t="str">
            <v>Per GL / Liam TB</v>
          </cell>
          <cell r="D801" t="str">
            <v>Actuals</v>
          </cell>
          <cell r="E801" t="str">
            <v>***</v>
          </cell>
          <cell r="F801" t="str">
            <v>*</v>
          </cell>
          <cell r="G801" t="str">
            <v>**</v>
          </cell>
          <cell r="H801" t="str">
            <v>Description</v>
          </cell>
          <cell r="I801" t="str">
            <v>Category</v>
          </cell>
          <cell r="J801" t="str">
            <v>Reporting Tiers</v>
          </cell>
          <cell r="K801">
            <v>0</v>
          </cell>
          <cell r="L801">
            <v>0</v>
          </cell>
          <cell r="M801" t="str">
            <v>Actuals0Category</v>
          </cell>
          <cell r="N801">
            <v>0</v>
          </cell>
        </row>
        <row r="802">
          <cell r="C802" t="str">
            <v>Per GL / Liam TB</v>
          </cell>
          <cell r="D802" t="str">
            <v>Actuals</v>
          </cell>
          <cell r="E802" t="str">
            <v>***</v>
          </cell>
          <cell r="F802" t="str">
            <v>*</v>
          </cell>
          <cell r="G802" t="str">
            <v>**</v>
          </cell>
          <cell r="H802" t="str">
            <v>Description</v>
          </cell>
          <cell r="I802" t="str">
            <v>Category</v>
          </cell>
          <cell r="J802" t="str">
            <v>Reporting Tiers</v>
          </cell>
          <cell r="K802">
            <v>0</v>
          </cell>
          <cell r="L802">
            <v>0</v>
          </cell>
          <cell r="M802" t="str">
            <v>Actuals0Category</v>
          </cell>
          <cell r="N802">
            <v>0</v>
          </cell>
        </row>
        <row r="803">
          <cell r="C803" t="str">
            <v>Per GL / Liam TB</v>
          </cell>
          <cell r="D803" t="str">
            <v>Actuals</v>
          </cell>
          <cell r="E803" t="str">
            <v>***</v>
          </cell>
          <cell r="F803" t="str">
            <v>*</v>
          </cell>
          <cell r="G803" t="str">
            <v>**</v>
          </cell>
          <cell r="H803" t="str">
            <v>Description</v>
          </cell>
          <cell r="I803" t="str">
            <v>Category</v>
          </cell>
          <cell r="J803" t="str">
            <v>Reporting Tiers</v>
          </cell>
          <cell r="K803">
            <v>0</v>
          </cell>
          <cell r="L803">
            <v>0</v>
          </cell>
          <cell r="M803" t="str">
            <v>Actuals0Category</v>
          </cell>
          <cell r="N803">
            <v>0</v>
          </cell>
        </row>
        <row r="804">
          <cell r="C804" t="str">
            <v>Per GL / Liam TB</v>
          </cell>
          <cell r="D804" t="str">
            <v>Actuals</v>
          </cell>
          <cell r="E804" t="str">
            <v>***</v>
          </cell>
          <cell r="F804" t="str">
            <v>*</v>
          </cell>
          <cell r="G804" t="str">
            <v>**</v>
          </cell>
          <cell r="H804" t="str">
            <v>Description</v>
          </cell>
          <cell r="I804" t="str">
            <v>Category</v>
          </cell>
          <cell r="J804" t="str">
            <v>Reporting Tiers</v>
          </cell>
          <cell r="K804">
            <v>0</v>
          </cell>
          <cell r="L804">
            <v>0</v>
          </cell>
          <cell r="M804" t="str">
            <v>Actuals0Category</v>
          </cell>
          <cell r="N804">
            <v>0</v>
          </cell>
        </row>
        <row r="805">
          <cell r="C805" t="str">
            <v>Per GL / Liam TB</v>
          </cell>
          <cell r="D805" t="str">
            <v>Actuals</v>
          </cell>
          <cell r="E805" t="str">
            <v>***</v>
          </cell>
          <cell r="F805" t="str">
            <v>*</v>
          </cell>
          <cell r="G805" t="str">
            <v>**</v>
          </cell>
          <cell r="H805" t="str">
            <v>Description</v>
          </cell>
          <cell r="I805" t="str">
            <v>Category</v>
          </cell>
          <cell r="J805" t="str">
            <v>Reporting Tiers</v>
          </cell>
          <cell r="K805">
            <v>0</v>
          </cell>
          <cell r="L805">
            <v>0</v>
          </cell>
          <cell r="M805" t="str">
            <v>Actuals0Category</v>
          </cell>
          <cell r="N805">
            <v>0</v>
          </cell>
        </row>
        <row r="806">
          <cell r="C806" t="str">
            <v>Per GL / Liam TB</v>
          </cell>
          <cell r="D806" t="str">
            <v>Actuals</v>
          </cell>
          <cell r="E806" t="str">
            <v>***</v>
          </cell>
          <cell r="F806" t="str">
            <v>*</v>
          </cell>
          <cell r="G806" t="str">
            <v>**</v>
          </cell>
          <cell r="H806" t="str">
            <v>Description</v>
          </cell>
          <cell r="I806" t="str">
            <v>Category</v>
          </cell>
          <cell r="J806" t="str">
            <v>Reporting Tiers</v>
          </cell>
          <cell r="K806">
            <v>0</v>
          </cell>
          <cell r="L806">
            <v>0</v>
          </cell>
          <cell r="M806" t="str">
            <v>Actuals0Category</v>
          </cell>
          <cell r="N806">
            <v>0</v>
          </cell>
        </row>
        <row r="807">
          <cell r="C807" t="str">
            <v>Per GL / Liam TB</v>
          </cell>
          <cell r="D807" t="str">
            <v>Actuals</v>
          </cell>
          <cell r="E807" t="str">
            <v>***</v>
          </cell>
          <cell r="F807" t="str">
            <v>*</v>
          </cell>
          <cell r="G807" t="str">
            <v>**</v>
          </cell>
          <cell r="H807" t="str">
            <v>Description</v>
          </cell>
          <cell r="I807" t="str">
            <v>Category</v>
          </cell>
          <cell r="J807" t="str">
            <v>Reporting Tiers</v>
          </cell>
          <cell r="K807">
            <v>0</v>
          </cell>
          <cell r="L807">
            <v>0</v>
          </cell>
          <cell r="M807" t="str">
            <v>Actuals0Category</v>
          </cell>
          <cell r="N807">
            <v>0</v>
          </cell>
        </row>
        <row r="808">
          <cell r="C808" t="str">
            <v>Per GL / Liam TB</v>
          </cell>
          <cell r="D808" t="str">
            <v>Actuals</v>
          </cell>
          <cell r="E808" t="str">
            <v>***</v>
          </cell>
          <cell r="F808" t="str">
            <v>*</v>
          </cell>
          <cell r="G808" t="str">
            <v>**</v>
          </cell>
          <cell r="H808" t="str">
            <v>Description</v>
          </cell>
          <cell r="I808" t="str">
            <v>Category</v>
          </cell>
          <cell r="J808" t="str">
            <v>Reporting Tiers</v>
          </cell>
          <cell r="K808">
            <v>0</v>
          </cell>
          <cell r="L808">
            <v>0</v>
          </cell>
          <cell r="M808" t="str">
            <v>Actuals0Category</v>
          </cell>
          <cell r="N808">
            <v>0</v>
          </cell>
        </row>
        <row r="809">
          <cell r="C809" t="str">
            <v>Per GL / Liam TB</v>
          </cell>
          <cell r="D809" t="str">
            <v>Actuals</v>
          </cell>
          <cell r="E809" t="str">
            <v>***</v>
          </cell>
          <cell r="F809" t="str">
            <v>*</v>
          </cell>
          <cell r="G809" t="str">
            <v>**</v>
          </cell>
          <cell r="H809" t="str">
            <v>Description</v>
          </cell>
          <cell r="I809" t="str">
            <v>Category</v>
          </cell>
          <cell r="J809" t="str">
            <v>Reporting Tiers</v>
          </cell>
          <cell r="K809">
            <v>0</v>
          </cell>
          <cell r="L809">
            <v>0</v>
          </cell>
          <cell r="M809" t="str">
            <v>Actuals0Category</v>
          </cell>
          <cell r="N809">
            <v>0</v>
          </cell>
        </row>
        <row r="810">
          <cell r="C810" t="str">
            <v>Per GL / Liam TB</v>
          </cell>
          <cell r="D810" t="str">
            <v>Actuals</v>
          </cell>
          <cell r="E810" t="str">
            <v>***</v>
          </cell>
          <cell r="F810" t="str">
            <v>*</v>
          </cell>
          <cell r="G810" t="str">
            <v>**</v>
          </cell>
          <cell r="H810" t="str">
            <v>Description</v>
          </cell>
          <cell r="I810" t="str">
            <v>Category</v>
          </cell>
          <cell r="J810" t="str">
            <v>Reporting Tiers</v>
          </cell>
          <cell r="K810">
            <v>0</v>
          </cell>
          <cell r="L810">
            <v>0</v>
          </cell>
          <cell r="M810" t="str">
            <v>Actuals0Category</v>
          </cell>
          <cell r="N810">
            <v>0</v>
          </cell>
        </row>
        <row r="811">
          <cell r="C811" t="str">
            <v>Per GL / Liam TB</v>
          </cell>
          <cell r="D811" t="str">
            <v>Actuals</v>
          </cell>
          <cell r="E811" t="str">
            <v>***</v>
          </cell>
          <cell r="F811" t="str">
            <v>*</v>
          </cell>
          <cell r="G811" t="str">
            <v>**</v>
          </cell>
          <cell r="H811" t="str">
            <v>Description</v>
          </cell>
          <cell r="I811" t="str">
            <v>Category</v>
          </cell>
          <cell r="J811" t="str">
            <v>Reporting Tiers</v>
          </cell>
          <cell r="K811">
            <v>0</v>
          </cell>
          <cell r="L811">
            <v>0</v>
          </cell>
          <cell r="M811" t="str">
            <v>Actuals0Category</v>
          </cell>
          <cell r="N811">
            <v>0</v>
          </cell>
        </row>
        <row r="812">
          <cell r="C812" t="str">
            <v>Per GL / Liam TB</v>
          </cell>
          <cell r="D812" t="str">
            <v>Actuals</v>
          </cell>
          <cell r="E812" t="str">
            <v>***</v>
          </cell>
          <cell r="F812" t="str">
            <v>*</v>
          </cell>
          <cell r="G812" t="str">
            <v>**</v>
          </cell>
          <cell r="H812" t="str">
            <v>Description</v>
          </cell>
          <cell r="I812" t="str">
            <v>Category</v>
          </cell>
          <cell r="J812" t="str">
            <v>Reporting Tiers</v>
          </cell>
          <cell r="K812">
            <v>0</v>
          </cell>
          <cell r="L812">
            <v>0</v>
          </cell>
          <cell r="M812" t="str">
            <v>Actuals0Category</v>
          </cell>
          <cell r="N812">
            <v>0</v>
          </cell>
        </row>
        <row r="813">
          <cell r="C813" t="str">
            <v>Per GL / Liam TB</v>
          </cell>
          <cell r="D813" t="str">
            <v>Actuals</v>
          </cell>
          <cell r="E813" t="str">
            <v>***</v>
          </cell>
          <cell r="F813" t="str">
            <v>*</v>
          </cell>
          <cell r="G813" t="str">
            <v>**</v>
          </cell>
          <cell r="H813" t="str">
            <v>Description</v>
          </cell>
          <cell r="I813" t="str">
            <v>Category</v>
          </cell>
          <cell r="J813" t="str">
            <v>Reporting Tiers</v>
          </cell>
          <cell r="K813">
            <v>0</v>
          </cell>
          <cell r="L813">
            <v>0</v>
          </cell>
          <cell r="M813" t="str">
            <v>Actuals0Category</v>
          </cell>
          <cell r="N813">
            <v>0</v>
          </cell>
        </row>
        <row r="814">
          <cell r="C814" t="str">
            <v>Per GL / Liam TB</v>
          </cell>
          <cell r="D814" t="str">
            <v>Actuals</v>
          </cell>
          <cell r="E814" t="str">
            <v>***</v>
          </cell>
          <cell r="F814" t="str">
            <v>*</v>
          </cell>
          <cell r="G814" t="str">
            <v>**</v>
          </cell>
          <cell r="H814" t="str">
            <v>Description</v>
          </cell>
          <cell r="I814" t="str">
            <v>Category</v>
          </cell>
          <cell r="J814" t="str">
            <v>Reporting Tiers</v>
          </cell>
          <cell r="K814">
            <v>0</v>
          </cell>
          <cell r="L814">
            <v>0</v>
          </cell>
          <cell r="M814" t="str">
            <v>Actuals0Category</v>
          </cell>
          <cell r="N814">
            <v>0</v>
          </cell>
        </row>
        <row r="815">
          <cell r="C815" t="str">
            <v>Per GL / Liam TB</v>
          </cell>
          <cell r="D815" t="str">
            <v>Actuals</v>
          </cell>
          <cell r="E815" t="str">
            <v>***</v>
          </cell>
          <cell r="F815" t="str">
            <v>*</v>
          </cell>
          <cell r="G815" t="str">
            <v>**</v>
          </cell>
          <cell r="H815" t="str">
            <v>Description</v>
          </cell>
          <cell r="I815" t="str">
            <v>Category</v>
          </cell>
          <cell r="J815" t="str">
            <v>Reporting Tiers</v>
          </cell>
          <cell r="K815">
            <v>0</v>
          </cell>
          <cell r="L815">
            <v>0</v>
          </cell>
          <cell r="M815" t="str">
            <v>Actuals0Category</v>
          </cell>
          <cell r="N815">
            <v>0</v>
          </cell>
        </row>
        <row r="816">
          <cell r="C816" t="str">
            <v>Per GL / Liam TB</v>
          </cell>
          <cell r="D816" t="str">
            <v>Actuals</v>
          </cell>
          <cell r="E816" t="str">
            <v>***</v>
          </cell>
          <cell r="F816" t="str">
            <v>*</v>
          </cell>
          <cell r="G816" t="str">
            <v>**</v>
          </cell>
          <cell r="H816" t="str">
            <v>Description</v>
          </cell>
          <cell r="I816" t="str">
            <v>Category</v>
          </cell>
          <cell r="J816" t="str">
            <v>Reporting Tiers</v>
          </cell>
          <cell r="K816">
            <v>0</v>
          </cell>
          <cell r="L816">
            <v>0</v>
          </cell>
          <cell r="M816" t="str">
            <v>Actuals0Category</v>
          </cell>
          <cell r="N816">
            <v>0</v>
          </cell>
        </row>
        <row r="817">
          <cell r="C817" t="str">
            <v>Per GL / Liam TB</v>
          </cell>
          <cell r="D817" t="str">
            <v>Actuals</v>
          </cell>
          <cell r="E817" t="str">
            <v>***</v>
          </cell>
          <cell r="F817" t="str">
            <v>*</v>
          </cell>
          <cell r="G817" t="str">
            <v>**</v>
          </cell>
          <cell r="H817" t="str">
            <v>Description</v>
          </cell>
          <cell r="I817" t="str">
            <v>Category</v>
          </cell>
          <cell r="J817" t="str">
            <v>Reporting Tiers</v>
          </cell>
          <cell r="K817">
            <v>0</v>
          </cell>
          <cell r="L817">
            <v>0</v>
          </cell>
          <cell r="M817" t="str">
            <v>Actuals0Category</v>
          </cell>
          <cell r="N817">
            <v>0</v>
          </cell>
        </row>
        <row r="818">
          <cell r="C818" t="str">
            <v>Per GL / Liam TB</v>
          </cell>
          <cell r="D818" t="str">
            <v>Actuals</v>
          </cell>
          <cell r="E818" t="str">
            <v>***</v>
          </cell>
          <cell r="F818" t="str">
            <v>*</v>
          </cell>
          <cell r="G818" t="str">
            <v>**</v>
          </cell>
          <cell r="H818" t="str">
            <v>Description</v>
          </cell>
          <cell r="I818" t="str">
            <v>Category</v>
          </cell>
          <cell r="J818" t="str">
            <v>Reporting Tiers</v>
          </cell>
          <cell r="K818">
            <v>0</v>
          </cell>
          <cell r="L818">
            <v>0</v>
          </cell>
          <cell r="M818" t="str">
            <v>Actuals0Category</v>
          </cell>
          <cell r="N818">
            <v>0</v>
          </cell>
        </row>
        <row r="819">
          <cell r="C819" t="str">
            <v>Per GL / Liam TB</v>
          </cell>
          <cell r="D819" t="str">
            <v>Actuals</v>
          </cell>
          <cell r="E819" t="str">
            <v>***</v>
          </cell>
          <cell r="F819" t="str">
            <v>*</v>
          </cell>
          <cell r="G819" t="str">
            <v>**</v>
          </cell>
          <cell r="H819" t="str">
            <v>Description</v>
          </cell>
          <cell r="I819" t="str">
            <v>Category</v>
          </cell>
          <cell r="J819" t="str">
            <v>Reporting Tiers</v>
          </cell>
          <cell r="K819">
            <v>0</v>
          </cell>
          <cell r="L819">
            <v>0</v>
          </cell>
          <cell r="M819" t="str">
            <v>Actuals0Category</v>
          </cell>
          <cell r="N819">
            <v>0</v>
          </cell>
        </row>
        <row r="820">
          <cell r="C820" t="str">
            <v>Per GL / Liam TB</v>
          </cell>
          <cell r="D820" t="str">
            <v>Actuals</v>
          </cell>
          <cell r="E820" t="str">
            <v>***</v>
          </cell>
          <cell r="F820" t="str">
            <v>*</v>
          </cell>
          <cell r="G820" t="str">
            <v>**</v>
          </cell>
          <cell r="H820" t="str">
            <v>Description</v>
          </cell>
          <cell r="I820" t="str">
            <v>Category</v>
          </cell>
          <cell r="J820" t="str">
            <v>Reporting Tiers</v>
          </cell>
          <cell r="K820">
            <v>0</v>
          </cell>
          <cell r="L820">
            <v>0</v>
          </cell>
          <cell r="M820" t="str">
            <v>Actuals0Category</v>
          </cell>
          <cell r="N820">
            <v>0</v>
          </cell>
        </row>
        <row r="821">
          <cell r="C821" t="str">
            <v>Per GL / Liam TB</v>
          </cell>
          <cell r="D821" t="str">
            <v>Actuals</v>
          </cell>
          <cell r="E821" t="str">
            <v>***</v>
          </cell>
          <cell r="F821" t="str">
            <v>*</v>
          </cell>
          <cell r="G821" t="str">
            <v>**</v>
          </cell>
          <cell r="H821" t="str">
            <v>Description</v>
          </cell>
          <cell r="I821" t="str">
            <v>Category</v>
          </cell>
          <cell r="J821" t="str">
            <v>Reporting Tiers</v>
          </cell>
          <cell r="K821">
            <v>0</v>
          </cell>
          <cell r="L821">
            <v>0</v>
          </cell>
          <cell r="M821" t="str">
            <v>Actuals0Category</v>
          </cell>
          <cell r="N821">
            <v>0</v>
          </cell>
        </row>
        <row r="822">
          <cell r="C822" t="str">
            <v>Per GL / Liam TB</v>
          </cell>
          <cell r="D822" t="str">
            <v>Actuals</v>
          </cell>
          <cell r="E822" t="str">
            <v>***</v>
          </cell>
          <cell r="F822" t="str">
            <v>*</v>
          </cell>
          <cell r="G822" t="str">
            <v>**</v>
          </cell>
          <cell r="H822" t="str">
            <v>Description</v>
          </cell>
          <cell r="I822" t="str">
            <v>Category</v>
          </cell>
          <cell r="J822" t="str">
            <v>Reporting Tiers</v>
          </cell>
          <cell r="K822">
            <v>0</v>
          </cell>
          <cell r="L822">
            <v>0</v>
          </cell>
          <cell r="M822" t="str">
            <v>Actuals0Category</v>
          </cell>
          <cell r="N822">
            <v>0</v>
          </cell>
        </row>
        <row r="823">
          <cell r="C823" t="str">
            <v>Per GL / Liam TB</v>
          </cell>
          <cell r="D823" t="str">
            <v>Actuals</v>
          </cell>
          <cell r="E823" t="str">
            <v>***</v>
          </cell>
          <cell r="F823" t="str">
            <v>*</v>
          </cell>
          <cell r="G823" t="str">
            <v>**</v>
          </cell>
          <cell r="H823" t="str">
            <v>Description</v>
          </cell>
          <cell r="I823" t="str">
            <v>Category</v>
          </cell>
          <cell r="J823" t="str">
            <v>Reporting Tiers</v>
          </cell>
          <cell r="K823">
            <v>0</v>
          </cell>
          <cell r="L823">
            <v>0</v>
          </cell>
          <cell r="M823" t="str">
            <v>Actuals0Category</v>
          </cell>
          <cell r="N823">
            <v>0</v>
          </cell>
        </row>
        <row r="824">
          <cell r="C824" t="str">
            <v>Per GL / Liam TB</v>
          </cell>
          <cell r="D824" t="str">
            <v>Actuals</v>
          </cell>
          <cell r="E824" t="str">
            <v>***</v>
          </cell>
          <cell r="F824" t="str">
            <v>*</v>
          </cell>
          <cell r="G824" t="str">
            <v>**</v>
          </cell>
          <cell r="H824" t="str">
            <v>Description</v>
          </cell>
          <cell r="I824" t="str">
            <v>Category</v>
          </cell>
          <cell r="J824" t="str">
            <v>Reporting Tiers</v>
          </cell>
          <cell r="K824">
            <v>0</v>
          </cell>
          <cell r="L824">
            <v>0</v>
          </cell>
          <cell r="M824" t="str">
            <v>Actuals0Category</v>
          </cell>
          <cell r="N824">
            <v>0</v>
          </cell>
        </row>
        <row r="825">
          <cell r="C825" t="str">
            <v>Per GL / Liam TB</v>
          </cell>
          <cell r="D825" t="str">
            <v>Actuals</v>
          </cell>
          <cell r="E825" t="str">
            <v>***</v>
          </cell>
          <cell r="F825" t="str">
            <v>*</v>
          </cell>
          <cell r="G825" t="str">
            <v>**</v>
          </cell>
          <cell r="H825" t="str">
            <v>Description</v>
          </cell>
          <cell r="I825" t="str">
            <v>Category</v>
          </cell>
          <cell r="J825" t="str">
            <v>Reporting Tiers</v>
          </cell>
          <cell r="K825">
            <v>0</v>
          </cell>
          <cell r="L825">
            <v>0</v>
          </cell>
          <cell r="M825" t="str">
            <v>Actuals0Category</v>
          </cell>
          <cell r="N825">
            <v>0</v>
          </cell>
        </row>
        <row r="826">
          <cell r="C826" t="str">
            <v>Per GL / Liam TB</v>
          </cell>
          <cell r="D826" t="str">
            <v>Actuals</v>
          </cell>
          <cell r="E826" t="str">
            <v>***</v>
          </cell>
          <cell r="F826" t="str">
            <v>*</v>
          </cell>
          <cell r="G826" t="str">
            <v>**</v>
          </cell>
          <cell r="H826" t="str">
            <v>Description</v>
          </cell>
          <cell r="I826" t="str">
            <v>Category</v>
          </cell>
          <cell r="J826" t="str">
            <v>Reporting Tiers</v>
          </cell>
          <cell r="K826">
            <v>0</v>
          </cell>
          <cell r="L826">
            <v>0</v>
          </cell>
          <cell r="M826" t="str">
            <v>Actuals0Category</v>
          </cell>
          <cell r="N826">
            <v>0</v>
          </cell>
        </row>
        <row r="827">
          <cell r="C827" t="str">
            <v>Per GL / Liam TB</v>
          </cell>
          <cell r="D827" t="str">
            <v>Actuals</v>
          </cell>
          <cell r="E827" t="str">
            <v>***</v>
          </cell>
          <cell r="F827" t="str">
            <v>*</v>
          </cell>
          <cell r="G827" t="str">
            <v>**</v>
          </cell>
          <cell r="H827" t="str">
            <v>Description</v>
          </cell>
          <cell r="I827" t="str">
            <v>Category</v>
          </cell>
          <cell r="J827" t="str">
            <v>Reporting Tiers</v>
          </cell>
          <cell r="K827">
            <v>0</v>
          </cell>
          <cell r="L827">
            <v>0</v>
          </cell>
          <cell r="M827" t="str">
            <v>Actuals0Category</v>
          </cell>
          <cell r="N827">
            <v>0</v>
          </cell>
        </row>
        <row r="828">
          <cell r="C828" t="str">
            <v>Per GL / Liam TB</v>
          </cell>
          <cell r="D828" t="str">
            <v>Actuals</v>
          </cell>
          <cell r="E828" t="str">
            <v>***</v>
          </cell>
          <cell r="F828" t="str">
            <v>*</v>
          </cell>
          <cell r="G828" t="str">
            <v>**</v>
          </cell>
          <cell r="H828" t="str">
            <v>Description</v>
          </cell>
          <cell r="I828" t="str">
            <v>Category</v>
          </cell>
          <cell r="J828" t="str">
            <v>Reporting Tiers</v>
          </cell>
          <cell r="K828">
            <v>0</v>
          </cell>
          <cell r="L828">
            <v>0</v>
          </cell>
          <cell r="M828" t="str">
            <v>Actuals0Category</v>
          </cell>
          <cell r="N828">
            <v>0</v>
          </cell>
        </row>
        <row r="829">
          <cell r="C829" t="str">
            <v>Per GL / Liam TB</v>
          </cell>
          <cell r="D829" t="str">
            <v>Actuals</v>
          </cell>
          <cell r="E829" t="str">
            <v>***</v>
          </cell>
          <cell r="F829" t="str">
            <v>*</v>
          </cell>
          <cell r="G829" t="str">
            <v>**</v>
          </cell>
          <cell r="H829" t="str">
            <v>Description</v>
          </cell>
          <cell r="I829" t="str">
            <v>Category</v>
          </cell>
          <cell r="J829" t="str">
            <v>Reporting Tiers</v>
          </cell>
          <cell r="K829">
            <v>0</v>
          </cell>
          <cell r="L829">
            <v>0</v>
          </cell>
          <cell r="M829" t="str">
            <v>Actuals0Category</v>
          </cell>
          <cell r="N829">
            <v>0</v>
          </cell>
        </row>
        <row r="830">
          <cell r="C830" t="str">
            <v>Per GL / Liam TB</v>
          </cell>
          <cell r="D830" t="str">
            <v>Actuals</v>
          </cell>
          <cell r="E830" t="str">
            <v>***</v>
          </cell>
          <cell r="F830" t="str">
            <v>*</v>
          </cell>
          <cell r="G830" t="str">
            <v>**</v>
          </cell>
          <cell r="H830" t="str">
            <v>Description</v>
          </cell>
          <cell r="I830" t="str">
            <v>Category</v>
          </cell>
          <cell r="J830" t="str">
            <v>Reporting Tiers</v>
          </cell>
          <cell r="K830">
            <v>0</v>
          </cell>
          <cell r="L830">
            <v>0</v>
          </cell>
          <cell r="M830" t="str">
            <v>Actuals0Category</v>
          </cell>
          <cell r="N830">
            <v>0</v>
          </cell>
        </row>
        <row r="831">
          <cell r="C831" t="str">
            <v>Per GL / Liam TB</v>
          </cell>
          <cell r="D831" t="str">
            <v>Actuals</v>
          </cell>
          <cell r="E831" t="str">
            <v>***</v>
          </cell>
          <cell r="F831" t="str">
            <v>*</v>
          </cell>
          <cell r="G831" t="str">
            <v>**</v>
          </cell>
          <cell r="H831" t="str">
            <v>Description</v>
          </cell>
          <cell r="I831" t="str">
            <v>Category</v>
          </cell>
          <cell r="J831" t="str">
            <v>Reporting Tiers</v>
          </cell>
          <cell r="K831">
            <v>0</v>
          </cell>
          <cell r="L831">
            <v>0</v>
          </cell>
          <cell r="M831" t="str">
            <v>Actuals0Category</v>
          </cell>
          <cell r="N831">
            <v>0</v>
          </cell>
        </row>
        <row r="832">
          <cell r="C832" t="str">
            <v>Per GL / Liam TB</v>
          </cell>
          <cell r="D832" t="str">
            <v>Actuals</v>
          </cell>
          <cell r="E832" t="str">
            <v>***</v>
          </cell>
          <cell r="F832" t="str">
            <v>*</v>
          </cell>
          <cell r="G832" t="str">
            <v>**</v>
          </cell>
          <cell r="H832" t="str">
            <v>Description</v>
          </cell>
          <cell r="I832" t="str">
            <v>Category</v>
          </cell>
          <cell r="J832" t="str">
            <v>Reporting Tiers</v>
          </cell>
          <cell r="K832">
            <v>0</v>
          </cell>
          <cell r="L832">
            <v>0</v>
          </cell>
          <cell r="M832" t="str">
            <v>Actuals0Category</v>
          </cell>
          <cell r="N832">
            <v>0</v>
          </cell>
        </row>
        <row r="833">
          <cell r="C833" t="str">
            <v>Per GL / Liam TB</v>
          </cell>
          <cell r="D833" t="str">
            <v>Actuals</v>
          </cell>
          <cell r="E833" t="str">
            <v>***</v>
          </cell>
          <cell r="F833" t="str">
            <v>*</v>
          </cell>
          <cell r="G833" t="str">
            <v>**</v>
          </cell>
          <cell r="H833" t="str">
            <v>Description</v>
          </cell>
          <cell r="I833" t="str">
            <v>Category</v>
          </cell>
          <cell r="J833" t="str">
            <v>Reporting Tiers</v>
          </cell>
          <cell r="K833">
            <v>0</v>
          </cell>
          <cell r="L833">
            <v>0</v>
          </cell>
          <cell r="M833" t="str">
            <v>Actuals0Category</v>
          </cell>
          <cell r="N833">
            <v>0</v>
          </cell>
        </row>
        <row r="834">
          <cell r="C834" t="str">
            <v>Per GL / Liam TB</v>
          </cell>
          <cell r="D834" t="str">
            <v>Actuals</v>
          </cell>
          <cell r="E834" t="str">
            <v>***</v>
          </cell>
          <cell r="F834" t="str">
            <v>*</v>
          </cell>
          <cell r="G834" t="str">
            <v>**</v>
          </cell>
          <cell r="H834" t="str">
            <v>Description</v>
          </cell>
          <cell r="I834" t="str">
            <v>Category</v>
          </cell>
          <cell r="J834" t="str">
            <v>Reporting Tiers</v>
          </cell>
          <cell r="K834">
            <v>0</v>
          </cell>
          <cell r="L834">
            <v>0</v>
          </cell>
          <cell r="M834" t="str">
            <v>Actuals0Category</v>
          </cell>
          <cell r="N834">
            <v>0</v>
          </cell>
        </row>
        <row r="835">
          <cell r="C835" t="str">
            <v>Per GL / Liam TB</v>
          </cell>
          <cell r="D835" t="str">
            <v>Actuals</v>
          </cell>
          <cell r="E835" t="str">
            <v>***</v>
          </cell>
          <cell r="F835" t="str">
            <v>*</v>
          </cell>
          <cell r="G835" t="str">
            <v>**</v>
          </cell>
          <cell r="H835" t="str">
            <v>Description</v>
          </cell>
          <cell r="I835" t="str">
            <v>Category</v>
          </cell>
          <cell r="J835" t="str">
            <v>Reporting Tiers</v>
          </cell>
          <cell r="K835">
            <v>0</v>
          </cell>
          <cell r="L835">
            <v>0</v>
          </cell>
          <cell r="M835" t="str">
            <v>Actuals0Category</v>
          </cell>
          <cell r="N835">
            <v>0</v>
          </cell>
        </row>
        <row r="836">
          <cell r="C836" t="str">
            <v>Per GL / Liam TB</v>
          </cell>
          <cell r="D836" t="str">
            <v>Actuals</v>
          </cell>
          <cell r="E836" t="str">
            <v>***</v>
          </cell>
          <cell r="F836" t="str">
            <v>*</v>
          </cell>
          <cell r="G836" t="str">
            <v>**</v>
          </cell>
          <cell r="H836" t="str">
            <v>Description</v>
          </cell>
          <cell r="I836" t="str">
            <v>Category</v>
          </cell>
          <cell r="J836" t="str">
            <v>Reporting Tiers</v>
          </cell>
          <cell r="K836">
            <v>0</v>
          </cell>
          <cell r="L836">
            <v>0</v>
          </cell>
          <cell r="M836" t="str">
            <v>Actuals0Category</v>
          </cell>
          <cell r="N836">
            <v>0</v>
          </cell>
        </row>
        <row r="837">
          <cell r="C837" t="str">
            <v>Per GL / Liam TB</v>
          </cell>
          <cell r="D837" t="str">
            <v>Actuals</v>
          </cell>
          <cell r="E837" t="str">
            <v>***</v>
          </cell>
          <cell r="F837" t="str">
            <v>*</v>
          </cell>
          <cell r="G837" t="str">
            <v>**</v>
          </cell>
          <cell r="H837" t="str">
            <v>Description</v>
          </cell>
          <cell r="I837" t="str">
            <v>Category</v>
          </cell>
          <cell r="J837" t="str">
            <v>Reporting Tiers</v>
          </cell>
          <cell r="K837">
            <v>0</v>
          </cell>
          <cell r="L837">
            <v>0</v>
          </cell>
          <cell r="M837" t="str">
            <v>Actuals0Category</v>
          </cell>
          <cell r="N837">
            <v>0</v>
          </cell>
        </row>
        <row r="838">
          <cell r="C838" t="str">
            <v>Per GL / Liam TB</v>
          </cell>
          <cell r="D838" t="str">
            <v>Actuals</v>
          </cell>
          <cell r="E838" t="str">
            <v>***</v>
          </cell>
          <cell r="F838" t="str">
            <v>*</v>
          </cell>
          <cell r="G838" t="str">
            <v>**</v>
          </cell>
          <cell r="H838" t="str">
            <v>Description</v>
          </cell>
          <cell r="I838" t="str">
            <v>Category</v>
          </cell>
          <cell r="J838" t="str">
            <v>Reporting Tiers</v>
          </cell>
          <cell r="K838">
            <v>0</v>
          </cell>
          <cell r="L838">
            <v>0</v>
          </cell>
          <cell r="M838" t="str">
            <v>Actuals0Category</v>
          </cell>
          <cell r="N838">
            <v>0</v>
          </cell>
        </row>
        <row r="839">
          <cell r="C839" t="str">
            <v>Per GL / Liam TB</v>
          </cell>
          <cell r="D839" t="str">
            <v>Actuals</v>
          </cell>
          <cell r="E839" t="str">
            <v>***</v>
          </cell>
          <cell r="F839" t="str">
            <v>*</v>
          </cell>
          <cell r="G839" t="str">
            <v>**</v>
          </cell>
          <cell r="H839" t="str">
            <v>Description</v>
          </cell>
          <cell r="I839" t="str">
            <v>Category</v>
          </cell>
          <cell r="J839" t="str">
            <v>Reporting Tiers</v>
          </cell>
          <cell r="K839">
            <v>0</v>
          </cell>
          <cell r="L839">
            <v>0</v>
          </cell>
          <cell r="M839" t="str">
            <v>Actuals0Category</v>
          </cell>
          <cell r="N839">
            <v>0</v>
          </cell>
        </row>
        <row r="840">
          <cell r="C840" t="str">
            <v>Per GL / Liam TB</v>
          </cell>
          <cell r="D840" t="str">
            <v>Actuals</v>
          </cell>
          <cell r="E840" t="str">
            <v>***</v>
          </cell>
          <cell r="F840" t="str">
            <v>*</v>
          </cell>
          <cell r="G840" t="str">
            <v>**</v>
          </cell>
          <cell r="H840" t="str">
            <v>Description</v>
          </cell>
          <cell r="I840" t="str">
            <v>Category</v>
          </cell>
          <cell r="J840" t="str">
            <v>Reporting Tiers</v>
          </cell>
          <cell r="K840">
            <v>0</v>
          </cell>
          <cell r="L840">
            <v>0</v>
          </cell>
          <cell r="M840" t="str">
            <v>Actuals0Category</v>
          </cell>
          <cell r="N840">
            <v>0</v>
          </cell>
        </row>
        <row r="841">
          <cell r="C841" t="str">
            <v>Per GL / Liam TB</v>
          </cell>
          <cell r="D841" t="str">
            <v>Actuals</v>
          </cell>
          <cell r="E841" t="str">
            <v>***</v>
          </cell>
          <cell r="F841" t="str">
            <v>*</v>
          </cell>
          <cell r="G841" t="str">
            <v>**</v>
          </cell>
          <cell r="H841" t="str">
            <v>Description</v>
          </cell>
          <cell r="I841" t="str">
            <v>Category</v>
          </cell>
          <cell r="J841" t="str">
            <v>Reporting Tiers</v>
          </cell>
          <cell r="K841">
            <v>0</v>
          </cell>
          <cell r="L841">
            <v>0</v>
          </cell>
          <cell r="M841" t="str">
            <v>Actuals0Category</v>
          </cell>
          <cell r="N841">
            <v>0</v>
          </cell>
        </row>
        <row r="842">
          <cell r="C842" t="str">
            <v>Per GL / Liam TB</v>
          </cell>
          <cell r="D842" t="str">
            <v>Actuals</v>
          </cell>
          <cell r="E842" t="str">
            <v>***</v>
          </cell>
          <cell r="F842" t="str">
            <v>*</v>
          </cell>
          <cell r="G842" t="str">
            <v>**</v>
          </cell>
          <cell r="H842" t="str">
            <v>Description</v>
          </cell>
          <cell r="I842" t="str">
            <v>Category</v>
          </cell>
          <cell r="J842" t="str">
            <v>Reporting Tiers</v>
          </cell>
          <cell r="K842">
            <v>0</v>
          </cell>
          <cell r="L842">
            <v>0</v>
          </cell>
          <cell r="M842" t="str">
            <v>Actuals0Category</v>
          </cell>
          <cell r="N842">
            <v>0</v>
          </cell>
        </row>
        <row r="843">
          <cell r="C843" t="str">
            <v>Per GL / Liam TB</v>
          </cell>
          <cell r="D843" t="str">
            <v>Actuals</v>
          </cell>
          <cell r="E843" t="str">
            <v>***</v>
          </cell>
          <cell r="F843" t="str">
            <v>*</v>
          </cell>
          <cell r="G843" t="str">
            <v>**</v>
          </cell>
          <cell r="H843" t="str">
            <v>Description</v>
          </cell>
          <cell r="I843" t="str">
            <v>Category</v>
          </cell>
          <cell r="J843" t="str">
            <v>Reporting Tiers</v>
          </cell>
          <cell r="K843">
            <v>0</v>
          </cell>
          <cell r="L843">
            <v>0</v>
          </cell>
          <cell r="M843" t="str">
            <v>Actuals0Category</v>
          </cell>
          <cell r="N843">
            <v>0</v>
          </cell>
        </row>
        <row r="844">
          <cell r="C844" t="str">
            <v>Per GL / Liam TB</v>
          </cell>
          <cell r="D844" t="str">
            <v>Actuals</v>
          </cell>
          <cell r="E844" t="str">
            <v>***</v>
          </cell>
          <cell r="F844" t="str">
            <v>*</v>
          </cell>
          <cell r="G844" t="str">
            <v>**</v>
          </cell>
          <cell r="H844" t="str">
            <v>Description</v>
          </cell>
          <cell r="I844" t="str">
            <v>Category</v>
          </cell>
          <cell r="J844" t="str">
            <v>Reporting Tiers</v>
          </cell>
          <cell r="K844">
            <v>0</v>
          </cell>
          <cell r="L844">
            <v>0</v>
          </cell>
          <cell r="M844" t="str">
            <v>Actuals0Category</v>
          </cell>
          <cell r="N844">
            <v>0</v>
          </cell>
        </row>
        <row r="845">
          <cell r="C845" t="str">
            <v>Per GL / Liam TB</v>
          </cell>
          <cell r="D845" t="str">
            <v>Actuals</v>
          </cell>
          <cell r="E845" t="str">
            <v>***</v>
          </cell>
          <cell r="F845" t="str">
            <v>*</v>
          </cell>
          <cell r="G845" t="str">
            <v>**</v>
          </cell>
          <cell r="H845" t="str">
            <v>Description</v>
          </cell>
          <cell r="I845" t="str">
            <v>Category</v>
          </cell>
          <cell r="J845" t="str">
            <v>Reporting Tiers</v>
          </cell>
          <cell r="K845">
            <v>0</v>
          </cell>
          <cell r="L845">
            <v>0</v>
          </cell>
          <cell r="M845" t="str">
            <v>Actuals0Category</v>
          </cell>
          <cell r="N845">
            <v>0</v>
          </cell>
        </row>
        <row r="846">
          <cell r="C846" t="str">
            <v>Per GL / Liam TB</v>
          </cell>
          <cell r="D846" t="str">
            <v>Actuals</v>
          </cell>
          <cell r="E846" t="str">
            <v>***</v>
          </cell>
          <cell r="F846" t="str">
            <v>*</v>
          </cell>
          <cell r="G846" t="str">
            <v>**</v>
          </cell>
          <cell r="H846" t="str">
            <v>Description</v>
          </cell>
          <cell r="I846" t="str">
            <v>Category</v>
          </cell>
          <cell r="J846" t="str">
            <v>Reporting Tiers</v>
          </cell>
          <cell r="K846">
            <v>0</v>
          </cell>
          <cell r="L846">
            <v>0</v>
          </cell>
          <cell r="M846" t="str">
            <v>Actuals0Category</v>
          </cell>
          <cell r="N846">
            <v>0</v>
          </cell>
        </row>
        <row r="847">
          <cell r="C847" t="str">
            <v>Per GL / Liam TB</v>
          </cell>
          <cell r="D847" t="str">
            <v>Actuals</v>
          </cell>
          <cell r="E847" t="str">
            <v>***</v>
          </cell>
          <cell r="F847" t="str">
            <v>*</v>
          </cell>
          <cell r="G847" t="str">
            <v>**</v>
          </cell>
          <cell r="H847" t="str">
            <v>Description</v>
          </cell>
          <cell r="I847" t="str">
            <v>Category</v>
          </cell>
          <cell r="J847" t="str">
            <v>Reporting Tiers</v>
          </cell>
          <cell r="K847">
            <v>0</v>
          </cell>
          <cell r="L847">
            <v>0</v>
          </cell>
          <cell r="M847" t="str">
            <v>Actuals0Category</v>
          </cell>
          <cell r="N847">
            <v>0</v>
          </cell>
        </row>
        <row r="848">
          <cell r="C848" t="str">
            <v>Per GL / Liam TB</v>
          </cell>
          <cell r="D848" t="str">
            <v>Actuals</v>
          </cell>
          <cell r="E848" t="str">
            <v>***</v>
          </cell>
          <cell r="F848" t="str">
            <v>*</v>
          </cell>
          <cell r="G848" t="str">
            <v>**</v>
          </cell>
          <cell r="H848" t="str">
            <v>Description</v>
          </cell>
          <cell r="I848" t="str">
            <v>Category</v>
          </cell>
          <cell r="J848" t="str">
            <v>Reporting Tiers</v>
          </cell>
          <cell r="K848">
            <v>0</v>
          </cell>
          <cell r="L848">
            <v>0</v>
          </cell>
          <cell r="M848" t="str">
            <v>Actuals0Category</v>
          </cell>
          <cell r="N848">
            <v>0</v>
          </cell>
        </row>
        <row r="849">
          <cell r="C849" t="str">
            <v>Per GL / Liam TB</v>
          </cell>
          <cell r="D849" t="str">
            <v>Actuals</v>
          </cell>
          <cell r="E849" t="str">
            <v>***</v>
          </cell>
          <cell r="F849" t="str">
            <v>*</v>
          </cell>
          <cell r="G849" t="str">
            <v>**</v>
          </cell>
          <cell r="H849" t="str">
            <v>Description</v>
          </cell>
          <cell r="I849" t="str">
            <v>Category</v>
          </cell>
          <cell r="J849" t="str">
            <v>Reporting Tiers</v>
          </cell>
          <cell r="K849">
            <v>0</v>
          </cell>
          <cell r="L849">
            <v>0</v>
          </cell>
          <cell r="M849" t="str">
            <v>Actuals0Category</v>
          </cell>
          <cell r="N849">
            <v>0</v>
          </cell>
        </row>
        <row r="850">
          <cell r="C850" t="str">
            <v>Per GL / Liam TB</v>
          </cell>
          <cell r="D850" t="str">
            <v>Actuals</v>
          </cell>
          <cell r="E850" t="str">
            <v>***</v>
          </cell>
          <cell r="F850" t="str">
            <v>*</v>
          </cell>
          <cell r="G850" t="str">
            <v>**</v>
          </cell>
          <cell r="H850" t="str">
            <v>Description</v>
          </cell>
          <cell r="I850" t="str">
            <v>Category</v>
          </cell>
          <cell r="J850" t="str">
            <v>Reporting Tiers</v>
          </cell>
          <cell r="K850">
            <v>0</v>
          </cell>
          <cell r="L850">
            <v>0</v>
          </cell>
          <cell r="M850" t="str">
            <v>Actuals0Category</v>
          </cell>
          <cell r="N850">
            <v>0</v>
          </cell>
        </row>
        <row r="851">
          <cell r="C851" t="str">
            <v>Per GL / Liam TB</v>
          </cell>
          <cell r="D851" t="str">
            <v>Actuals</v>
          </cell>
          <cell r="E851" t="str">
            <v>***</v>
          </cell>
          <cell r="F851" t="str">
            <v>*</v>
          </cell>
          <cell r="G851" t="str">
            <v>**</v>
          </cell>
          <cell r="H851" t="str">
            <v>Description</v>
          </cell>
          <cell r="I851" t="str">
            <v>Category</v>
          </cell>
          <cell r="J851" t="str">
            <v>Reporting Tiers</v>
          </cell>
          <cell r="K851">
            <v>0</v>
          </cell>
          <cell r="L851">
            <v>0</v>
          </cell>
          <cell r="M851" t="str">
            <v>Actuals0Category</v>
          </cell>
          <cell r="N851">
            <v>0</v>
          </cell>
        </row>
        <row r="852">
          <cell r="C852" t="str">
            <v>Per GL / Liam TB</v>
          </cell>
          <cell r="D852" t="str">
            <v>Actuals</v>
          </cell>
          <cell r="E852" t="str">
            <v>***</v>
          </cell>
          <cell r="F852" t="str">
            <v>*</v>
          </cell>
          <cell r="G852" t="str">
            <v>**</v>
          </cell>
          <cell r="H852" t="str">
            <v>Description</v>
          </cell>
          <cell r="I852" t="str">
            <v>Category</v>
          </cell>
          <cell r="J852" t="str">
            <v>Reporting Tiers</v>
          </cell>
          <cell r="K852">
            <v>0</v>
          </cell>
          <cell r="L852">
            <v>0</v>
          </cell>
          <cell r="M852" t="str">
            <v>Actuals0Category</v>
          </cell>
          <cell r="N852">
            <v>0</v>
          </cell>
        </row>
        <row r="853">
          <cell r="C853" t="str">
            <v>Per GL / Liam TB</v>
          </cell>
          <cell r="D853" t="str">
            <v>Actuals</v>
          </cell>
          <cell r="E853" t="str">
            <v>***</v>
          </cell>
          <cell r="F853" t="str">
            <v>*</v>
          </cell>
          <cell r="G853" t="str">
            <v>**</v>
          </cell>
          <cell r="H853" t="str">
            <v>Description</v>
          </cell>
          <cell r="I853" t="str">
            <v>Category</v>
          </cell>
          <cell r="J853" t="str">
            <v>Reporting Tiers</v>
          </cell>
          <cell r="K853">
            <v>0</v>
          </cell>
          <cell r="L853">
            <v>0</v>
          </cell>
          <cell r="M853" t="str">
            <v>Actuals0Category</v>
          </cell>
          <cell r="N853">
            <v>0</v>
          </cell>
        </row>
        <row r="854">
          <cell r="C854" t="str">
            <v>Per GL / Liam TB</v>
          </cell>
          <cell r="D854" t="str">
            <v>Actuals</v>
          </cell>
          <cell r="E854" t="str">
            <v>***</v>
          </cell>
          <cell r="F854" t="str">
            <v>*</v>
          </cell>
          <cell r="G854" t="str">
            <v>**</v>
          </cell>
          <cell r="H854" t="str">
            <v>Description</v>
          </cell>
          <cell r="I854" t="str">
            <v>Category</v>
          </cell>
          <cell r="J854" t="str">
            <v>Reporting Tiers</v>
          </cell>
          <cell r="K854">
            <v>0</v>
          </cell>
          <cell r="L854">
            <v>0</v>
          </cell>
          <cell r="M854" t="str">
            <v>Actuals0Category</v>
          </cell>
          <cell r="N854">
            <v>0</v>
          </cell>
        </row>
        <row r="855">
          <cell r="C855" t="str">
            <v>Per GL / Liam TB</v>
          </cell>
          <cell r="D855" t="str">
            <v>Actuals</v>
          </cell>
          <cell r="E855" t="str">
            <v>***</v>
          </cell>
          <cell r="F855" t="str">
            <v>*</v>
          </cell>
          <cell r="G855" t="str">
            <v>**</v>
          </cell>
          <cell r="H855" t="str">
            <v>Description</v>
          </cell>
          <cell r="I855" t="str">
            <v>Category</v>
          </cell>
          <cell r="J855" t="str">
            <v>Reporting Tiers</v>
          </cell>
          <cell r="K855">
            <v>0</v>
          </cell>
          <cell r="L855">
            <v>0</v>
          </cell>
          <cell r="M855" t="str">
            <v>Actuals0Category</v>
          </cell>
          <cell r="N855">
            <v>0</v>
          </cell>
        </row>
        <row r="856">
          <cell r="C856" t="str">
            <v>Per GL / Liam TB</v>
          </cell>
          <cell r="D856" t="str">
            <v>Actuals</v>
          </cell>
          <cell r="E856" t="str">
            <v>***</v>
          </cell>
          <cell r="F856" t="str">
            <v>*</v>
          </cell>
          <cell r="G856" t="str">
            <v>**</v>
          </cell>
          <cell r="H856" t="str">
            <v>Description</v>
          </cell>
          <cell r="I856" t="str">
            <v>Category</v>
          </cell>
          <cell r="J856" t="str">
            <v>Reporting Tiers</v>
          </cell>
          <cell r="K856">
            <v>0</v>
          </cell>
          <cell r="L856">
            <v>0</v>
          </cell>
          <cell r="M856" t="str">
            <v>Actuals0Category</v>
          </cell>
          <cell r="N856">
            <v>0</v>
          </cell>
        </row>
        <row r="857">
          <cell r="C857" t="str">
            <v>Per GL / Liam TB</v>
          </cell>
          <cell r="D857" t="str">
            <v>Actuals</v>
          </cell>
          <cell r="E857" t="str">
            <v>***</v>
          </cell>
          <cell r="F857" t="str">
            <v>*</v>
          </cell>
          <cell r="G857" t="str">
            <v>**</v>
          </cell>
          <cell r="H857" t="str">
            <v>Description</v>
          </cell>
          <cell r="I857" t="str">
            <v>Category</v>
          </cell>
          <cell r="J857" t="str">
            <v>Reporting Tiers</v>
          </cell>
          <cell r="K857">
            <v>0</v>
          </cell>
          <cell r="L857">
            <v>0</v>
          </cell>
          <cell r="M857" t="str">
            <v>Actuals0Category</v>
          </cell>
          <cell r="N857">
            <v>0</v>
          </cell>
        </row>
        <row r="858">
          <cell r="C858" t="str">
            <v>Per GL / Liam TB</v>
          </cell>
          <cell r="D858" t="str">
            <v>Actuals</v>
          </cell>
          <cell r="E858" t="str">
            <v>***</v>
          </cell>
          <cell r="F858" t="str">
            <v>*</v>
          </cell>
          <cell r="G858" t="str">
            <v>**</v>
          </cell>
          <cell r="H858" t="str">
            <v>Description</v>
          </cell>
          <cell r="I858" t="str">
            <v>Category</v>
          </cell>
          <cell r="J858" t="str">
            <v>Reporting Tiers</v>
          </cell>
          <cell r="K858">
            <v>0</v>
          </cell>
          <cell r="L858">
            <v>0</v>
          </cell>
          <cell r="M858" t="str">
            <v>Actuals0Category</v>
          </cell>
          <cell r="N858">
            <v>0</v>
          </cell>
        </row>
        <row r="859">
          <cell r="C859" t="str">
            <v>Per GL / Liam TB</v>
          </cell>
          <cell r="D859" t="str">
            <v>Actuals</v>
          </cell>
          <cell r="E859" t="str">
            <v>***</v>
          </cell>
          <cell r="F859" t="str">
            <v>*</v>
          </cell>
          <cell r="G859" t="str">
            <v>**</v>
          </cell>
          <cell r="H859" t="str">
            <v>Description</v>
          </cell>
          <cell r="I859" t="str">
            <v>Category</v>
          </cell>
          <cell r="J859" t="str">
            <v>Reporting Tiers</v>
          </cell>
          <cell r="K859">
            <v>0</v>
          </cell>
          <cell r="L859">
            <v>0</v>
          </cell>
          <cell r="M859" t="str">
            <v>Actuals0Category</v>
          </cell>
          <cell r="N859">
            <v>0</v>
          </cell>
        </row>
        <row r="860">
          <cell r="C860" t="str">
            <v>Per GL / Liam TB</v>
          </cell>
          <cell r="D860" t="str">
            <v>Actuals</v>
          </cell>
          <cell r="E860" t="str">
            <v>***</v>
          </cell>
          <cell r="F860" t="str">
            <v>*</v>
          </cell>
          <cell r="G860" t="str">
            <v>**</v>
          </cell>
          <cell r="H860" t="str">
            <v>Description</v>
          </cell>
          <cell r="I860" t="str">
            <v>Category</v>
          </cell>
          <cell r="J860" t="str">
            <v>Reporting Tiers</v>
          </cell>
          <cell r="K860">
            <v>0</v>
          </cell>
          <cell r="L860">
            <v>0</v>
          </cell>
          <cell r="M860" t="str">
            <v>Actuals0Category</v>
          </cell>
          <cell r="N860">
            <v>0</v>
          </cell>
        </row>
        <row r="861">
          <cell r="C861" t="str">
            <v>Per GL / Liam TB</v>
          </cell>
          <cell r="D861" t="str">
            <v>Actuals</v>
          </cell>
          <cell r="E861" t="str">
            <v>***</v>
          </cell>
          <cell r="F861" t="str">
            <v>*</v>
          </cell>
          <cell r="G861" t="str">
            <v>**</v>
          </cell>
          <cell r="H861" t="str">
            <v>Description</v>
          </cell>
          <cell r="I861" t="str">
            <v>Category</v>
          </cell>
          <cell r="J861" t="str">
            <v>Reporting Tiers</v>
          </cell>
          <cell r="K861">
            <v>0</v>
          </cell>
          <cell r="L861">
            <v>0</v>
          </cell>
          <cell r="M861" t="str">
            <v>Actuals0Category</v>
          </cell>
          <cell r="N861">
            <v>0</v>
          </cell>
        </row>
        <row r="862">
          <cell r="C862" t="str">
            <v>Per GL / Liam TB</v>
          </cell>
          <cell r="D862" t="str">
            <v>Actuals</v>
          </cell>
          <cell r="E862" t="str">
            <v>***</v>
          </cell>
          <cell r="F862" t="str">
            <v>*</v>
          </cell>
          <cell r="G862" t="str">
            <v>**</v>
          </cell>
          <cell r="H862" t="str">
            <v>Description</v>
          </cell>
          <cell r="I862" t="str">
            <v>Category</v>
          </cell>
          <cell r="J862" t="str">
            <v>Reporting Tiers</v>
          </cell>
          <cell r="K862">
            <v>0</v>
          </cell>
          <cell r="L862">
            <v>0</v>
          </cell>
          <cell r="M862" t="str">
            <v>Actuals0Category</v>
          </cell>
          <cell r="N862">
            <v>0</v>
          </cell>
        </row>
        <row r="863">
          <cell r="C863" t="str">
            <v>Per GL / Liam TB</v>
          </cell>
          <cell r="D863" t="str">
            <v>Actuals</v>
          </cell>
          <cell r="E863" t="str">
            <v>***</v>
          </cell>
          <cell r="F863" t="str">
            <v>*</v>
          </cell>
          <cell r="G863" t="str">
            <v>**</v>
          </cell>
          <cell r="H863" t="str">
            <v>Description</v>
          </cell>
          <cell r="I863" t="str">
            <v>Category</v>
          </cell>
          <cell r="J863" t="str">
            <v>Reporting Tiers</v>
          </cell>
          <cell r="K863">
            <v>0</v>
          </cell>
          <cell r="L863">
            <v>0</v>
          </cell>
          <cell r="M863" t="str">
            <v>Actuals0Category</v>
          </cell>
          <cell r="N863">
            <v>0</v>
          </cell>
        </row>
        <row r="864">
          <cell r="C864" t="str">
            <v>Per GL / Liam TB</v>
          </cell>
          <cell r="D864" t="str">
            <v>Actuals</v>
          </cell>
          <cell r="E864" t="str">
            <v>***</v>
          </cell>
          <cell r="F864" t="str">
            <v>*</v>
          </cell>
          <cell r="G864" t="str">
            <v>**</v>
          </cell>
          <cell r="H864" t="str">
            <v>Description</v>
          </cell>
          <cell r="I864" t="str">
            <v>Category</v>
          </cell>
          <cell r="J864" t="str">
            <v>Reporting Tiers</v>
          </cell>
          <cell r="K864">
            <v>0</v>
          </cell>
          <cell r="L864">
            <v>0</v>
          </cell>
          <cell r="M864" t="str">
            <v>Actuals0Category</v>
          </cell>
          <cell r="N864">
            <v>0</v>
          </cell>
        </row>
        <row r="865">
          <cell r="C865" t="str">
            <v>Per GL / Liam TB</v>
          </cell>
          <cell r="D865" t="str">
            <v>Actuals</v>
          </cell>
          <cell r="E865" t="str">
            <v>***</v>
          </cell>
          <cell r="F865" t="str">
            <v>*</v>
          </cell>
          <cell r="G865" t="str">
            <v>**</v>
          </cell>
          <cell r="H865" t="str">
            <v>Description</v>
          </cell>
          <cell r="I865" t="str">
            <v>Category</v>
          </cell>
          <cell r="J865" t="str">
            <v>Reporting Tiers</v>
          </cell>
          <cell r="K865">
            <v>0</v>
          </cell>
          <cell r="L865">
            <v>0</v>
          </cell>
          <cell r="M865" t="str">
            <v>Actuals0Category</v>
          </cell>
          <cell r="N865">
            <v>0</v>
          </cell>
        </row>
        <row r="866">
          <cell r="C866" t="str">
            <v>Per GL / Liam TB</v>
          </cell>
          <cell r="D866" t="str">
            <v>Actuals</v>
          </cell>
          <cell r="E866" t="str">
            <v>***</v>
          </cell>
          <cell r="F866" t="str">
            <v>*</v>
          </cell>
          <cell r="G866" t="str">
            <v>**</v>
          </cell>
          <cell r="H866" t="str">
            <v>Description</v>
          </cell>
          <cell r="I866" t="str">
            <v>Category</v>
          </cell>
          <cell r="J866" t="str">
            <v>Reporting Tiers</v>
          </cell>
          <cell r="K866">
            <v>0</v>
          </cell>
          <cell r="L866">
            <v>0</v>
          </cell>
          <cell r="M866" t="str">
            <v>Actuals0Category</v>
          </cell>
          <cell r="N866">
            <v>0</v>
          </cell>
        </row>
        <row r="867">
          <cell r="C867" t="str">
            <v>Per GL / Liam TB</v>
          </cell>
          <cell r="D867" t="str">
            <v>Actuals</v>
          </cell>
          <cell r="E867" t="str">
            <v>***</v>
          </cell>
          <cell r="F867" t="str">
            <v>*</v>
          </cell>
          <cell r="G867" t="str">
            <v>**</v>
          </cell>
          <cell r="H867" t="str">
            <v>Description</v>
          </cell>
          <cell r="I867" t="str">
            <v>Category</v>
          </cell>
          <cell r="J867" t="str">
            <v>Reporting Tiers</v>
          </cell>
          <cell r="K867">
            <v>0</v>
          </cell>
          <cell r="L867">
            <v>0</v>
          </cell>
          <cell r="M867" t="str">
            <v>Actuals0Category</v>
          </cell>
          <cell r="N867">
            <v>0</v>
          </cell>
        </row>
        <row r="868">
          <cell r="C868" t="str">
            <v>Per GL / Liam TB</v>
          </cell>
          <cell r="D868" t="str">
            <v>Actuals</v>
          </cell>
          <cell r="E868" t="str">
            <v>***</v>
          </cell>
          <cell r="F868" t="str">
            <v>*</v>
          </cell>
          <cell r="G868" t="str">
            <v>**</v>
          </cell>
          <cell r="H868" t="str">
            <v>Description</v>
          </cell>
          <cell r="I868" t="str">
            <v>Category</v>
          </cell>
          <cell r="J868" t="str">
            <v>Reporting Tiers</v>
          </cell>
          <cell r="K868">
            <v>0</v>
          </cell>
          <cell r="L868">
            <v>0</v>
          </cell>
          <cell r="M868" t="str">
            <v>Actuals0Category</v>
          </cell>
          <cell r="N868">
            <v>0</v>
          </cell>
        </row>
        <row r="869">
          <cell r="C869" t="str">
            <v>Per GL / Liam TB</v>
          </cell>
          <cell r="D869" t="str">
            <v>Actuals</v>
          </cell>
          <cell r="E869" t="str">
            <v>***</v>
          </cell>
          <cell r="F869" t="str">
            <v>*</v>
          </cell>
          <cell r="G869" t="str">
            <v>**</v>
          </cell>
          <cell r="H869" t="str">
            <v>Description</v>
          </cell>
          <cell r="I869" t="str">
            <v>Category</v>
          </cell>
          <cell r="J869" t="str">
            <v>Reporting Tiers</v>
          </cell>
          <cell r="K869">
            <v>0</v>
          </cell>
          <cell r="L869">
            <v>0</v>
          </cell>
          <cell r="M869" t="str">
            <v>Actuals0Category</v>
          </cell>
          <cell r="N869">
            <v>0</v>
          </cell>
        </row>
        <row r="870">
          <cell r="C870" t="str">
            <v>Per GL / Liam TB</v>
          </cell>
          <cell r="D870" t="str">
            <v>Actuals</v>
          </cell>
          <cell r="E870" t="str">
            <v>***</v>
          </cell>
          <cell r="F870" t="str">
            <v>*</v>
          </cell>
          <cell r="G870" t="str">
            <v>**</v>
          </cell>
          <cell r="H870" t="str">
            <v>Description</v>
          </cell>
          <cell r="I870" t="str">
            <v>Category</v>
          </cell>
          <cell r="J870" t="str">
            <v>Reporting Tiers</v>
          </cell>
          <cell r="K870">
            <v>0</v>
          </cell>
          <cell r="L870">
            <v>0</v>
          </cell>
          <cell r="M870" t="str">
            <v>Actuals0Category</v>
          </cell>
          <cell r="N870">
            <v>0</v>
          </cell>
        </row>
        <row r="871">
          <cell r="C871" t="str">
            <v>Per GL / Liam TB</v>
          </cell>
          <cell r="D871" t="str">
            <v>Actuals</v>
          </cell>
          <cell r="E871" t="str">
            <v>***</v>
          </cell>
          <cell r="F871" t="str">
            <v>*</v>
          </cell>
          <cell r="G871" t="str">
            <v>**</v>
          </cell>
          <cell r="H871" t="str">
            <v>Description</v>
          </cell>
          <cell r="I871" t="str">
            <v>Category</v>
          </cell>
          <cell r="J871" t="str">
            <v>Reporting Tiers</v>
          </cell>
          <cell r="K871">
            <v>0</v>
          </cell>
          <cell r="L871">
            <v>0</v>
          </cell>
          <cell r="M871" t="str">
            <v>Actuals0Category</v>
          </cell>
          <cell r="N871">
            <v>0</v>
          </cell>
        </row>
        <row r="872">
          <cell r="C872" t="str">
            <v>Per GL / Liam TB</v>
          </cell>
          <cell r="D872" t="str">
            <v>Actuals</v>
          </cell>
          <cell r="E872" t="str">
            <v>***</v>
          </cell>
          <cell r="F872" t="str">
            <v>*</v>
          </cell>
          <cell r="G872" t="str">
            <v>**</v>
          </cell>
          <cell r="H872" t="str">
            <v>Description</v>
          </cell>
          <cell r="I872" t="str">
            <v>Category</v>
          </cell>
          <cell r="J872" t="str">
            <v>Reporting Tiers</v>
          </cell>
          <cell r="K872">
            <v>0</v>
          </cell>
          <cell r="L872">
            <v>0</v>
          </cell>
          <cell r="M872" t="str">
            <v>Actuals0Category</v>
          </cell>
          <cell r="N872">
            <v>0</v>
          </cell>
        </row>
        <row r="873">
          <cell r="C873" t="str">
            <v>Per GL / Liam TB</v>
          </cell>
          <cell r="D873" t="str">
            <v>Actuals</v>
          </cell>
          <cell r="E873" t="str">
            <v>***</v>
          </cell>
          <cell r="F873" t="str">
            <v>*</v>
          </cell>
          <cell r="G873" t="str">
            <v>**</v>
          </cell>
          <cell r="H873" t="str">
            <v>Description</v>
          </cell>
          <cell r="I873" t="str">
            <v>Category</v>
          </cell>
          <cell r="J873" t="str">
            <v>Reporting Tiers</v>
          </cell>
          <cell r="K873">
            <v>0</v>
          </cell>
          <cell r="L873">
            <v>0</v>
          </cell>
          <cell r="M873" t="str">
            <v>Actuals0Category</v>
          </cell>
          <cell r="N873">
            <v>0</v>
          </cell>
        </row>
        <row r="874">
          <cell r="C874" t="str">
            <v>Per GL / Liam TB</v>
          </cell>
          <cell r="D874" t="str">
            <v>Actuals</v>
          </cell>
          <cell r="E874" t="str">
            <v>***</v>
          </cell>
          <cell r="F874" t="str">
            <v>*</v>
          </cell>
          <cell r="G874" t="str">
            <v>**</v>
          </cell>
          <cell r="H874" t="str">
            <v>Description</v>
          </cell>
          <cell r="I874" t="str">
            <v>Category</v>
          </cell>
          <cell r="J874" t="str">
            <v>Reporting Tiers</v>
          </cell>
          <cell r="K874">
            <v>0</v>
          </cell>
          <cell r="L874">
            <v>0</v>
          </cell>
          <cell r="M874" t="str">
            <v>Actuals0Category</v>
          </cell>
          <cell r="N874">
            <v>0</v>
          </cell>
        </row>
        <row r="875">
          <cell r="C875" t="str">
            <v>Per GL / Liam TB</v>
          </cell>
          <cell r="D875" t="str">
            <v>Actuals</v>
          </cell>
          <cell r="E875" t="str">
            <v>***</v>
          </cell>
          <cell r="F875" t="str">
            <v>*</v>
          </cell>
          <cell r="G875" t="str">
            <v>**</v>
          </cell>
          <cell r="H875" t="str">
            <v>Description</v>
          </cell>
          <cell r="I875" t="str">
            <v>Category</v>
          </cell>
          <cell r="J875" t="str">
            <v>Reporting Tiers</v>
          </cell>
          <cell r="K875">
            <v>0</v>
          </cell>
          <cell r="L875">
            <v>0</v>
          </cell>
          <cell r="M875" t="str">
            <v>Actuals0Category</v>
          </cell>
          <cell r="N875">
            <v>0</v>
          </cell>
        </row>
        <row r="876">
          <cell r="C876" t="str">
            <v>Per GL / Liam TB</v>
          </cell>
          <cell r="D876" t="str">
            <v>Actuals</v>
          </cell>
          <cell r="E876" t="str">
            <v>***</v>
          </cell>
          <cell r="F876" t="str">
            <v>*</v>
          </cell>
          <cell r="G876" t="str">
            <v>**</v>
          </cell>
          <cell r="H876" t="str">
            <v>Description</v>
          </cell>
          <cell r="I876" t="str">
            <v>Category</v>
          </cell>
          <cell r="J876" t="str">
            <v>Reporting Tiers</v>
          </cell>
          <cell r="K876">
            <v>0</v>
          </cell>
          <cell r="L876">
            <v>0</v>
          </cell>
          <cell r="M876" t="str">
            <v>Actuals0Category</v>
          </cell>
          <cell r="N876">
            <v>0</v>
          </cell>
        </row>
        <row r="877">
          <cell r="C877" t="str">
            <v>Per GL / Liam TB</v>
          </cell>
          <cell r="D877" t="str">
            <v>Actuals</v>
          </cell>
          <cell r="E877" t="str">
            <v>***</v>
          </cell>
          <cell r="F877" t="str">
            <v>*</v>
          </cell>
          <cell r="G877" t="str">
            <v>**</v>
          </cell>
          <cell r="H877" t="str">
            <v>Description</v>
          </cell>
          <cell r="I877" t="str">
            <v>Category</v>
          </cell>
          <cell r="J877" t="str">
            <v>Reporting Tiers</v>
          </cell>
          <cell r="K877">
            <v>0</v>
          </cell>
          <cell r="L877">
            <v>0</v>
          </cell>
          <cell r="M877" t="str">
            <v>Actuals0Category</v>
          </cell>
          <cell r="N877">
            <v>0</v>
          </cell>
        </row>
        <row r="878">
          <cell r="C878" t="str">
            <v>Per GL / Liam TB</v>
          </cell>
          <cell r="D878" t="str">
            <v>Actuals</v>
          </cell>
          <cell r="E878" t="str">
            <v>***</v>
          </cell>
          <cell r="F878" t="str">
            <v>*</v>
          </cell>
          <cell r="G878" t="str">
            <v>**</v>
          </cell>
          <cell r="H878" t="str">
            <v>Description</v>
          </cell>
          <cell r="I878" t="str">
            <v>Category</v>
          </cell>
          <cell r="J878" t="str">
            <v>Reporting Tiers</v>
          </cell>
          <cell r="K878">
            <v>0</v>
          </cell>
          <cell r="L878">
            <v>0</v>
          </cell>
          <cell r="M878" t="str">
            <v>Actuals0Category</v>
          </cell>
          <cell r="N878">
            <v>0</v>
          </cell>
        </row>
        <row r="879">
          <cell r="C879" t="str">
            <v>Per GL / Liam TB</v>
          </cell>
          <cell r="D879" t="str">
            <v>Actuals</v>
          </cell>
          <cell r="E879" t="str">
            <v>***</v>
          </cell>
          <cell r="F879" t="str">
            <v>*</v>
          </cell>
          <cell r="G879" t="str">
            <v>**</v>
          </cell>
          <cell r="H879" t="str">
            <v>Description</v>
          </cell>
          <cell r="I879" t="str">
            <v>Category</v>
          </cell>
          <cell r="J879" t="str">
            <v>Reporting Tiers</v>
          </cell>
          <cell r="K879">
            <v>0</v>
          </cell>
          <cell r="L879">
            <v>0</v>
          </cell>
          <cell r="M879" t="str">
            <v>Actuals0Category</v>
          </cell>
          <cell r="N879">
            <v>0</v>
          </cell>
        </row>
        <row r="880">
          <cell r="C880" t="str">
            <v>Per GL / Liam TB</v>
          </cell>
          <cell r="D880" t="str">
            <v>Actuals</v>
          </cell>
          <cell r="E880" t="str">
            <v>***</v>
          </cell>
          <cell r="F880" t="str">
            <v>*</v>
          </cell>
          <cell r="G880" t="str">
            <v>**</v>
          </cell>
          <cell r="H880" t="str">
            <v>Description</v>
          </cell>
          <cell r="I880" t="str">
            <v>Category</v>
          </cell>
          <cell r="J880" t="str">
            <v>Reporting Tiers</v>
          </cell>
          <cell r="K880">
            <v>0</v>
          </cell>
          <cell r="L880">
            <v>0</v>
          </cell>
          <cell r="M880" t="str">
            <v>Actuals0Category</v>
          </cell>
          <cell r="N880">
            <v>0</v>
          </cell>
        </row>
        <row r="881">
          <cell r="C881" t="str">
            <v>Per GL / Liam TB</v>
          </cell>
          <cell r="D881" t="str">
            <v>Actuals</v>
          </cell>
          <cell r="E881" t="str">
            <v>***</v>
          </cell>
          <cell r="F881" t="str">
            <v>*</v>
          </cell>
          <cell r="G881" t="str">
            <v>**</v>
          </cell>
          <cell r="H881" t="str">
            <v>Description</v>
          </cell>
          <cell r="I881" t="str">
            <v>Category</v>
          </cell>
          <cell r="J881" t="str">
            <v>Reporting Tiers</v>
          </cell>
          <cell r="K881">
            <v>0</v>
          </cell>
          <cell r="L881">
            <v>0</v>
          </cell>
          <cell r="M881" t="str">
            <v>Actuals0Category</v>
          </cell>
          <cell r="N881">
            <v>0</v>
          </cell>
        </row>
        <row r="882">
          <cell r="C882" t="str">
            <v>Per GL / Liam TB</v>
          </cell>
          <cell r="D882" t="str">
            <v>Actuals</v>
          </cell>
          <cell r="E882" t="str">
            <v>***</v>
          </cell>
          <cell r="F882" t="str">
            <v>*</v>
          </cell>
          <cell r="G882" t="str">
            <v>**</v>
          </cell>
          <cell r="H882" t="str">
            <v>Description</v>
          </cell>
          <cell r="I882" t="str">
            <v>Category</v>
          </cell>
          <cell r="J882" t="str">
            <v>Reporting Tiers</v>
          </cell>
          <cell r="K882">
            <v>0</v>
          </cell>
          <cell r="L882">
            <v>0</v>
          </cell>
          <cell r="M882" t="str">
            <v>Actuals0Category</v>
          </cell>
          <cell r="N882">
            <v>0</v>
          </cell>
        </row>
        <row r="883">
          <cell r="C883" t="str">
            <v>Per GL / Liam TB</v>
          </cell>
          <cell r="D883" t="str">
            <v>Actuals</v>
          </cell>
          <cell r="E883" t="str">
            <v>***</v>
          </cell>
          <cell r="F883" t="str">
            <v>*</v>
          </cell>
          <cell r="G883" t="str">
            <v>**</v>
          </cell>
          <cell r="H883" t="str">
            <v>Description</v>
          </cell>
          <cell r="I883" t="str">
            <v>Category</v>
          </cell>
          <cell r="J883" t="str">
            <v>Reporting Tiers</v>
          </cell>
          <cell r="K883">
            <v>0</v>
          </cell>
          <cell r="L883">
            <v>0</v>
          </cell>
          <cell r="M883" t="str">
            <v>Actuals0Category</v>
          </cell>
          <cell r="N883">
            <v>0</v>
          </cell>
        </row>
        <row r="884">
          <cell r="C884" t="str">
            <v>Per GL / Liam TB</v>
          </cell>
          <cell r="D884" t="str">
            <v>Actuals</v>
          </cell>
          <cell r="E884" t="str">
            <v>***</v>
          </cell>
          <cell r="F884" t="str">
            <v>*</v>
          </cell>
          <cell r="G884" t="str">
            <v>**</v>
          </cell>
          <cell r="H884" t="str">
            <v>Description</v>
          </cell>
          <cell r="I884" t="str">
            <v>Category</v>
          </cell>
          <cell r="J884" t="str">
            <v>Reporting Tiers</v>
          </cell>
          <cell r="K884">
            <v>0</v>
          </cell>
          <cell r="L884">
            <v>0</v>
          </cell>
          <cell r="M884" t="str">
            <v>Actuals0Category</v>
          </cell>
          <cell r="N884">
            <v>0</v>
          </cell>
        </row>
        <row r="885">
          <cell r="C885" t="str">
            <v>Per GL / Liam TB</v>
          </cell>
          <cell r="D885" t="str">
            <v>Actuals</v>
          </cell>
          <cell r="E885" t="str">
            <v>***</v>
          </cell>
          <cell r="F885" t="str">
            <v>*</v>
          </cell>
          <cell r="G885" t="str">
            <v>**</v>
          </cell>
          <cell r="H885" t="str">
            <v>Description</v>
          </cell>
          <cell r="I885" t="str">
            <v>Category</v>
          </cell>
          <cell r="J885" t="str">
            <v>Reporting Tiers</v>
          </cell>
          <cell r="K885">
            <v>0</v>
          </cell>
          <cell r="L885">
            <v>0</v>
          </cell>
          <cell r="M885" t="str">
            <v>Actuals0Category</v>
          </cell>
          <cell r="N885">
            <v>0</v>
          </cell>
        </row>
        <row r="886">
          <cell r="C886" t="str">
            <v>Per GL / Liam TB</v>
          </cell>
          <cell r="D886" t="str">
            <v>Actuals</v>
          </cell>
          <cell r="E886" t="str">
            <v>***</v>
          </cell>
          <cell r="F886" t="str">
            <v>*</v>
          </cell>
          <cell r="G886" t="str">
            <v>**</v>
          </cell>
          <cell r="H886" t="str">
            <v>Description</v>
          </cell>
          <cell r="I886" t="str">
            <v>Category</v>
          </cell>
          <cell r="J886" t="str">
            <v>Reporting Tiers</v>
          </cell>
          <cell r="K886">
            <v>0</v>
          </cell>
          <cell r="L886">
            <v>0</v>
          </cell>
          <cell r="M886" t="str">
            <v>Actuals0Category</v>
          </cell>
          <cell r="N886">
            <v>0</v>
          </cell>
        </row>
        <row r="887">
          <cell r="C887" t="str">
            <v>Per GL / Liam TB</v>
          </cell>
          <cell r="D887" t="str">
            <v>Actuals</v>
          </cell>
          <cell r="E887" t="str">
            <v>***</v>
          </cell>
          <cell r="F887" t="str">
            <v>*</v>
          </cell>
          <cell r="G887" t="str">
            <v>**</v>
          </cell>
          <cell r="H887" t="str">
            <v>Description</v>
          </cell>
          <cell r="I887" t="str">
            <v>Category</v>
          </cell>
          <cell r="J887" t="str">
            <v>Reporting Tiers</v>
          </cell>
          <cell r="K887">
            <v>0</v>
          </cell>
          <cell r="L887">
            <v>0</v>
          </cell>
          <cell r="M887" t="str">
            <v>Actuals0Category</v>
          </cell>
          <cell r="N887">
            <v>0</v>
          </cell>
        </row>
        <row r="888">
          <cell r="C888" t="str">
            <v>Per GL / Liam TB</v>
          </cell>
          <cell r="D888" t="str">
            <v>Actuals</v>
          </cell>
          <cell r="E888" t="str">
            <v>***</v>
          </cell>
          <cell r="F888" t="str">
            <v>*</v>
          </cell>
          <cell r="G888" t="str">
            <v>**</v>
          </cell>
          <cell r="H888" t="str">
            <v>Description</v>
          </cell>
          <cell r="I888" t="str">
            <v>Category</v>
          </cell>
          <cell r="J888" t="str">
            <v>Reporting Tiers</v>
          </cell>
          <cell r="K888">
            <v>0</v>
          </cell>
          <cell r="L888">
            <v>0</v>
          </cell>
          <cell r="M888" t="str">
            <v>Actuals0Category</v>
          </cell>
          <cell r="N888">
            <v>0</v>
          </cell>
        </row>
        <row r="889">
          <cell r="C889" t="str">
            <v>Per GL / Liam TB</v>
          </cell>
          <cell r="D889" t="str">
            <v>Actuals</v>
          </cell>
          <cell r="E889" t="str">
            <v>***</v>
          </cell>
          <cell r="F889" t="str">
            <v>*</v>
          </cell>
          <cell r="G889" t="str">
            <v>**</v>
          </cell>
          <cell r="H889" t="str">
            <v>Description</v>
          </cell>
          <cell r="I889" t="str">
            <v>Category</v>
          </cell>
          <cell r="J889" t="str">
            <v>Reporting Tiers</v>
          </cell>
          <cell r="K889">
            <v>0</v>
          </cell>
          <cell r="L889">
            <v>0</v>
          </cell>
          <cell r="M889" t="str">
            <v>Actuals0Category</v>
          </cell>
          <cell r="N889">
            <v>0</v>
          </cell>
        </row>
        <row r="890">
          <cell r="C890" t="str">
            <v>Per GL / Liam TB</v>
          </cell>
          <cell r="D890" t="str">
            <v>Actuals</v>
          </cell>
          <cell r="E890" t="str">
            <v>***</v>
          </cell>
          <cell r="F890" t="str">
            <v>*</v>
          </cell>
          <cell r="G890" t="str">
            <v>**</v>
          </cell>
          <cell r="H890" t="str">
            <v>Description</v>
          </cell>
          <cell r="I890" t="str">
            <v>Category</v>
          </cell>
          <cell r="J890" t="str">
            <v>Reporting Tiers</v>
          </cell>
          <cell r="K890">
            <v>0</v>
          </cell>
          <cell r="L890">
            <v>0</v>
          </cell>
          <cell r="M890" t="str">
            <v>Actuals0Category</v>
          </cell>
          <cell r="N890">
            <v>0</v>
          </cell>
        </row>
        <row r="891">
          <cell r="C891" t="str">
            <v>Per GL / Liam TB</v>
          </cell>
          <cell r="D891" t="str">
            <v>Actuals</v>
          </cell>
          <cell r="E891" t="str">
            <v>***</v>
          </cell>
          <cell r="F891" t="str">
            <v>*</v>
          </cell>
          <cell r="G891" t="str">
            <v>**</v>
          </cell>
          <cell r="H891" t="str">
            <v>Description</v>
          </cell>
          <cell r="I891" t="str">
            <v>Category</v>
          </cell>
          <cell r="J891" t="str">
            <v>Reporting Tiers</v>
          </cell>
          <cell r="K891">
            <v>0</v>
          </cell>
          <cell r="L891">
            <v>0</v>
          </cell>
          <cell r="M891" t="str">
            <v>Actuals0Category</v>
          </cell>
          <cell r="N891">
            <v>0</v>
          </cell>
        </row>
        <row r="892">
          <cell r="C892" t="str">
            <v>Per GL / Liam TB</v>
          </cell>
          <cell r="D892" t="str">
            <v>Actuals</v>
          </cell>
          <cell r="E892" t="str">
            <v>***</v>
          </cell>
          <cell r="F892" t="str">
            <v>*</v>
          </cell>
          <cell r="G892" t="str">
            <v>**</v>
          </cell>
          <cell r="H892" t="str">
            <v>Description</v>
          </cell>
          <cell r="I892" t="str">
            <v>Category</v>
          </cell>
          <cell r="J892" t="str">
            <v>Reporting Tiers</v>
          </cell>
          <cell r="K892">
            <v>0</v>
          </cell>
          <cell r="L892">
            <v>0</v>
          </cell>
          <cell r="M892" t="str">
            <v>Actuals0Category</v>
          </cell>
          <cell r="N892">
            <v>0</v>
          </cell>
        </row>
        <row r="893">
          <cell r="C893" t="str">
            <v>Per GL / Liam TB</v>
          </cell>
          <cell r="D893" t="str">
            <v>Actuals</v>
          </cell>
          <cell r="E893" t="str">
            <v>***</v>
          </cell>
          <cell r="F893" t="str">
            <v>*</v>
          </cell>
          <cell r="G893" t="str">
            <v>**</v>
          </cell>
          <cell r="H893" t="str">
            <v>Description</v>
          </cell>
          <cell r="I893" t="str">
            <v>Category</v>
          </cell>
          <cell r="J893" t="str">
            <v>Reporting Tiers</v>
          </cell>
          <cell r="K893">
            <v>0</v>
          </cell>
          <cell r="L893">
            <v>0</v>
          </cell>
          <cell r="M893" t="str">
            <v>Actuals0Category</v>
          </cell>
          <cell r="N893">
            <v>0</v>
          </cell>
        </row>
        <row r="894">
          <cell r="C894" t="str">
            <v>Per GL / Liam TB</v>
          </cell>
          <cell r="D894" t="str">
            <v>Actuals</v>
          </cell>
          <cell r="E894" t="str">
            <v>***</v>
          </cell>
          <cell r="F894" t="str">
            <v>*</v>
          </cell>
          <cell r="G894" t="str">
            <v>**</v>
          </cell>
          <cell r="H894" t="str">
            <v>Description</v>
          </cell>
          <cell r="I894" t="str">
            <v>Category</v>
          </cell>
          <cell r="J894" t="str">
            <v>Reporting Tiers</v>
          </cell>
          <cell r="K894">
            <v>0</v>
          </cell>
          <cell r="L894">
            <v>0</v>
          </cell>
          <cell r="M894" t="str">
            <v>Actuals0Category</v>
          </cell>
          <cell r="N894">
            <v>0</v>
          </cell>
        </row>
        <row r="895">
          <cell r="C895" t="str">
            <v>Per GL / Liam TB</v>
          </cell>
          <cell r="D895" t="str">
            <v>Actuals</v>
          </cell>
          <cell r="E895" t="str">
            <v>***</v>
          </cell>
          <cell r="F895" t="str">
            <v>*</v>
          </cell>
          <cell r="G895" t="str">
            <v>**</v>
          </cell>
          <cell r="H895" t="str">
            <v>Description</v>
          </cell>
          <cell r="I895" t="str">
            <v>Category</v>
          </cell>
          <cell r="J895" t="str">
            <v>Reporting Tiers</v>
          </cell>
          <cell r="K895">
            <v>0</v>
          </cell>
          <cell r="L895">
            <v>0</v>
          </cell>
          <cell r="M895" t="str">
            <v>Actuals0Category</v>
          </cell>
          <cell r="N895">
            <v>0</v>
          </cell>
        </row>
        <row r="896">
          <cell r="C896" t="str">
            <v>Per GL / Liam TB</v>
          </cell>
          <cell r="D896" t="str">
            <v>Actuals</v>
          </cell>
          <cell r="E896" t="str">
            <v>***</v>
          </cell>
          <cell r="F896" t="str">
            <v>*</v>
          </cell>
          <cell r="G896" t="str">
            <v>**</v>
          </cell>
          <cell r="H896" t="str">
            <v>Description</v>
          </cell>
          <cell r="I896" t="str">
            <v>Category</v>
          </cell>
          <cell r="J896" t="str">
            <v>Reporting Tiers</v>
          </cell>
          <cell r="K896">
            <v>0</v>
          </cell>
          <cell r="L896">
            <v>0</v>
          </cell>
          <cell r="M896" t="str">
            <v>Actuals0Category</v>
          </cell>
          <cell r="N896">
            <v>0</v>
          </cell>
        </row>
        <row r="897">
          <cell r="C897" t="str">
            <v>Per GL / Liam TB</v>
          </cell>
          <cell r="D897" t="str">
            <v>Actuals</v>
          </cell>
          <cell r="E897" t="str">
            <v>***</v>
          </cell>
          <cell r="F897" t="str">
            <v>*</v>
          </cell>
          <cell r="G897" t="str">
            <v>**</v>
          </cell>
          <cell r="H897" t="str">
            <v>Description</v>
          </cell>
          <cell r="I897" t="str">
            <v>Category</v>
          </cell>
          <cell r="J897" t="str">
            <v>Reporting Tiers</v>
          </cell>
          <cell r="K897">
            <v>0</v>
          </cell>
          <cell r="L897">
            <v>0</v>
          </cell>
          <cell r="M897" t="str">
            <v>Actuals0Category</v>
          </cell>
          <cell r="N897">
            <v>0</v>
          </cell>
        </row>
        <row r="898">
          <cell r="C898" t="str">
            <v>Per GL / Liam TB</v>
          </cell>
          <cell r="D898" t="str">
            <v>Actuals</v>
          </cell>
          <cell r="E898" t="str">
            <v>***</v>
          </cell>
          <cell r="F898" t="str">
            <v>*</v>
          </cell>
          <cell r="G898" t="str">
            <v>**</v>
          </cell>
          <cell r="H898" t="str">
            <v>Description</v>
          </cell>
          <cell r="I898" t="str">
            <v>Category</v>
          </cell>
          <cell r="J898" t="str">
            <v>Reporting Tiers</v>
          </cell>
          <cell r="K898">
            <v>0</v>
          </cell>
          <cell r="L898">
            <v>0</v>
          </cell>
          <cell r="M898" t="str">
            <v>Actuals0Category</v>
          </cell>
          <cell r="N898">
            <v>0</v>
          </cell>
        </row>
        <row r="899">
          <cell r="C899" t="str">
            <v>Per GL / Liam TB</v>
          </cell>
          <cell r="D899" t="str">
            <v>Actuals</v>
          </cell>
          <cell r="E899" t="str">
            <v>***</v>
          </cell>
          <cell r="F899" t="str">
            <v>*</v>
          </cell>
          <cell r="G899" t="str">
            <v>**</v>
          </cell>
          <cell r="H899" t="str">
            <v>Description</v>
          </cell>
          <cell r="I899" t="str">
            <v>Category</v>
          </cell>
          <cell r="J899" t="str">
            <v>Reporting Tiers</v>
          </cell>
          <cell r="K899">
            <v>0</v>
          </cell>
          <cell r="L899">
            <v>0</v>
          </cell>
          <cell r="M899" t="str">
            <v>Actuals0Category</v>
          </cell>
          <cell r="N899">
            <v>0</v>
          </cell>
        </row>
        <row r="900">
          <cell r="C900" t="str">
            <v>Per GL / Liam TB</v>
          </cell>
          <cell r="D900" t="str">
            <v>Actuals</v>
          </cell>
          <cell r="E900" t="str">
            <v>***</v>
          </cell>
          <cell r="F900" t="str">
            <v>*</v>
          </cell>
          <cell r="G900" t="str">
            <v>**</v>
          </cell>
          <cell r="H900" t="str">
            <v>Description</v>
          </cell>
          <cell r="I900" t="str">
            <v>Category</v>
          </cell>
          <cell r="J900" t="str">
            <v>Reporting Tiers</v>
          </cell>
          <cell r="K900">
            <v>0</v>
          </cell>
          <cell r="L900">
            <v>0</v>
          </cell>
          <cell r="M900" t="str">
            <v>Actuals0Category</v>
          </cell>
          <cell r="N900">
            <v>0</v>
          </cell>
        </row>
        <row r="901">
          <cell r="C901" t="str">
            <v>Per GL / Liam TB</v>
          </cell>
          <cell r="D901" t="str">
            <v>Actuals</v>
          </cell>
          <cell r="E901" t="str">
            <v>***</v>
          </cell>
          <cell r="F901" t="str">
            <v>*</v>
          </cell>
          <cell r="G901" t="str">
            <v>**</v>
          </cell>
          <cell r="H901" t="str">
            <v>Description</v>
          </cell>
          <cell r="I901" t="str">
            <v>Category</v>
          </cell>
          <cell r="J901" t="str">
            <v>Reporting Tiers</v>
          </cell>
          <cell r="K901">
            <v>0</v>
          </cell>
          <cell r="L901">
            <v>0</v>
          </cell>
          <cell r="M901" t="str">
            <v>Actuals0Category</v>
          </cell>
          <cell r="N901">
            <v>0</v>
          </cell>
        </row>
        <row r="902">
          <cell r="C902" t="str">
            <v>Per GL / Liam TB</v>
          </cell>
          <cell r="D902" t="str">
            <v>Actuals</v>
          </cell>
          <cell r="E902" t="str">
            <v>***</v>
          </cell>
          <cell r="F902" t="str">
            <v>*</v>
          </cell>
          <cell r="G902" t="str">
            <v>**</v>
          </cell>
          <cell r="H902" t="str">
            <v>Description</v>
          </cell>
          <cell r="I902" t="str">
            <v>Category</v>
          </cell>
          <cell r="J902" t="str">
            <v>Reporting Tiers</v>
          </cell>
          <cell r="K902">
            <v>0</v>
          </cell>
          <cell r="L902">
            <v>0</v>
          </cell>
          <cell r="M902" t="str">
            <v>Actuals0Category</v>
          </cell>
          <cell r="N902">
            <v>0</v>
          </cell>
        </row>
        <row r="903">
          <cell r="C903" t="str">
            <v>Per GL / Liam TB</v>
          </cell>
          <cell r="D903" t="str">
            <v>Actuals</v>
          </cell>
          <cell r="E903" t="str">
            <v>***</v>
          </cell>
          <cell r="F903" t="str">
            <v>*</v>
          </cell>
          <cell r="G903" t="str">
            <v>**</v>
          </cell>
          <cell r="H903" t="str">
            <v>Description</v>
          </cell>
          <cell r="I903" t="str">
            <v>Category</v>
          </cell>
          <cell r="J903" t="str">
            <v>Reporting Tiers</v>
          </cell>
          <cell r="K903">
            <v>0</v>
          </cell>
          <cell r="L903">
            <v>0</v>
          </cell>
          <cell r="M903" t="str">
            <v>Actuals0Category</v>
          </cell>
          <cell r="N903">
            <v>0</v>
          </cell>
        </row>
        <row r="904">
          <cell r="C904" t="str">
            <v>Per GL / Liam TB</v>
          </cell>
          <cell r="D904" t="str">
            <v>Actuals</v>
          </cell>
          <cell r="E904" t="str">
            <v>***</v>
          </cell>
          <cell r="F904" t="str">
            <v>*</v>
          </cell>
          <cell r="G904" t="str">
            <v>**</v>
          </cell>
          <cell r="H904" t="str">
            <v>Description</v>
          </cell>
          <cell r="I904" t="str">
            <v>Category</v>
          </cell>
          <cell r="J904" t="str">
            <v>Reporting Tiers</v>
          </cell>
          <cell r="K904">
            <v>0</v>
          </cell>
          <cell r="L904">
            <v>0</v>
          </cell>
          <cell r="M904" t="str">
            <v>Actuals0Category</v>
          </cell>
          <cell r="N904">
            <v>0</v>
          </cell>
        </row>
        <row r="905">
          <cell r="C905" t="str">
            <v>Per GL / Liam TB</v>
          </cell>
          <cell r="D905" t="str">
            <v>Actuals</v>
          </cell>
          <cell r="E905" t="str">
            <v>***</v>
          </cell>
          <cell r="F905" t="str">
            <v>*</v>
          </cell>
          <cell r="G905" t="str">
            <v>**</v>
          </cell>
          <cell r="H905" t="str">
            <v>Description</v>
          </cell>
          <cell r="I905" t="str">
            <v>Category</v>
          </cell>
          <cell r="J905" t="str">
            <v>Reporting Tiers</v>
          </cell>
          <cell r="K905">
            <v>0</v>
          </cell>
          <cell r="L905">
            <v>0</v>
          </cell>
          <cell r="M905" t="str">
            <v>Actuals0Category</v>
          </cell>
          <cell r="N905">
            <v>0</v>
          </cell>
        </row>
        <row r="906">
          <cell r="C906" t="str">
            <v>Per GL / Liam TB</v>
          </cell>
          <cell r="D906" t="str">
            <v>Actuals</v>
          </cell>
          <cell r="E906" t="str">
            <v>***</v>
          </cell>
          <cell r="F906" t="str">
            <v>*</v>
          </cell>
          <cell r="G906" t="str">
            <v>**</v>
          </cell>
          <cell r="H906" t="str">
            <v>Description</v>
          </cell>
          <cell r="I906" t="str">
            <v>Category</v>
          </cell>
          <cell r="J906" t="str">
            <v>Reporting Tiers</v>
          </cell>
          <cell r="K906">
            <v>0</v>
          </cell>
          <cell r="L906">
            <v>0</v>
          </cell>
          <cell r="M906" t="str">
            <v>Actuals0Category</v>
          </cell>
          <cell r="N906">
            <v>0</v>
          </cell>
        </row>
        <row r="907">
          <cell r="C907" t="str">
            <v>Per GL / Liam TB</v>
          </cell>
          <cell r="D907" t="str">
            <v>Actuals</v>
          </cell>
          <cell r="E907" t="str">
            <v>***</v>
          </cell>
          <cell r="F907" t="str">
            <v>*</v>
          </cell>
          <cell r="G907" t="str">
            <v>**</v>
          </cell>
          <cell r="H907" t="str">
            <v>Description</v>
          </cell>
          <cell r="I907" t="str">
            <v>Category</v>
          </cell>
          <cell r="J907" t="str">
            <v>Reporting Tiers</v>
          </cell>
          <cell r="K907">
            <v>0</v>
          </cell>
          <cell r="L907">
            <v>0</v>
          </cell>
          <cell r="M907" t="str">
            <v>Actuals0Category</v>
          </cell>
          <cell r="N907">
            <v>0</v>
          </cell>
        </row>
        <row r="908">
          <cell r="C908" t="str">
            <v>Per GL / Liam TB</v>
          </cell>
          <cell r="D908" t="str">
            <v>Actuals</v>
          </cell>
          <cell r="E908" t="str">
            <v>***</v>
          </cell>
          <cell r="F908" t="str">
            <v>*</v>
          </cell>
          <cell r="G908" t="str">
            <v>**</v>
          </cell>
          <cell r="H908" t="str">
            <v>Description</v>
          </cell>
          <cell r="I908" t="str">
            <v>Category</v>
          </cell>
          <cell r="J908" t="str">
            <v>Reporting Tiers</v>
          </cell>
          <cell r="K908">
            <v>0</v>
          </cell>
          <cell r="L908">
            <v>0</v>
          </cell>
          <cell r="M908" t="str">
            <v>Actuals0Category</v>
          </cell>
          <cell r="N908">
            <v>0</v>
          </cell>
        </row>
        <row r="909">
          <cell r="C909" t="str">
            <v>Per GL / Liam TB</v>
          </cell>
          <cell r="D909" t="str">
            <v>Actuals</v>
          </cell>
          <cell r="E909" t="str">
            <v>***</v>
          </cell>
          <cell r="F909" t="str">
            <v>*</v>
          </cell>
          <cell r="G909" t="str">
            <v>**</v>
          </cell>
          <cell r="H909" t="str">
            <v>Description</v>
          </cell>
          <cell r="I909" t="str">
            <v>Category</v>
          </cell>
          <cell r="J909" t="str">
            <v>Reporting Tiers</v>
          </cell>
          <cell r="K909">
            <v>0</v>
          </cell>
          <cell r="L909">
            <v>0</v>
          </cell>
          <cell r="M909" t="str">
            <v>Actuals0Category</v>
          </cell>
          <cell r="N909">
            <v>0</v>
          </cell>
        </row>
        <row r="910">
          <cell r="C910" t="str">
            <v>Per GL / Liam TB</v>
          </cell>
          <cell r="D910" t="str">
            <v>Actuals</v>
          </cell>
          <cell r="E910" t="str">
            <v>***</v>
          </cell>
          <cell r="F910" t="str">
            <v>*</v>
          </cell>
          <cell r="G910" t="str">
            <v>**</v>
          </cell>
          <cell r="H910" t="str">
            <v>Description</v>
          </cell>
          <cell r="I910" t="str">
            <v>Category</v>
          </cell>
          <cell r="J910" t="str">
            <v>Reporting Tiers</v>
          </cell>
          <cell r="K910">
            <v>0</v>
          </cell>
          <cell r="L910">
            <v>0</v>
          </cell>
          <cell r="M910" t="str">
            <v>Actuals0Category</v>
          </cell>
          <cell r="N910">
            <v>0</v>
          </cell>
        </row>
        <row r="911">
          <cell r="C911" t="str">
            <v>Per GL / Liam TB</v>
          </cell>
          <cell r="D911" t="str">
            <v>Actuals</v>
          </cell>
          <cell r="E911" t="str">
            <v>***</v>
          </cell>
          <cell r="F911" t="str">
            <v>*</v>
          </cell>
          <cell r="G911" t="str">
            <v>**</v>
          </cell>
          <cell r="H911" t="str">
            <v>Description</v>
          </cell>
          <cell r="I911" t="str">
            <v>Category</v>
          </cell>
          <cell r="J911" t="str">
            <v>Reporting Tiers</v>
          </cell>
          <cell r="K911">
            <v>0</v>
          </cell>
          <cell r="L911">
            <v>0</v>
          </cell>
          <cell r="M911" t="str">
            <v>Actuals0Category</v>
          </cell>
          <cell r="N911">
            <v>0</v>
          </cell>
        </row>
        <row r="912">
          <cell r="C912" t="str">
            <v>Per GL / Liam TB</v>
          </cell>
          <cell r="D912" t="str">
            <v>Actuals</v>
          </cell>
          <cell r="E912" t="str">
            <v>***</v>
          </cell>
          <cell r="F912" t="str">
            <v>*</v>
          </cell>
          <cell r="G912" t="str">
            <v>**</v>
          </cell>
          <cell r="H912" t="str">
            <v>Description</v>
          </cell>
          <cell r="I912" t="str">
            <v>Category</v>
          </cell>
          <cell r="J912" t="str">
            <v>Reporting Tiers</v>
          </cell>
          <cell r="K912">
            <v>0</v>
          </cell>
          <cell r="L912">
            <v>0</v>
          </cell>
          <cell r="M912" t="str">
            <v>Actuals0Category</v>
          </cell>
          <cell r="N912">
            <v>0</v>
          </cell>
        </row>
        <row r="913">
          <cell r="C913" t="str">
            <v>Per GL / Liam TB</v>
          </cell>
          <cell r="D913" t="str">
            <v>Actuals</v>
          </cell>
          <cell r="E913" t="str">
            <v>***</v>
          </cell>
          <cell r="F913" t="str">
            <v>*</v>
          </cell>
          <cell r="G913" t="str">
            <v>**</v>
          </cell>
          <cell r="H913" t="str">
            <v>Description</v>
          </cell>
          <cell r="I913" t="str">
            <v>Category</v>
          </cell>
          <cell r="J913" t="str">
            <v>Reporting Tiers</v>
          </cell>
          <cell r="K913">
            <v>0</v>
          </cell>
          <cell r="L913">
            <v>0</v>
          </cell>
          <cell r="M913" t="str">
            <v>Actuals0Category</v>
          </cell>
          <cell r="N913">
            <v>0</v>
          </cell>
        </row>
        <row r="914">
          <cell r="C914" t="str">
            <v>Per GL / Liam TB</v>
          </cell>
          <cell r="D914" t="str">
            <v>Actuals</v>
          </cell>
          <cell r="E914" t="str">
            <v>***</v>
          </cell>
          <cell r="F914" t="str">
            <v>*</v>
          </cell>
          <cell r="G914" t="str">
            <v>**</v>
          </cell>
          <cell r="H914" t="str">
            <v>Description</v>
          </cell>
          <cell r="I914" t="str">
            <v>Category</v>
          </cell>
          <cell r="J914" t="str">
            <v>Reporting Tiers</v>
          </cell>
          <cell r="K914">
            <v>0</v>
          </cell>
          <cell r="L914">
            <v>0</v>
          </cell>
          <cell r="M914" t="str">
            <v>Actuals0Category</v>
          </cell>
          <cell r="N914">
            <v>0</v>
          </cell>
        </row>
        <row r="915">
          <cell r="C915" t="str">
            <v>Per GL / Liam TB</v>
          </cell>
          <cell r="D915" t="str">
            <v>Actuals</v>
          </cell>
          <cell r="E915" t="str">
            <v>***</v>
          </cell>
          <cell r="F915" t="str">
            <v>*</v>
          </cell>
          <cell r="G915" t="str">
            <v>**</v>
          </cell>
          <cell r="H915" t="str">
            <v>Description</v>
          </cell>
          <cell r="I915" t="str">
            <v>Category</v>
          </cell>
          <cell r="J915" t="str">
            <v>Reporting Tiers</v>
          </cell>
          <cell r="K915">
            <v>0</v>
          </cell>
          <cell r="L915">
            <v>0</v>
          </cell>
          <cell r="M915" t="str">
            <v>Actuals0Category</v>
          </cell>
          <cell r="N915">
            <v>0</v>
          </cell>
        </row>
        <row r="916">
          <cell r="C916" t="str">
            <v>Per GL / Liam TB</v>
          </cell>
          <cell r="D916" t="str">
            <v>Actuals</v>
          </cell>
          <cell r="E916" t="str">
            <v>***</v>
          </cell>
          <cell r="F916" t="str">
            <v>*</v>
          </cell>
          <cell r="G916" t="str">
            <v>**</v>
          </cell>
          <cell r="H916" t="str">
            <v>Description</v>
          </cell>
          <cell r="I916" t="str">
            <v>Category</v>
          </cell>
          <cell r="J916" t="str">
            <v>Reporting Tiers</v>
          </cell>
          <cell r="K916">
            <v>0</v>
          </cell>
          <cell r="L916">
            <v>0</v>
          </cell>
          <cell r="M916" t="str">
            <v>Actuals0Category</v>
          </cell>
          <cell r="N916">
            <v>0</v>
          </cell>
        </row>
        <row r="917">
          <cell r="C917" t="str">
            <v>Per GL / Liam TB</v>
          </cell>
          <cell r="D917" t="str">
            <v>Actuals</v>
          </cell>
          <cell r="E917" t="str">
            <v>***</v>
          </cell>
          <cell r="F917" t="str">
            <v>*</v>
          </cell>
          <cell r="G917" t="str">
            <v>**</v>
          </cell>
          <cell r="H917" t="str">
            <v>Description</v>
          </cell>
          <cell r="I917" t="str">
            <v>Category</v>
          </cell>
          <cell r="J917" t="str">
            <v>Reporting Tiers</v>
          </cell>
          <cell r="K917">
            <v>0</v>
          </cell>
          <cell r="L917">
            <v>0</v>
          </cell>
          <cell r="M917" t="str">
            <v>Actuals0Category</v>
          </cell>
          <cell r="N917">
            <v>0</v>
          </cell>
        </row>
        <row r="918">
          <cell r="C918" t="str">
            <v>Per GL / Liam TB</v>
          </cell>
          <cell r="D918" t="str">
            <v>Actuals</v>
          </cell>
          <cell r="E918" t="str">
            <v>***</v>
          </cell>
          <cell r="F918" t="str">
            <v>*</v>
          </cell>
          <cell r="G918" t="str">
            <v>**</v>
          </cell>
          <cell r="H918" t="str">
            <v>Description</v>
          </cell>
          <cell r="I918" t="str">
            <v>Category</v>
          </cell>
          <cell r="J918" t="str">
            <v>Reporting Tiers</v>
          </cell>
          <cell r="K918">
            <v>0</v>
          </cell>
          <cell r="L918">
            <v>0</v>
          </cell>
          <cell r="M918" t="str">
            <v>Actuals0Category</v>
          </cell>
          <cell r="N918">
            <v>0</v>
          </cell>
        </row>
        <row r="919">
          <cell r="C919" t="str">
            <v>Per GL / Liam TB</v>
          </cell>
          <cell r="D919" t="str">
            <v>Actuals</v>
          </cell>
          <cell r="E919" t="str">
            <v>***</v>
          </cell>
          <cell r="F919" t="str">
            <v>*</v>
          </cell>
          <cell r="G919" t="str">
            <v>**</v>
          </cell>
          <cell r="H919" t="str">
            <v>Description</v>
          </cell>
          <cell r="I919" t="str">
            <v>Category</v>
          </cell>
          <cell r="J919" t="str">
            <v>Reporting Tiers</v>
          </cell>
          <cell r="K919">
            <v>0</v>
          </cell>
          <cell r="L919">
            <v>0</v>
          </cell>
          <cell r="M919" t="str">
            <v>Actuals0Category</v>
          </cell>
          <cell r="N919">
            <v>0</v>
          </cell>
        </row>
        <row r="920">
          <cell r="C920" t="str">
            <v>Per GL / Liam TB</v>
          </cell>
          <cell r="D920" t="str">
            <v>Actuals</v>
          </cell>
          <cell r="E920" t="str">
            <v>***</v>
          </cell>
          <cell r="F920" t="str">
            <v>*</v>
          </cell>
          <cell r="G920" t="str">
            <v>**</v>
          </cell>
          <cell r="H920" t="str">
            <v>Description</v>
          </cell>
          <cell r="I920" t="str">
            <v>Category</v>
          </cell>
          <cell r="J920" t="str">
            <v>Reporting Tiers</v>
          </cell>
          <cell r="K920">
            <v>0</v>
          </cell>
          <cell r="L920">
            <v>0</v>
          </cell>
          <cell r="M920" t="str">
            <v>Actuals0Category</v>
          </cell>
          <cell r="N920">
            <v>0</v>
          </cell>
        </row>
        <row r="921">
          <cell r="C921" t="str">
            <v>Per GL / Liam TB</v>
          </cell>
          <cell r="D921" t="str">
            <v>Actuals</v>
          </cell>
          <cell r="E921" t="str">
            <v>***</v>
          </cell>
          <cell r="F921" t="str">
            <v>*</v>
          </cell>
          <cell r="G921" t="str">
            <v>**</v>
          </cell>
          <cell r="H921" t="str">
            <v>Description</v>
          </cell>
          <cell r="I921" t="str">
            <v>Category</v>
          </cell>
          <cell r="J921" t="str">
            <v>Reporting Tiers</v>
          </cell>
          <cell r="K921">
            <v>0</v>
          </cell>
          <cell r="L921">
            <v>0</v>
          </cell>
          <cell r="M921" t="str">
            <v>Actuals0Category</v>
          </cell>
          <cell r="N921">
            <v>0</v>
          </cell>
        </row>
        <row r="922">
          <cell r="C922" t="str">
            <v>Per GL / Liam TB</v>
          </cell>
          <cell r="D922" t="str">
            <v>Actuals</v>
          </cell>
          <cell r="E922" t="str">
            <v>***</v>
          </cell>
          <cell r="F922" t="str">
            <v>*</v>
          </cell>
          <cell r="G922" t="str">
            <v>**</v>
          </cell>
          <cell r="H922" t="str">
            <v>Description</v>
          </cell>
          <cell r="I922" t="str">
            <v>Category</v>
          </cell>
          <cell r="J922" t="str">
            <v>Reporting Tiers</v>
          </cell>
          <cell r="K922">
            <v>0</v>
          </cell>
          <cell r="L922">
            <v>0</v>
          </cell>
          <cell r="M922" t="str">
            <v>Actuals0Category</v>
          </cell>
          <cell r="N922">
            <v>0</v>
          </cell>
        </row>
        <row r="923">
          <cell r="C923" t="str">
            <v>Per GL / Liam TB</v>
          </cell>
          <cell r="D923" t="str">
            <v>Actuals</v>
          </cell>
          <cell r="E923" t="str">
            <v>***</v>
          </cell>
          <cell r="F923" t="str">
            <v>*</v>
          </cell>
          <cell r="G923" t="str">
            <v>**</v>
          </cell>
          <cell r="H923" t="str">
            <v>Description</v>
          </cell>
          <cell r="I923" t="str">
            <v>Category</v>
          </cell>
          <cell r="J923" t="str">
            <v>Reporting Tiers</v>
          </cell>
          <cell r="K923">
            <v>0</v>
          </cell>
          <cell r="L923">
            <v>0</v>
          </cell>
          <cell r="M923" t="str">
            <v>Actuals0Category</v>
          </cell>
          <cell r="N923">
            <v>0</v>
          </cell>
        </row>
        <row r="924">
          <cell r="C924" t="str">
            <v>Per GL / Liam TB</v>
          </cell>
          <cell r="D924" t="str">
            <v>Actuals</v>
          </cell>
          <cell r="E924" t="str">
            <v>***</v>
          </cell>
          <cell r="F924" t="str">
            <v>*</v>
          </cell>
          <cell r="G924" t="str">
            <v>**</v>
          </cell>
          <cell r="H924" t="str">
            <v>Description</v>
          </cell>
          <cell r="I924" t="str">
            <v>Category</v>
          </cell>
          <cell r="J924" t="str">
            <v>Reporting Tiers</v>
          </cell>
          <cell r="K924">
            <v>0</v>
          </cell>
          <cell r="L924">
            <v>0</v>
          </cell>
          <cell r="M924" t="str">
            <v>Actuals0Category</v>
          </cell>
          <cell r="N924">
            <v>0</v>
          </cell>
        </row>
        <row r="925">
          <cell r="C925" t="str">
            <v>Per GL / Liam TB</v>
          </cell>
          <cell r="D925" t="str">
            <v>Actuals</v>
          </cell>
          <cell r="E925" t="str">
            <v>***</v>
          </cell>
          <cell r="F925" t="str">
            <v>*</v>
          </cell>
          <cell r="G925" t="str">
            <v>**</v>
          </cell>
          <cell r="H925" t="str">
            <v>Description</v>
          </cell>
          <cell r="I925" t="str">
            <v>Category</v>
          </cell>
          <cell r="J925" t="str">
            <v>Reporting Tiers</v>
          </cell>
          <cell r="K925">
            <v>0</v>
          </cell>
          <cell r="L925">
            <v>0</v>
          </cell>
          <cell r="M925" t="str">
            <v>Actuals0Category</v>
          </cell>
          <cell r="N925">
            <v>0</v>
          </cell>
        </row>
        <row r="926">
          <cell r="C926" t="str">
            <v>Per GL / Liam TB</v>
          </cell>
          <cell r="D926" t="str">
            <v>Actuals</v>
          </cell>
          <cell r="E926" t="str">
            <v>***</v>
          </cell>
          <cell r="F926" t="str">
            <v>*</v>
          </cell>
          <cell r="G926" t="str">
            <v>**</v>
          </cell>
          <cell r="H926" t="str">
            <v>Description</v>
          </cell>
          <cell r="I926" t="str">
            <v>Category</v>
          </cell>
          <cell r="J926" t="str">
            <v>Reporting Tiers</v>
          </cell>
          <cell r="K926">
            <v>0</v>
          </cell>
          <cell r="L926">
            <v>0</v>
          </cell>
          <cell r="M926" t="str">
            <v>Actuals0Category</v>
          </cell>
          <cell r="N926">
            <v>0</v>
          </cell>
        </row>
        <row r="927">
          <cell r="C927" t="str">
            <v>Per GL / Liam TB</v>
          </cell>
          <cell r="D927" t="str">
            <v>Actuals</v>
          </cell>
          <cell r="E927" t="str">
            <v>***</v>
          </cell>
          <cell r="F927" t="str">
            <v>*</v>
          </cell>
          <cell r="G927" t="str">
            <v>**</v>
          </cell>
          <cell r="H927" t="str">
            <v>Description</v>
          </cell>
          <cell r="I927" t="str">
            <v>Category</v>
          </cell>
          <cell r="J927" t="str">
            <v>Reporting Tiers</v>
          </cell>
          <cell r="K927">
            <v>0</v>
          </cell>
          <cell r="L927">
            <v>0</v>
          </cell>
          <cell r="M927" t="str">
            <v>Actuals0Category</v>
          </cell>
          <cell r="N927">
            <v>0</v>
          </cell>
        </row>
        <row r="928">
          <cell r="C928" t="str">
            <v>Per GL / Liam TB</v>
          </cell>
          <cell r="D928" t="str">
            <v>Actuals</v>
          </cell>
          <cell r="E928" t="str">
            <v>***</v>
          </cell>
          <cell r="F928" t="str">
            <v>*</v>
          </cell>
          <cell r="G928" t="str">
            <v>**</v>
          </cell>
          <cell r="H928" t="str">
            <v>Description</v>
          </cell>
          <cell r="I928" t="str">
            <v>Category</v>
          </cell>
          <cell r="J928" t="str">
            <v>Reporting Tiers</v>
          </cell>
          <cell r="K928">
            <v>0</v>
          </cell>
          <cell r="L928">
            <v>0</v>
          </cell>
          <cell r="M928" t="str">
            <v>Actuals0Category</v>
          </cell>
          <cell r="N928">
            <v>0</v>
          </cell>
        </row>
        <row r="929">
          <cell r="C929" t="str">
            <v>Per GL / Liam TB</v>
          </cell>
          <cell r="D929" t="str">
            <v>Actuals</v>
          </cell>
          <cell r="E929" t="str">
            <v>***</v>
          </cell>
          <cell r="F929" t="str">
            <v>*</v>
          </cell>
          <cell r="G929" t="str">
            <v>**</v>
          </cell>
          <cell r="H929" t="str">
            <v>Description</v>
          </cell>
          <cell r="I929" t="str">
            <v>Category</v>
          </cell>
          <cell r="J929" t="str">
            <v>Reporting Tiers</v>
          </cell>
          <cell r="K929">
            <v>0</v>
          </cell>
          <cell r="L929">
            <v>0</v>
          </cell>
          <cell r="M929" t="str">
            <v>Actuals0Category</v>
          </cell>
          <cell r="N929">
            <v>0</v>
          </cell>
        </row>
        <row r="930">
          <cell r="C930" t="str">
            <v>Per GL / Liam TB</v>
          </cell>
          <cell r="D930" t="str">
            <v>Actuals</v>
          </cell>
          <cell r="E930" t="str">
            <v>***</v>
          </cell>
          <cell r="F930" t="str">
            <v>*</v>
          </cell>
          <cell r="G930" t="str">
            <v>**</v>
          </cell>
          <cell r="H930" t="str">
            <v>Description</v>
          </cell>
          <cell r="I930" t="str">
            <v>Category</v>
          </cell>
          <cell r="J930" t="str">
            <v>Reporting Tiers</v>
          </cell>
          <cell r="K930">
            <v>0</v>
          </cell>
          <cell r="L930">
            <v>0</v>
          </cell>
          <cell r="M930" t="str">
            <v>Actuals0Category</v>
          </cell>
          <cell r="N930">
            <v>0</v>
          </cell>
        </row>
        <row r="931">
          <cell r="C931" t="str">
            <v>Per GL / Liam TB</v>
          </cell>
          <cell r="D931" t="str">
            <v>Actuals</v>
          </cell>
          <cell r="E931" t="str">
            <v>***</v>
          </cell>
          <cell r="F931" t="str">
            <v>*</v>
          </cell>
          <cell r="G931" t="str">
            <v>**</v>
          </cell>
          <cell r="H931" t="str">
            <v>Description</v>
          </cell>
          <cell r="I931" t="str">
            <v>Category</v>
          </cell>
          <cell r="J931" t="str">
            <v>Reporting Tiers</v>
          </cell>
          <cell r="K931">
            <v>0</v>
          </cell>
          <cell r="L931">
            <v>0</v>
          </cell>
          <cell r="M931" t="str">
            <v>Actuals0Category</v>
          </cell>
          <cell r="N931">
            <v>0</v>
          </cell>
        </row>
        <row r="932">
          <cell r="C932" t="str">
            <v>Per GL / Liam TB</v>
          </cell>
          <cell r="D932" t="str">
            <v>Actuals</v>
          </cell>
          <cell r="E932" t="str">
            <v>***</v>
          </cell>
          <cell r="F932" t="str">
            <v>*</v>
          </cell>
          <cell r="G932" t="str">
            <v>**</v>
          </cell>
          <cell r="H932" t="str">
            <v>Description</v>
          </cell>
          <cell r="I932" t="str">
            <v>Category</v>
          </cell>
          <cell r="J932" t="str">
            <v>Reporting Tiers</v>
          </cell>
          <cell r="K932">
            <v>0</v>
          </cell>
          <cell r="L932">
            <v>0</v>
          </cell>
          <cell r="M932" t="str">
            <v>Actuals0Category</v>
          </cell>
          <cell r="N932">
            <v>0</v>
          </cell>
        </row>
        <row r="933">
          <cell r="C933" t="str">
            <v>Per GL / Liam TB</v>
          </cell>
          <cell r="D933" t="str">
            <v>Actuals</v>
          </cell>
          <cell r="E933" t="str">
            <v>***</v>
          </cell>
          <cell r="F933" t="str">
            <v>*</v>
          </cell>
          <cell r="G933" t="str">
            <v>**</v>
          </cell>
          <cell r="H933" t="str">
            <v>Description</v>
          </cell>
          <cell r="I933" t="str">
            <v>Category</v>
          </cell>
          <cell r="J933" t="str">
            <v>Reporting Tiers</v>
          </cell>
          <cell r="K933">
            <v>0</v>
          </cell>
          <cell r="L933">
            <v>0</v>
          </cell>
          <cell r="M933" t="str">
            <v>Actuals0Category</v>
          </cell>
          <cell r="N933">
            <v>0</v>
          </cell>
        </row>
        <row r="934">
          <cell r="C934" t="str">
            <v>Per GL / Liam TB</v>
          </cell>
          <cell r="D934" t="str">
            <v>Actuals</v>
          </cell>
          <cell r="E934" t="str">
            <v>***</v>
          </cell>
          <cell r="F934" t="str">
            <v>*</v>
          </cell>
          <cell r="G934" t="str">
            <v>**</v>
          </cell>
          <cell r="H934" t="str">
            <v>Description</v>
          </cell>
          <cell r="I934" t="str">
            <v>Category</v>
          </cell>
          <cell r="J934" t="str">
            <v>Reporting Tiers</v>
          </cell>
          <cell r="K934">
            <v>0</v>
          </cell>
          <cell r="L934">
            <v>0</v>
          </cell>
          <cell r="M934" t="str">
            <v>Actuals0Category</v>
          </cell>
          <cell r="N934">
            <v>0</v>
          </cell>
        </row>
        <row r="935">
          <cell r="C935" t="str">
            <v>Per GL / Liam TB</v>
          </cell>
          <cell r="D935" t="str">
            <v>Actuals</v>
          </cell>
          <cell r="E935" t="str">
            <v>***</v>
          </cell>
          <cell r="F935" t="str">
            <v>*</v>
          </cell>
          <cell r="G935" t="str">
            <v>**</v>
          </cell>
          <cell r="H935" t="str">
            <v>Description</v>
          </cell>
          <cell r="I935" t="str">
            <v>Category</v>
          </cell>
          <cell r="J935" t="str">
            <v>Reporting Tiers</v>
          </cell>
          <cell r="K935">
            <v>0</v>
          </cell>
          <cell r="L935">
            <v>0</v>
          </cell>
          <cell r="M935" t="str">
            <v>Actuals0Category</v>
          </cell>
          <cell r="N935">
            <v>0</v>
          </cell>
        </row>
        <row r="936">
          <cell r="C936" t="str">
            <v>Per GL / Liam TB</v>
          </cell>
          <cell r="D936" t="str">
            <v>Actuals</v>
          </cell>
          <cell r="E936" t="str">
            <v>***</v>
          </cell>
          <cell r="F936" t="str">
            <v>*</v>
          </cell>
          <cell r="G936" t="str">
            <v>**</v>
          </cell>
          <cell r="H936" t="str">
            <v>Description</v>
          </cell>
          <cell r="I936" t="str">
            <v>Category</v>
          </cell>
          <cell r="J936" t="str">
            <v>Reporting Tiers</v>
          </cell>
          <cell r="K936">
            <v>0</v>
          </cell>
          <cell r="L936">
            <v>0</v>
          </cell>
          <cell r="M936" t="str">
            <v>Actuals0Category</v>
          </cell>
          <cell r="N936">
            <v>0</v>
          </cell>
        </row>
        <row r="937">
          <cell r="C937" t="str">
            <v>Per GL / Liam TB</v>
          </cell>
          <cell r="D937" t="str">
            <v>Actuals</v>
          </cell>
          <cell r="E937" t="str">
            <v>***</v>
          </cell>
          <cell r="F937" t="str">
            <v>*</v>
          </cell>
          <cell r="G937" t="str">
            <v>**</v>
          </cell>
          <cell r="H937" t="str">
            <v>Description</v>
          </cell>
          <cell r="I937" t="str">
            <v>Category</v>
          </cell>
          <cell r="J937" t="str">
            <v>Reporting Tiers</v>
          </cell>
          <cell r="K937">
            <v>0</v>
          </cell>
          <cell r="L937">
            <v>0</v>
          </cell>
          <cell r="M937" t="str">
            <v>Actuals0Category</v>
          </cell>
          <cell r="N937">
            <v>0</v>
          </cell>
        </row>
        <row r="938">
          <cell r="C938" t="str">
            <v>Per GL / Liam TB</v>
          </cell>
          <cell r="D938" t="str">
            <v>Actuals</v>
          </cell>
          <cell r="E938" t="str">
            <v>***</v>
          </cell>
          <cell r="F938" t="str">
            <v>*</v>
          </cell>
          <cell r="G938" t="str">
            <v>**</v>
          </cell>
          <cell r="H938" t="str">
            <v>Description</v>
          </cell>
          <cell r="I938" t="str">
            <v>Category</v>
          </cell>
          <cell r="J938" t="str">
            <v>Reporting Tiers</v>
          </cell>
          <cell r="K938">
            <v>0</v>
          </cell>
          <cell r="L938">
            <v>0</v>
          </cell>
          <cell r="M938" t="str">
            <v>Actuals0Category</v>
          </cell>
          <cell r="N938">
            <v>0</v>
          </cell>
        </row>
        <row r="939">
          <cell r="C939" t="str">
            <v>Per GL / Liam TB</v>
          </cell>
          <cell r="D939" t="str">
            <v>Actuals</v>
          </cell>
          <cell r="E939" t="str">
            <v>***</v>
          </cell>
          <cell r="F939" t="str">
            <v>*</v>
          </cell>
          <cell r="G939" t="str">
            <v>**</v>
          </cell>
          <cell r="H939" t="str">
            <v>Description</v>
          </cell>
          <cell r="I939" t="str">
            <v>Category</v>
          </cell>
          <cell r="J939" t="str">
            <v>Reporting Tiers</v>
          </cell>
          <cell r="K939">
            <v>0</v>
          </cell>
          <cell r="L939">
            <v>0</v>
          </cell>
          <cell r="M939" t="str">
            <v>Actuals0Category</v>
          </cell>
          <cell r="N939">
            <v>0</v>
          </cell>
        </row>
        <row r="940">
          <cell r="C940" t="str">
            <v>Per GL / Liam TB</v>
          </cell>
          <cell r="D940" t="str">
            <v>Actuals</v>
          </cell>
          <cell r="E940" t="str">
            <v>***</v>
          </cell>
          <cell r="F940" t="str">
            <v>*</v>
          </cell>
          <cell r="G940" t="str">
            <v>**</v>
          </cell>
          <cell r="H940" t="str">
            <v>Description</v>
          </cell>
          <cell r="I940" t="str">
            <v>Category</v>
          </cell>
          <cell r="J940" t="str">
            <v>Reporting Tiers</v>
          </cell>
          <cell r="K940">
            <v>0</v>
          </cell>
          <cell r="L940">
            <v>0</v>
          </cell>
          <cell r="M940" t="str">
            <v>Actuals0Category</v>
          </cell>
          <cell r="N940">
            <v>0</v>
          </cell>
        </row>
        <row r="941">
          <cell r="C941" t="str">
            <v>Per GL / Liam TB</v>
          </cell>
          <cell r="D941" t="str">
            <v>Actuals</v>
          </cell>
          <cell r="E941" t="str">
            <v>***</v>
          </cell>
          <cell r="F941" t="str">
            <v>*</v>
          </cell>
          <cell r="G941" t="str">
            <v>**</v>
          </cell>
          <cell r="H941" t="str">
            <v>Description</v>
          </cell>
          <cell r="I941" t="str">
            <v>Category</v>
          </cell>
          <cell r="J941" t="str">
            <v>Reporting Tiers</v>
          </cell>
          <cell r="K941">
            <v>0</v>
          </cell>
          <cell r="L941">
            <v>0</v>
          </cell>
          <cell r="M941" t="str">
            <v>Actuals0Category</v>
          </cell>
          <cell r="N941">
            <v>0</v>
          </cell>
        </row>
        <row r="942">
          <cell r="C942" t="str">
            <v>Per GL / Liam TB</v>
          </cell>
          <cell r="D942" t="str">
            <v>Actuals</v>
          </cell>
          <cell r="E942" t="str">
            <v>***</v>
          </cell>
          <cell r="F942" t="str">
            <v>*</v>
          </cell>
          <cell r="G942" t="str">
            <v>**</v>
          </cell>
          <cell r="H942" t="str">
            <v>Description</v>
          </cell>
          <cell r="I942" t="str">
            <v>Category</v>
          </cell>
          <cell r="J942" t="str">
            <v>Reporting Tiers</v>
          </cell>
          <cell r="K942">
            <v>0</v>
          </cell>
          <cell r="L942">
            <v>0</v>
          </cell>
          <cell r="M942" t="str">
            <v>Actuals0Category</v>
          </cell>
          <cell r="N942">
            <v>0</v>
          </cell>
        </row>
        <row r="943">
          <cell r="C943" t="str">
            <v>Per GL / Liam TB</v>
          </cell>
          <cell r="D943" t="str">
            <v>Actuals</v>
          </cell>
          <cell r="E943" t="str">
            <v>***</v>
          </cell>
          <cell r="F943" t="str">
            <v>*</v>
          </cell>
          <cell r="G943" t="str">
            <v>**</v>
          </cell>
          <cell r="H943" t="str">
            <v>Description</v>
          </cell>
          <cell r="I943" t="str">
            <v>Category</v>
          </cell>
          <cell r="J943" t="str">
            <v>Reporting Tiers</v>
          </cell>
          <cell r="K943">
            <v>0</v>
          </cell>
          <cell r="L943">
            <v>0</v>
          </cell>
          <cell r="M943" t="str">
            <v>Actuals0Category</v>
          </cell>
          <cell r="N943">
            <v>0</v>
          </cell>
        </row>
        <row r="944">
          <cell r="C944" t="str">
            <v>Per GL / Liam TB</v>
          </cell>
          <cell r="D944" t="str">
            <v>Actuals</v>
          </cell>
          <cell r="E944" t="str">
            <v>***</v>
          </cell>
          <cell r="F944" t="str">
            <v>*</v>
          </cell>
          <cell r="G944" t="str">
            <v>**</v>
          </cell>
          <cell r="H944" t="str">
            <v>Description</v>
          </cell>
          <cell r="I944" t="str">
            <v>Category</v>
          </cell>
          <cell r="J944" t="str">
            <v>Reporting Tiers</v>
          </cell>
          <cell r="K944">
            <v>0</v>
          </cell>
          <cell r="L944">
            <v>0</v>
          </cell>
          <cell r="M944" t="str">
            <v>Actuals0Category</v>
          </cell>
          <cell r="N944">
            <v>0</v>
          </cell>
        </row>
        <row r="945">
          <cell r="C945" t="str">
            <v>Per GL / Liam TB</v>
          </cell>
          <cell r="D945" t="str">
            <v>Actuals</v>
          </cell>
          <cell r="E945" t="str">
            <v>***</v>
          </cell>
          <cell r="F945" t="str">
            <v>*</v>
          </cell>
          <cell r="G945" t="str">
            <v>**</v>
          </cell>
          <cell r="H945" t="str">
            <v>Description</v>
          </cell>
          <cell r="I945" t="str">
            <v>Category</v>
          </cell>
          <cell r="J945" t="str">
            <v>Reporting Tiers</v>
          </cell>
          <cell r="K945">
            <v>0</v>
          </cell>
          <cell r="L945">
            <v>0</v>
          </cell>
          <cell r="M945" t="str">
            <v>Actuals0Category</v>
          </cell>
          <cell r="N945">
            <v>0</v>
          </cell>
        </row>
        <row r="946">
          <cell r="C946" t="str">
            <v>Per GL / Liam TB</v>
          </cell>
          <cell r="D946" t="str">
            <v>Actuals</v>
          </cell>
          <cell r="E946" t="str">
            <v>***</v>
          </cell>
          <cell r="F946" t="str">
            <v>*</v>
          </cell>
          <cell r="G946" t="str">
            <v>**</v>
          </cell>
          <cell r="H946" t="str">
            <v>Description</v>
          </cell>
          <cell r="I946" t="str">
            <v>Category</v>
          </cell>
          <cell r="J946" t="str">
            <v>Reporting Tiers</v>
          </cell>
          <cell r="K946">
            <v>0</v>
          </cell>
          <cell r="L946">
            <v>0</v>
          </cell>
          <cell r="M946" t="str">
            <v>Actuals0Category</v>
          </cell>
          <cell r="N946">
            <v>0</v>
          </cell>
        </row>
        <row r="947">
          <cell r="C947" t="str">
            <v>Per GL / Liam TB</v>
          </cell>
          <cell r="D947" t="str">
            <v>Actuals</v>
          </cell>
          <cell r="E947" t="str">
            <v>***</v>
          </cell>
          <cell r="F947" t="str">
            <v>*</v>
          </cell>
          <cell r="G947" t="str">
            <v>**</v>
          </cell>
          <cell r="H947" t="str">
            <v>Description</v>
          </cell>
          <cell r="I947" t="str">
            <v>Category</v>
          </cell>
          <cell r="J947" t="str">
            <v>Reporting Tiers</v>
          </cell>
          <cell r="K947">
            <v>0</v>
          </cell>
          <cell r="L947">
            <v>0</v>
          </cell>
          <cell r="M947" t="str">
            <v>Actuals0Category</v>
          </cell>
          <cell r="N947">
            <v>0</v>
          </cell>
        </row>
        <row r="948">
          <cell r="C948" t="str">
            <v>Per GL / Liam TB</v>
          </cell>
          <cell r="D948" t="str">
            <v>Actuals</v>
          </cell>
          <cell r="E948" t="str">
            <v>***</v>
          </cell>
          <cell r="F948" t="str">
            <v>*</v>
          </cell>
          <cell r="G948" t="str">
            <v>**</v>
          </cell>
          <cell r="H948" t="str">
            <v>Description</v>
          </cell>
          <cell r="I948" t="str">
            <v>Category</v>
          </cell>
          <cell r="J948" t="str">
            <v>Reporting Tiers</v>
          </cell>
          <cell r="K948">
            <v>0</v>
          </cell>
          <cell r="L948">
            <v>0</v>
          </cell>
          <cell r="M948" t="str">
            <v>Actuals0Category</v>
          </cell>
          <cell r="N948">
            <v>0</v>
          </cell>
        </row>
        <row r="949">
          <cell r="C949" t="str">
            <v>Per GL / Liam TB</v>
          </cell>
          <cell r="D949" t="str">
            <v>Actuals</v>
          </cell>
          <cell r="E949" t="str">
            <v>***</v>
          </cell>
          <cell r="F949" t="str">
            <v>*</v>
          </cell>
          <cell r="G949" t="str">
            <v>**</v>
          </cell>
          <cell r="H949" t="str">
            <v>Description</v>
          </cell>
          <cell r="I949" t="str">
            <v>Category</v>
          </cell>
          <cell r="J949" t="str">
            <v>Reporting Tiers</v>
          </cell>
          <cell r="K949">
            <v>0</v>
          </cell>
          <cell r="L949">
            <v>0</v>
          </cell>
          <cell r="M949" t="str">
            <v>Actuals0Category</v>
          </cell>
          <cell r="N949">
            <v>0</v>
          </cell>
        </row>
        <row r="950">
          <cell r="C950" t="str">
            <v>Per GL / Liam TB</v>
          </cell>
          <cell r="D950" t="str">
            <v>Actuals</v>
          </cell>
          <cell r="E950" t="str">
            <v>***</v>
          </cell>
          <cell r="F950" t="str">
            <v>*</v>
          </cell>
          <cell r="G950" t="str">
            <v>**</v>
          </cell>
          <cell r="H950" t="str">
            <v>Description</v>
          </cell>
          <cell r="I950" t="str">
            <v>Category</v>
          </cell>
          <cell r="J950" t="str">
            <v>Reporting Tiers</v>
          </cell>
          <cell r="K950">
            <v>0</v>
          </cell>
          <cell r="L950">
            <v>0</v>
          </cell>
          <cell r="M950" t="str">
            <v>Actuals0Category</v>
          </cell>
          <cell r="N950">
            <v>0</v>
          </cell>
        </row>
        <row r="951">
          <cell r="C951" t="str">
            <v>Per GL / Liam TB</v>
          </cell>
          <cell r="D951" t="str">
            <v>Actuals</v>
          </cell>
          <cell r="E951" t="str">
            <v>***</v>
          </cell>
          <cell r="F951" t="str">
            <v>*</v>
          </cell>
          <cell r="G951" t="str">
            <v>**</v>
          </cell>
          <cell r="H951" t="str">
            <v>Description</v>
          </cell>
          <cell r="I951" t="str">
            <v>Category</v>
          </cell>
          <cell r="J951" t="str">
            <v>Reporting Tiers</v>
          </cell>
          <cell r="K951">
            <v>0</v>
          </cell>
          <cell r="L951">
            <v>0</v>
          </cell>
          <cell r="M951" t="str">
            <v>Actuals0Category</v>
          </cell>
          <cell r="N951">
            <v>0</v>
          </cell>
        </row>
        <row r="952">
          <cell r="C952" t="str">
            <v>Per GL / Liam TB</v>
          </cell>
          <cell r="D952" t="str">
            <v>Actuals</v>
          </cell>
          <cell r="E952" t="str">
            <v>***</v>
          </cell>
          <cell r="F952" t="str">
            <v>*</v>
          </cell>
          <cell r="G952" t="str">
            <v>**</v>
          </cell>
          <cell r="H952" t="str">
            <v>Description</v>
          </cell>
          <cell r="I952" t="str">
            <v>Category</v>
          </cell>
          <cell r="J952" t="str">
            <v>Reporting Tiers</v>
          </cell>
          <cell r="K952">
            <v>0</v>
          </cell>
          <cell r="L952">
            <v>0</v>
          </cell>
          <cell r="M952" t="str">
            <v>Actuals0Category</v>
          </cell>
          <cell r="N952">
            <v>0</v>
          </cell>
        </row>
        <row r="953">
          <cell r="C953" t="str">
            <v>Per GL / Liam TB</v>
          </cell>
          <cell r="D953" t="str">
            <v>Actuals</v>
          </cell>
          <cell r="E953" t="str">
            <v>***</v>
          </cell>
          <cell r="F953" t="str">
            <v>*</v>
          </cell>
          <cell r="G953" t="str">
            <v>**</v>
          </cell>
          <cell r="H953" t="str">
            <v>Description</v>
          </cell>
          <cell r="I953" t="str">
            <v>Category</v>
          </cell>
          <cell r="J953" t="str">
            <v>Reporting Tiers</v>
          </cell>
          <cell r="K953">
            <v>0</v>
          </cell>
          <cell r="L953">
            <v>0</v>
          </cell>
          <cell r="M953" t="str">
            <v>Actuals0Category</v>
          </cell>
          <cell r="N953">
            <v>0</v>
          </cell>
        </row>
        <row r="954">
          <cell r="C954" t="str">
            <v>Per GL / Liam TB</v>
          </cell>
          <cell r="D954" t="str">
            <v>Actuals</v>
          </cell>
          <cell r="E954" t="str">
            <v>***</v>
          </cell>
          <cell r="F954" t="str">
            <v>*</v>
          </cell>
          <cell r="G954" t="str">
            <v>**</v>
          </cell>
          <cell r="H954" t="str">
            <v>Description</v>
          </cell>
          <cell r="I954" t="str">
            <v>Category</v>
          </cell>
          <cell r="J954" t="str">
            <v>Reporting Tiers</v>
          </cell>
          <cell r="K954">
            <v>0</v>
          </cell>
          <cell r="L954">
            <v>0</v>
          </cell>
          <cell r="M954" t="str">
            <v>Actuals0Category</v>
          </cell>
          <cell r="N954">
            <v>0</v>
          </cell>
        </row>
        <row r="955">
          <cell r="C955" t="str">
            <v>Per GL / Liam TB</v>
          </cell>
          <cell r="D955" t="str">
            <v>Actuals</v>
          </cell>
          <cell r="E955" t="str">
            <v>***</v>
          </cell>
          <cell r="F955" t="str">
            <v>*</v>
          </cell>
          <cell r="G955" t="str">
            <v>**</v>
          </cell>
          <cell r="H955" t="str">
            <v>Description</v>
          </cell>
          <cell r="I955" t="str">
            <v>Category</v>
          </cell>
          <cell r="J955" t="str">
            <v>Reporting Tiers</v>
          </cell>
          <cell r="K955">
            <v>0</v>
          </cell>
          <cell r="L955">
            <v>0</v>
          </cell>
          <cell r="M955" t="str">
            <v>Actuals0Category</v>
          </cell>
          <cell r="N955">
            <v>0</v>
          </cell>
        </row>
        <row r="956">
          <cell r="C956" t="str">
            <v>Per GL / Liam TB</v>
          </cell>
          <cell r="D956" t="str">
            <v>Actuals</v>
          </cell>
          <cell r="E956" t="str">
            <v>***</v>
          </cell>
          <cell r="F956" t="str">
            <v>*</v>
          </cell>
          <cell r="G956" t="str">
            <v>**</v>
          </cell>
          <cell r="H956" t="str">
            <v>Description</v>
          </cell>
          <cell r="I956" t="str">
            <v>Category</v>
          </cell>
          <cell r="J956" t="str">
            <v>Reporting Tiers</v>
          </cell>
          <cell r="K956">
            <v>0</v>
          </cell>
          <cell r="L956">
            <v>0</v>
          </cell>
          <cell r="M956" t="str">
            <v>Actuals0Category</v>
          </cell>
          <cell r="N956">
            <v>0</v>
          </cell>
        </row>
        <row r="957">
          <cell r="C957" t="str">
            <v>Per GL / Liam TB</v>
          </cell>
          <cell r="D957" t="str">
            <v>Actuals</v>
          </cell>
          <cell r="E957" t="str">
            <v>***</v>
          </cell>
          <cell r="F957" t="str">
            <v>*</v>
          </cell>
          <cell r="G957" t="str">
            <v>**</v>
          </cell>
          <cell r="H957" t="str">
            <v>Description</v>
          </cell>
          <cell r="I957" t="str">
            <v>Category</v>
          </cell>
          <cell r="J957" t="str">
            <v>Reporting Tiers</v>
          </cell>
          <cell r="K957">
            <v>0</v>
          </cell>
          <cell r="L957">
            <v>0</v>
          </cell>
          <cell r="M957" t="str">
            <v>Actuals0Category</v>
          </cell>
          <cell r="N957">
            <v>0</v>
          </cell>
        </row>
        <row r="958">
          <cell r="C958" t="str">
            <v>Per GL / Liam TB</v>
          </cell>
          <cell r="D958" t="str">
            <v>Actuals</v>
          </cell>
          <cell r="E958" t="str">
            <v>***</v>
          </cell>
          <cell r="F958" t="str">
            <v>*</v>
          </cell>
          <cell r="G958" t="str">
            <v>**</v>
          </cell>
          <cell r="H958" t="str">
            <v>Description</v>
          </cell>
          <cell r="I958" t="str">
            <v>Category</v>
          </cell>
          <cell r="J958" t="str">
            <v>Reporting Tiers</v>
          </cell>
          <cell r="K958">
            <v>0</v>
          </cell>
          <cell r="L958">
            <v>0</v>
          </cell>
          <cell r="M958" t="str">
            <v>Actuals0Category</v>
          </cell>
          <cell r="N958">
            <v>0</v>
          </cell>
        </row>
        <row r="959">
          <cell r="C959" t="str">
            <v>Per GL / Liam TB</v>
          </cell>
          <cell r="D959" t="str">
            <v>Actuals</v>
          </cell>
          <cell r="E959" t="str">
            <v>***</v>
          </cell>
          <cell r="F959" t="str">
            <v>*</v>
          </cell>
          <cell r="G959" t="str">
            <v>**</v>
          </cell>
          <cell r="H959" t="str">
            <v>Description</v>
          </cell>
          <cell r="I959" t="str">
            <v>Category</v>
          </cell>
          <cell r="J959" t="str">
            <v>Reporting Tiers</v>
          </cell>
          <cell r="K959">
            <v>0</v>
          </cell>
          <cell r="L959">
            <v>0</v>
          </cell>
          <cell r="M959" t="str">
            <v>Actuals0Category</v>
          </cell>
          <cell r="N959">
            <v>0</v>
          </cell>
        </row>
        <row r="960">
          <cell r="C960" t="str">
            <v>Per GL / Liam TB</v>
          </cell>
          <cell r="D960" t="str">
            <v>Actuals</v>
          </cell>
          <cell r="E960" t="str">
            <v>***</v>
          </cell>
          <cell r="F960" t="str">
            <v>*</v>
          </cell>
          <cell r="G960" t="str">
            <v>**</v>
          </cell>
          <cell r="H960" t="str">
            <v>Description</v>
          </cell>
          <cell r="I960" t="str">
            <v>Category</v>
          </cell>
          <cell r="J960" t="str">
            <v>Reporting Tiers</v>
          </cell>
          <cell r="K960">
            <v>0</v>
          </cell>
          <cell r="L960">
            <v>0</v>
          </cell>
          <cell r="M960" t="str">
            <v>Actuals0Category</v>
          </cell>
          <cell r="N960">
            <v>0</v>
          </cell>
        </row>
        <row r="961">
          <cell r="C961" t="str">
            <v>Per GL / Liam TB</v>
          </cell>
          <cell r="D961" t="str">
            <v>Actuals</v>
          </cell>
          <cell r="E961" t="str">
            <v>***</v>
          </cell>
          <cell r="F961" t="str">
            <v>*</v>
          </cell>
          <cell r="G961" t="str">
            <v>**</v>
          </cell>
          <cell r="H961" t="str">
            <v>Description</v>
          </cell>
          <cell r="I961" t="str">
            <v>Category</v>
          </cell>
          <cell r="J961" t="str">
            <v>Reporting Tiers</v>
          </cell>
          <cell r="K961">
            <v>0</v>
          </cell>
          <cell r="L961">
            <v>0</v>
          </cell>
          <cell r="M961" t="str">
            <v>Actuals0Category</v>
          </cell>
          <cell r="N961">
            <v>0</v>
          </cell>
        </row>
        <row r="962">
          <cell r="C962" t="str">
            <v>Per GL / Liam TB</v>
          </cell>
          <cell r="D962" t="str">
            <v>Actuals</v>
          </cell>
          <cell r="E962" t="str">
            <v>***</v>
          </cell>
          <cell r="F962" t="str">
            <v>*</v>
          </cell>
          <cell r="G962" t="str">
            <v>**</v>
          </cell>
          <cell r="H962" t="str">
            <v>Description</v>
          </cell>
          <cell r="I962" t="str">
            <v>Category</v>
          </cell>
          <cell r="J962" t="str">
            <v>Reporting Tiers</v>
          </cell>
          <cell r="K962">
            <v>0</v>
          </cell>
          <cell r="L962">
            <v>0</v>
          </cell>
          <cell r="M962" t="str">
            <v>Actuals0Category</v>
          </cell>
          <cell r="N962">
            <v>0</v>
          </cell>
        </row>
        <row r="963">
          <cell r="C963" t="str">
            <v>Per GL / Liam TB</v>
          </cell>
          <cell r="D963" t="str">
            <v>Actuals</v>
          </cell>
          <cell r="E963" t="str">
            <v>***</v>
          </cell>
          <cell r="F963" t="str">
            <v>*</v>
          </cell>
          <cell r="G963" t="str">
            <v>**</v>
          </cell>
          <cell r="H963" t="str">
            <v>Description</v>
          </cell>
          <cell r="I963" t="str">
            <v>Category</v>
          </cell>
          <cell r="J963" t="str">
            <v>Reporting Tiers</v>
          </cell>
          <cell r="K963">
            <v>0</v>
          </cell>
          <cell r="L963">
            <v>0</v>
          </cell>
          <cell r="M963" t="str">
            <v>Actuals0Category</v>
          </cell>
          <cell r="N963">
            <v>0</v>
          </cell>
        </row>
        <row r="964">
          <cell r="C964" t="str">
            <v>Per GL / Liam TB</v>
          </cell>
          <cell r="D964" t="str">
            <v>Actuals</v>
          </cell>
          <cell r="E964" t="str">
            <v>***</v>
          </cell>
          <cell r="F964" t="str">
            <v>*</v>
          </cell>
          <cell r="G964" t="str">
            <v>**</v>
          </cell>
          <cell r="H964" t="str">
            <v>Description</v>
          </cell>
          <cell r="I964" t="str">
            <v>Category</v>
          </cell>
          <cell r="J964" t="str">
            <v>Reporting Tiers</v>
          </cell>
          <cell r="K964">
            <v>0</v>
          </cell>
          <cell r="L964">
            <v>0</v>
          </cell>
          <cell r="M964" t="str">
            <v>Actuals0Category</v>
          </cell>
          <cell r="N964">
            <v>0</v>
          </cell>
        </row>
        <row r="965">
          <cell r="C965" t="str">
            <v>Per GL / Liam TB</v>
          </cell>
          <cell r="D965" t="str">
            <v>Actuals</v>
          </cell>
          <cell r="E965" t="str">
            <v>***</v>
          </cell>
          <cell r="F965" t="str">
            <v>*</v>
          </cell>
          <cell r="G965" t="str">
            <v>**</v>
          </cell>
          <cell r="H965" t="str">
            <v>Description</v>
          </cell>
          <cell r="I965" t="str">
            <v>Category</v>
          </cell>
          <cell r="J965" t="str">
            <v>Reporting Tiers</v>
          </cell>
          <cell r="K965">
            <v>0</v>
          </cell>
          <cell r="L965">
            <v>0</v>
          </cell>
          <cell r="M965" t="str">
            <v>Actuals0Category</v>
          </cell>
          <cell r="N965">
            <v>0</v>
          </cell>
        </row>
        <row r="966">
          <cell r="C966" t="str">
            <v>Per GL / Liam TB</v>
          </cell>
          <cell r="D966" t="str">
            <v>Actuals</v>
          </cell>
          <cell r="E966" t="str">
            <v>***</v>
          </cell>
          <cell r="F966" t="str">
            <v>*</v>
          </cell>
          <cell r="G966" t="str">
            <v>**</v>
          </cell>
          <cell r="H966" t="str">
            <v>Description</v>
          </cell>
          <cell r="I966" t="str">
            <v>Category</v>
          </cell>
          <cell r="J966" t="str">
            <v>Reporting Tiers</v>
          </cell>
          <cell r="K966">
            <v>0</v>
          </cell>
          <cell r="L966">
            <v>0</v>
          </cell>
          <cell r="M966" t="str">
            <v>Actuals0Category</v>
          </cell>
          <cell r="N966">
            <v>0</v>
          </cell>
        </row>
        <row r="967">
          <cell r="C967" t="str">
            <v>Per GL / Liam TB</v>
          </cell>
          <cell r="D967" t="str">
            <v>Actuals</v>
          </cell>
          <cell r="E967" t="str">
            <v>***</v>
          </cell>
          <cell r="F967" t="str">
            <v>*</v>
          </cell>
          <cell r="G967" t="str">
            <v>**</v>
          </cell>
          <cell r="H967" t="str">
            <v>Description</v>
          </cell>
          <cell r="I967" t="str">
            <v>Category</v>
          </cell>
          <cell r="J967" t="str">
            <v>Reporting Tiers</v>
          </cell>
          <cell r="K967">
            <v>0</v>
          </cell>
          <cell r="L967">
            <v>0</v>
          </cell>
          <cell r="M967" t="str">
            <v>Actuals0Category</v>
          </cell>
          <cell r="N967">
            <v>0</v>
          </cell>
        </row>
        <row r="968">
          <cell r="C968" t="str">
            <v>Per GL / Liam TB</v>
          </cell>
          <cell r="D968" t="str">
            <v>Actuals</v>
          </cell>
          <cell r="E968" t="str">
            <v>***</v>
          </cell>
          <cell r="F968" t="str">
            <v>*</v>
          </cell>
          <cell r="G968" t="str">
            <v>**</v>
          </cell>
          <cell r="H968" t="str">
            <v>Description</v>
          </cell>
          <cell r="I968" t="str">
            <v>Category</v>
          </cell>
          <cell r="J968" t="str">
            <v>Reporting Tiers</v>
          </cell>
          <cell r="K968">
            <v>0</v>
          </cell>
          <cell r="L968">
            <v>0</v>
          </cell>
          <cell r="M968" t="str">
            <v>Actuals0Category</v>
          </cell>
          <cell r="N968">
            <v>0</v>
          </cell>
        </row>
        <row r="969">
          <cell r="C969" t="str">
            <v>Per GL / Liam TB</v>
          </cell>
          <cell r="D969" t="str">
            <v>Actuals</v>
          </cell>
          <cell r="E969" t="str">
            <v>***</v>
          </cell>
          <cell r="F969" t="str">
            <v>*</v>
          </cell>
          <cell r="G969" t="str">
            <v>**</v>
          </cell>
          <cell r="H969" t="str">
            <v>Description</v>
          </cell>
          <cell r="I969" t="str">
            <v>Category</v>
          </cell>
          <cell r="J969" t="str">
            <v>Reporting Tiers</v>
          </cell>
          <cell r="K969">
            <v>0</v>
          </cell>
          <cell r="L969">
            <v>0</v>
          </cell>
          <cell r="M969" t="str">
            <v>Actuals0Category</v>
          </cell>
          <cell r="N969">
            <v>0</v>
          </cell>
        </row>
        <row r="970">
          <cell r="C970" t="str">
            <v>Per GL / Liam TB</v>
          </cell>
          <cell r="D970" t="str">
            <v>Actuals</v>
          </cell>
          <cell r="E970" t="str">
            <v>***</v>
          </cell>
          <cell r="F970" t="str">
            <v>*</v>
          </cell>
          <cell r="G970" t="str">
            <v>**</v>
          </cell>
          <cell r="H970" t="str">
            <v>Description</v>
          </cell>
          <cell r="I970" t="str">
            <v>Category</v>
          </cell>
          <cell r="J970" t="str">
            <v>Reporting Tiers</v>
          </cell>
          <cell r="K970">
            <v>0</v>
          </cell>
          <cell r="L970">
            <v>0</v>
          </cell>
          <cell r="M970" t="str">
            <v>Actuals0Category</v>
          </cell>
          <cell r="N970">
            <v>0</v>
          </cell>
        </row>
        <row r="971">
          <cell r="C971" t="str">
            <v>Per GL / Liam TB</v>
          </cell>
          <cell r="D971" t="str">
            <v>Actuals</v>
          </cell>
          <cell r="E971" t="str">
            <v>***</v>
          </cell>
          <cell r="F971" t="str">
            <v>*</v>
          </cell>
          <cell r="G971" t="str">
            <v>**</v>
          </cell>
          <cell r="H971" t="str">
            <v>Description</v>
          </cell>
          <cell r="I971" t="str">
            <v>Category</v>
          </cell>
          <cell r="J971" t="str">
            <v>Reporting Tiers</v>
          </cell>
          <cell r="K971">
            <v>0</v>
          </cell>
          <cell r="L971">
            <v>0</v>
          </cell>
          <cell r="M971" t="str">
            <v>Actuals0Category</v>
          </cell>
          <cell r="N971">
            <v>0</v>
          </cell>
        </row>
        <row r="972">
          <cell r="C972" t="str">
            <v>Per GL / Liam TB</v>
          </cell>
          <cell r="D972" t="str">
            <v>Actuals</v>
          </cell>
          <cell r="E972" t="str">
            <v>***</v>
          </cell>
          <cell r="F972" t="str">
            <v>*</v>
          </cell>
          <cell r="G972" t="str">
            <v>**</v>
          </cell>
          <cell r="H972" t="str">
            <v>Description</v>
          </cell>
          <cell r="I972" t="str">
            <v>Category</v>
          </cell>
          <cell r="J972" t="str">
            <v>Reporting Tiers</v>
          </cell>
          <cell r="K972">
            <v>0</v>
          </cell>
          <cell r="L972">
            <v>0</v>
          </cell>
          <cell r="M972" t="str">
            <v>Actuals0Category</v>
          </cell>
          <cell r="N972">
            <v>0</v>
          </cell>
        </row>
        <row r="973">
          <cell r="C973" t="str">
            <v>Per GL / Liam TB</v>
          </cell>
          <cell r="D973" t="str">
            <v>Actuals</v>
          </cell>
          <cell r="E973" t="str">
            <v>***</v>
          </cell>
          <cell r="F973" t="str">
            <v>*</v>
          </cell>
          <cell r="G973" t="str">
            <v>**</v>
          </cell>
          <cell r="H973" t="str">
            <v>Description</v>
          </cell>
          <cell r="I973" t="str">
            <v>Category</v>
          </cell>
          <cell r="J973" t="str">
            <v>Reporting Tiers</v>
          </cell>
          <cell r="K973">
            <v>0</v>
          </cell>
          <cell r="L973">
            <v>0</v>
          </cell>
          <cell r="M973" t="str">
            <v>Actuals0Category</v>
          </cell>
          <cell r="N973">
            <v>0</v>
          </cell>
        </row>
        <row r="974">
          <cell r="C974" t="str">
            <v>Per GL / Liam TB</v>
          </cell>
          <cell r="D974" t="str">
            <v>Actuals</v>
          </cell>
          <cell r="E974" t="str">
            <v>***</v>
          </cell>
          <cell r="F974" t="str">
            <v>*</v>
          </cell>
          <cell r="G974" t="str">
            <v>**</v>
          </cell>
          <cell r="H974" t="str">
            <v>Description</v>
          </cell>
          <cell r="I974" t="str">
            <v>Category</v>
          </cell>
          <cell r="J974" t="str">
            <v>Reporting Tiers</v>
          </cell>
          <cell r="K974">
            <v>0</v>
          </cell>
          <cell r="L974">
            <v>0</v>
          </cell>
          <cell r="M974" t="str">
            <v>Actuals0Category</v>
          </cell>
          <cell r="N974">
            <v>0</v>
          </cell>
        </row>
        <row r="975">
          <cell r="C975" t="str">
            <v>Per GL / Liam TB</v>
          </cell>
          <cell r="D975" t="str">
            <v>Actuals</v>
          </cell>
          <cell r="E975" t="str">
            <v>***</v>
          </cell>
          <cell r="F975" t="str">
            <v>*</v>
          </cell>
          <cell r="G975" t="str">
            <v>**</v>
          </cell>
          <cell r="H975" t="str">
            <v>Description</v>
          </cell>
          <cell r="I975" t="str">
            <v>Category</v>
          </cell>
          <cell r="J975" t="str">
            <v>Reporting Tiers</v>
          </cell>
          <cell r="K975">
            <v>0</v>
          </cell>
          <cell r="L975">
            <v>0</v>
          </cell>
          <cell r="M975" t="str">
            <v>Actuals0Category</v>
          </cell>
          <cell r="N975">
            <v>0</v>
          </cell>
        </row>
        <row r="976">
          <cell r="C976" t="str">
            <v>Per GL / Liam TB</v>
          </cell>
          <cell r="D976" t="str">
            <v>Actuals</v>
          </cell>
          <cell r="E976" t="str">
            <v>***</v>
          </cell>
          <cell r="F976" t="str">
            <v>*</v>
          </cell>
          <cell r="G976" t="str">
            <v>**</v>
          </cell>
          <cell r="H976" t="str">
            <v>Description</v>
          </cell>
          <cell r="I976" t="str">
            <v>Category</v>
          </cell>
          <cell r="J976" t="str">
            <v>Reporting Tiers</v>
          </cell>
          <cell r="K976">
            <v>0</v>
          </cell>
          <cell r="L976">
            <v>0</v>
          </cell>
          <cell r="M976" t="str">
            <v>Actuals0Category</v>
          </cell>
          <cell r="N976">
            <v>0</v>
          </cell>
        </row>
        <row r="977">
          <cell r="C977" t="str">
            <v>Per GL / Liam TB</v>
          </cell>
          <cell r="D977" t="str">
            <v>Actuals</v>
          </cell>
          <cell r="E977" t="str">
            <v>***</v>
          </cell>
          <cell r="F977" t="str">
            <v>*</v>
          </cell>
          <cell r="G977" t="str">
            <v>**</v>
          </cell>
          <cell r="H977" t="str">
            <v>Description</v>
          </cell>
          <cell r="I977" t="str">
            <v>Category</v>
          </cell>
          <cell r="J977" t="str">
            <v>Reporting Tiers</v>
          </cell>
          <cell r="K977">
            <v>0</v>
          </cell>
          <cell r="L977">
            <v>0</v>
          </cell>
          <cell r="M977" t="str">
            <v>Actuals0Category</v>
          </cell>
          <cell r="N977">
            <v>0</v>
          </cell>
        </row>
        <row r="978">
          <cell r="C978" t="str">
            <v>Per GL / Liam TB</v>
          </cell>
          <cell r="D978" t="str">
            <v>Actuals</v>
          </cell>
          <cell r="E978" t="str">
            <v>***</v>
          </cell>
          <cell r="F978" t="str">
            <v>*</v>
          </cell>
          <cell r="G978" t="str">
            <v>**</v>
          </cell>
          <cell r="H978" t="str">
            <v>Description</v>
          </cell>
          <cell r="I978" t="str">
            <v>Category</v>
          </cell>
          <cell r="J978" t="str">
            <v>Reporting Tiers</v>
          </cell>
          <cell r="K978">
            <v>0</v>
          </cell>
          <cell r="L978">
            <v>0</v>
          </cell>
          <cell r="M978" t="str">
            <v>Actuals0Category</v>
          </cell>
          <cell r="N978">
            <v>0</v>
          </cell>
        </row>
        <row r="979">
          <cell r="C979" t="str">
            <v>Per GL / Liam TB</v>
          </cell>
          <cell r="D979" t="str">
            <v>Actuals</v>
          </cell>
          <cell r="E979" t="str">
            <v>***</v>
          </cell>
          <cell r="F979" t="str">
            <v>*</v>
          </cell>
          <cell r="G979" t="str">
            <v>**</v>
          </cell>
          <cell r="H979" t="str">
            <v>Description</v>
          </cell>
          <cell r="I979" t="str">
            <v>Category</v>
          </cell>
          <cell r="J979" t="str">
            <v>Reporting Tiers</v>
          </cell>
          <cell r="K979">
            <v>0</v>
          </cell>
          <cell r="L979">
            <v>0</v>
          </cell>
          <cell r="M979" t="str">
            <v>Actuals0Category</v>
          </cell>
          <cell r="N979">
            <v>0</v>
          </cell>
        </row>
        <row r="980">
          <cell r="C980" t="str">
            <v>Per GL / Liam TB</v>
          </cell>
          <cell r="D980" t="str">
            <v>Actuals</v>
          </cell>
          <cell r="E980" t="str">
            <v>***</v>
          </cell>
          <cell r="F980" t="str">
            <v>*</v>
          </cell>
          <cell r="G980" t="str">
            <v>**</v>
          </cell>
          <cell r="H980" t="str">
            <v>Description</v>
          </cell>
          <cell r="I980" t="str">
            <v>Category</v>
          </cell>
          <cell r="J980" t="str">
            <v>Reporting Tiers</v>
          </cell>
          <cell r="K980">
            <v>0</v>
          </cell>
          <cell r="L980">
            <v>0</v>
          </cell>
          <cell r="M980" t="str">
            <v>Actuals0Category</v>
          </cell>
          <cell r="N980">
            <v>0</v>
          </cell>
        </row>
        <row r="981">
          <cell r="C981" t="str">
            <v>Per GL / Liam TB</v>
          </cell>
          <cell r="D981" t="str">
            <v>Actuals</v>
          </cell>
          <cell r="E981" t="str">
            <v>***</v>
          </cell>
          <cell r="F981" t="str">
            <v>*</v>
          </cell>
          <cell r="G981" t="str">
            <v>**</v>
          </cell>
          <cell r="H981" t="str">
            <v>Description</v>
          </cell>
          <cell r="I981" t="str">
            <v>Category</v>
          </cell>
          <cell r="J981" t="str">
            <v>Reporting Tiers</v>
          </cell>
          <cell r="K981">
            <v>0</v>
          </cell>
          <cell r="L981">
            <v>0</v>
          </cell>
          <cell r="M981" t="str">
            <v>Actuals0Category</v>
          </cell>
          <cell r="N981">
            <v>0</v>
          </cell>
        </row>
        <row r="982">
          <cell r="C982" t="str">
            <v>Per GL / Liam TB</v>
          </cell>
          <cell r="D982" t="str">
            <v>Actuals</v>
          </cell>
          <cell r="E982" t="str">
            <v>***</v>
          </cell>
          <cell r="F982" t="str">
            <v>*</v>
          </cell>
          <cell r="G982" t="str">
            <v>**</v>
          </cell>
          <cell r="H982" t="str">
            <v>Description</v>
          </cell>
          <cell r="I982" t="str">
            <v>Category</v>
          </cell>
          <cell r="J982" t="str">
            <v>Reporting Tiers</v>
          </cell>
          <cell r="K982">
            <v>0</v>
          </cell>
          <cell r="L982">
            <v>0</v>
          </cell>
          <cell r="M982" t="str">
            <v>Actuals0Category</v>
          </cell>
          <cell r="N982">
            <v>0</v>
          </cell>
        </row>
        <row r="983">
          <cell r="C983" t="str">
            <v>Per GL / Liam TB</v>
          </cell>
          <cell r="D983" t="str">
            <v>Actuals</v>
          </cell>
          <cell r="E983" t="str">
            <v>***</v>
          </cell>
          <cell r="F983" t="str">
            <v>*</v>
          </cell>
          <cell r="G983" t="str">
            <v>**</v>
          </cell>
          <cell r="H983" t="str">
            <v>Description</v>
          </cell>
          <cell r="I983" t="str">
            <v>Category</v>
          </cell>
          <cell r="J983" t="str">
            <v>Reporting Tiers</v>
          </cell>
          <cell r="K983">
            <v>0</v>
          </cell>
          <cell r="L983">
            <v>0</v>
          </cell>
          <cell r="M983" t="str">
            <v>Actuals0Category</v>
          </cell>
          <cell r="N983">
            <v>0</v>
          </cell>
        </row>
        <row r="984">
          <cell r="C984" t="str">
            <v>Per GL / Liam TB</v>
          </cell>
          <cell r="D984" t="str">
            <v>Actuals</v>
          </cell>
          <cell r="E984" t="str">
            <v>***</v>
          </cell>
          <cell r="F984" t="str">
            <v>*</v>
          </cell>
          <cell r="G984" t="str">
            <v>**</v>
          </cell>
          <cell r="H984" t="str">
            <v>Description</v>
          </cell>
          <cell r="I984" t="str">
            <v>Category</v>
          </cell>
          <cell r="J984" t="str">
            <v>Reporting Tiers</v>
          </cell>
          <cell r="K984">
            <v>0</v>
          </cell>
          <cell r="L984">
            <v>0</v>
          </cell>
          <cell r="M984" t="str">
            <v>Actuals0Category</v>
          </cell>
          <cell r="N984">
            <v>0</v>
          </cell>
        </row>
        <row r="985">
          <cell r="C985" t="str">
            <v>Per GL / Liam TB</v>
          </cell>
          <cell r="D985" t="str">
            <v>Actuals</v>
          </cell>
          <cell r="E985" t="str">
            <v>***</v>
          </cell>
          <cell r="F985" t="str">
            <v>*</v>
          </cell>
          <cell r="G985" t="str">
            <v>**</v>
          </cell>
          <cell r="H985" t="str">
            <v>Description</v>
          </cell>
          <cell r="I985" t="str">
            <v>Category</v>
          </cell>
          <cell r="J985" t="str">
            <v>Reporting Tiers</v>
          </cell>
          <cell r="K985">
            <v>0</v>
          </cell>
          <cell r="L985">
            <v>0</v>
          </cell>
          <cell r="M985" t="str">
            <v>Actuals0Category</v>
          </cell>
          <cell r="N985">
            <v>0</v>
          </cell>
        </row>
        <row r="986">
          <cell r="C986" t="str">
            <v>Per GL / Liam TB</v>
          </cell>
          <cell r="D986" t="str">
            <v>Actuals</v>
          </cell>
          <cell r="E986" t="str">
            <v>***</v>
          </cell>
          <cell r="F986" t="str">
            <v>*</v>
          </cell>
          <cell r="G986" t="str">
            <v>**</v>
          </cell>
          <cell r="H986" t="str">
            <v>Description</v>
          </cell>
          <cell r="I986" t="str">
            <v>Category</v>
          </cell>
          <cell r="J986" t="str">
            <v>Reporting Tiers</v>
          </cell>
          <cell r="K986">
            <v>0</v>
          </cell>
          <cell r="L986">
            <v>0</v>
          </cell>
          <cell r="M986" t="str">
            <v>Actuals0Category</v>
          </cell>
          <cell r="N986">
            <v>0</v>
          </cell>
        </row>
        <row r="987">
          <cell r="C987" t="str">
            <v>Per GL / Liam TB</v>
          </cell>
          <cell r="D987" t="str">
            <v>Actuals</v>
          </cell>
          <cell r="E987" t="str">
            <v>***</v>
          </cell>
          <cell r="F987" t="str">
            <v>*</v>
          </cell>
          <cell r="G987" t="str">
            <v>**</v>
          </cell>
          <cell r="H987" t="str">
            <v>Description</v>
          </cell>
          <cell r="I987" t="str">
            <v>Category</v>
          </cell>
          <cell r="J987" t="str">
            <v>Reporting Tiers</v>
          </cell>
          <cell r="K987">
            <v>0</v>
          </cell>
          <cell r="L987">
            <v>0</v>
          </cell>
          <cell r="M987" t="str">
            <v>Actuals0Category</v>
          </cell>
          <cell r="N987">
            <v>0</v>
          </cell>
        </row>
        <row r="988">
          <cell r="C988" t="str">
            <v>Per GL / Liam TB</v>
          </cell>
          <cell r="D988" t="str">
            <v>Actuals</v>
          </cell>
          <cell r="E988" t="str">
            <v>***</v>
          </cell>
          <cell r="F988" t="str">
            <v>*</v>
          </cell>
          <cell r="G988" t="str">
            <v>**</v>
          </cell>
          <cell r="H988" t="str">
            <v>Description</v>
          </cell>
          <cell r="I988" t="str">
            <v>Category</v>
          </cell>
          <cell r="J988" t="str">
            <v>Reporting Tiers</v>
          </cell>
          <cell r="K988">
            <v>0</v>
          </cell>
          <cell r="L988">
            <v>0</v>
          </cell>
          <cell r="M988" t="str">
            <v>Actuals0Category</v>
          </cell>
          <cell r="N988">
            <v>0</v>
          </cell>
        </row>
        <row r="989">
          <cell r="C989" t="str">
            <v>Per GL / Liam TB</v>
          </cell>
          <cell r="D989" t="str">
            <v>Actuals</v>
          </cell>
          <cell r="E989" t="str">
            <v>***</v>
          </cell>
          <cell r="F989" t="str">
            <v>*</v>
          </cell>
          <cell r="G989" t="str">
            <v>**</v>
          </cell>
          <cell r="H989" t="str">
            <v>Description</v>
          </cell>
          <cell r="I989" t="str">
            <v>Category</v>
          </cell>
          <cell r="J989" t="str">
            <v>Reporting Tiers</v>
          </cell>
          <cell r="K989">
            <v>0</v>
          </cell>
          <cell r="L989">
            <v>0</v>
          </cell>
          <cell r="M989" t="str">
            <v>Actuals0Category</v>
          </cell>
          <cell r="N989">
            <v>0</v>
          </cell>
        </row>
        <row r="990">
          <cell r="C990" t="str">
            <v>Per GL / Liam TB</v>
          </cell>
          <cell r="D990" t="str">
            <v>Actuals</v>
          </cell>
          <cell r="E990" t="str">
            <v>***</v>
          </cell>
          <cell r="F990" t="str">
            <v>*</v>
          </cell>
          <cell r="G990" t="str">
            <v>**</v>
          </cell>
          <cell r="H990" t="str">
            <v>Description</v>
          </cell>
          <cell r="I990" t="str">
            <v>Category</v>
          </cell>
          <cell r="J990" t="str">
            <v>Reporting Tiers</v>
          </cell>
          <cell r="K990">
            <v>0</v>
          </cell>
          <cell r="L990">
            <v>0</v>
          </cell>
          <cell r="M990" t="str">
            <v>Actuals0Category</v>
          </cell>
          <cell r="N990">
            <v>0</v>
          </cell>
        </row>
        <row r="991">
          <cell r="C991" t="str">
            <v>Per GL / Liam TB</v>
          </cell>
          <cell r="D991" t="str">
            <v>Actuals</v>
          </cell>
          <cell r="E991" t="str">
            <v>***</v>
          </cell>
          <cell r="F991" t="str">
            <v>*</v>
          </cell>
          <cell r="G991" t="str">
            <v>**</v>
          </cell>
          <cell r="H991" t="str">
            <v>Description</v>
          </cell>
          <cell r="I991" t="str">
            <v>Category</v>
          </cell>
          <cell r="J991" t="str">
            <v>Reporting Tiers</v>
          </cell>
          <cell r="K991">
            <v>0</v>
          </cell>
          <cell r="L991">
            <v>0</v>
          </cell>
          <cell r="M991" t="str">
            <v>Actuals0Category</v>
          </cell>
          <cell r="N991">
            <v>0</v>
          </cell>
        </row>
        <row r="992">
          <cell r="C992" t="str">
            <v>Per GL / Liam TB</v>
          </cell>
          <cell r="D992" t="str">
            <v>Actuals</v>
          </cell>
          <cell r="E992" t="str">
            <v>***</v>
          </cell>
          <cell r="F992" t="str">
            <v>*</v>
          </cell>
          <cell r="G992" t="str">
            <v>**</v>
          </cell>
          <cell r="H992" t="str">
            <v>Description</v>
          </cell>
          <cell r="I992" t="str">
            <v>Category</v>
          </cell>
          <cell r="J992" t="str">
            <v>Reporting Tiers</v>
          </cell>
          <cell r="K992">
            <v>0</v>
          </cell>
          <cell r="L992">
            <v>0</v>
          </cell>
          <cell r="M992" t="str">
            <v>Actuals0Category</v>
          </cell>
          <cell r="N992">
            <v>0</v>
          </cell>
        </row>
        <row r="993">
          <cell r="C993" t="str">
            <v>Per GL / Liam TB</v>
          </cell>
          <cell r="D993" t="str">
            <v>Actuals</v>
          </cell>
          <cell r="E993" t="str">
            <v>***</v>
          </cell>
          <cell r="F993" t="str">
            <v>*</v>
          </cell>
          <cell r="G993" t="str">
            <v>**</v>
          </cell>
          <cell r="H993" t="str">
            <v>Description</v>
          </cell>
          <cell r="I993" t="str">
            <v>Category</v>
          </cell>
          <cell r="J993" t="str">
            <v>Reporting Tiers</v>
          </cell>
          <cell r="K993">
            <v>0</v>
          </cell>
          <cell r="L993">
            <v>0</v>
          </cell>
          <cell r="M993" t="str">
            <v>Actuals0Category</v>
          </cell>
          <cell r="N993">
            <v>0</v>
          </cell>
        </row>
        <row r="994">
          <cell r="C994" t="str">
            <v>Per GL / Liam TB</v>
          </cell>
          <cell r="D994" t="str">
            <v>Actuals</v>
          </cell>
          <cell r="E994" t="str">
            <v>***</v>
          </cell>
          <cell r="F994" t="str">
            <v>*</v>
          </cell>
          <cell r="G994" t="str">
            <v>**</v>
          </cell>
          <cell r="H994" t="str">
            <v>Description</v>
          </cell>
          <cell r="I994" t="str">
            <v>Category</v>
          </cell>
          <cell r="J994" t="str">
            <v>Reporting Tiers</v>
          </cell>
          <cell r="K994">
            <v>0</v>
          </cell>
          <cell r="L994">
            <v>0</v>
          </cell>
          <cell r="M994" t="str">
            <v>Actuals0Category</v>
          </cell>
          <cell r="N994">
            <v>0</v>
          </cell>
        </row>
        <row r="995">
          <cell r="C995" t="str">
            <v>Per GL / Liam TB</v>
          </cell>
          <cell r="D995" t="str">
            <v>Actuals</v>
          </cell>
          <cell r="E995" t="str">
            <v>***</v>
          </cell>
          <cell r="F995" t="str">
            <v>*</v>
          </cell>
          <cell r="G995" t="str">
            <v>**</v>
          </cell>
          <cell r="H995" t="str">
            <v>Description</v>
          </cell>
          <cell r="I995" t="str">
            <v>Category</v>
          </cell>
          <cell r="J995" t="str">
            <v>Reporting Tiers</v>
          </cell>
          <cell r="K995">
            <v>0</v>
          </cell>
          <cell r="L995">
            <v>0</v>
          </cell>
          <cell r="M995" t="str">
            <v>Actuals0Category</v>
          </cell>
          <cell r="N995">
            <v>0</v>
          </cell>
        </row>
        <row r="996">
          <cell r="C996" t="str">
            <v>Per GL / Liam TB</v>
          </cell>
          <cell r="D996" t="str">
            <v>Actuals</v>
          </cell>
          <cell r="E996" t="str">
            <v>***</v>
          </cell>
          <cell r="F996" t="str">
            <v>*</v>
          </cell>
          <cell r="G996" t="str">
            <v>**</v>
          </cell>
          <cell r="H996" t="str">
            <v>Description</v>
          </cell>
          <cell r="I996" t="str">
            <v>Category</v>
          </cell>
          <cell r="J996" t="str">
            <v>Reporting Tiers</v>
          </cell>
          <cell r="K996">
            <v>0</v>
          </cell>
          <cell r="L996">
            <v>0</v>
          </cell>
          <cell r="M996" t="str">
            <v>Actuals0Category</v>
          </cell>
          <cell r="N996">
            <v>0</v>
          </cell>
        </row>
        <row r="997">
          <cell r="C997" t="str">
            <v>Per GL / Liam TB</v>
          </cell>
          <cell r="D997" t="str">
            <v>Actuals</v>
          </cell>
          <cell r="E997" t="str">
            <v>***</v>
          </cell>
          <cell r="F997" t="str">
            <v>*</v>
          </cell>
          <cell r="G997" t="str">
            <v>**</v>
          </cell>
          <cell r="H997" t="str">
            <v>Description</v>
          </cell>
          <cell r="I997" t="str">
            <v>Category</v>
          </cell>
          <cell r="J997" t="str">
            <v>Reporting Tiers</v>
          </cell>
          <cell r="K997">
            <v>0</v>
          </cell>
          <cell r="L997">
            <v>0</v>
          </cell>
          <cell r="M997" t="str">
            <v>Actuals0Category</v>
          </cell>
          <cell r="N997">
            <v>0</v>
          </cell>
        </row>
        <row r="998">
          <cell r="C998" t="str">
            <v>Per GL / Liam TB</v>
          </cell>
          <cell r="D998" t="str">
            <v>Actuals</v>
          </cell>
          <cell r="E998" t="str">
            <v>***</v>
          </cell>
          <cell r="F998" t="str">
            <v>*</v>
          </cell>
          <cell r="G998" t="str">
            <v>**</v>
          </cell>
          <cell r="H998" t="str">
            <v>Description</v>
          </cell>
          <cell r="I998" t="str">
            <v>Category</v>
          </cell>
          <cell r="J998" t="str">
            <v>Reporting Tiers</v>
          </cell>
          <cell r="K998">
            <v>0</v>
          </cell>
          <cell r="L998">
            <v>0</v>
          </cell>
          <cell r="M998" t="str">
            <v>Actuals0Category</v>
          </cell>
          <cell r="N998">
            <v>0</v>
          </cell>
        </row>
        <row r="999">
          <cell r="C999" t="str">
            <v>Per GL / Liam TB</v>
          </cell>
          <cell r="D999" t="str">
            <v>Actuals</v>
          </cell>
          <cell r="E999" t="str">
            <v>***</v>
          </cell>
          <cell r="F999" t="str">
            <v>*</v>
          </cell>
          <cell r="G999" t="str">
            <v>**</v>
          </cell>
          <cell r="H999" t="str">
            <v>Description</v>
          </cell>
          <cell r="I999" t="str">
            <v>Category</v>
          </cell>
          <cell r="J999" t="str">
            <v>Reporting Tiers</v>
          </cell>
          <cell r="K999">
            <v>0</v>
          </cell>
          <cell r="L999">
            <v>0</v>
          </cell>
          <cell r="M999" t="str">
            <v>Actuals0Category</v>
          </cell>
          <cell r="N999">
            <v>0</v>
          </cell>
        </row>
        <row r="1000">
          <cell r="C1000" t="str">
            <v>Per GL / Liam TB</v>
          </cell>
          <cell r="D1000" t="str">
            <v>Actuals</v>
          </cell>
          <cell r="E1000" t="str">
            <v>***</v>
          </cell>
          <cell r="F1000" t="str">
            <v>*</v>
          </cell>
          <cell r="G1000" t="str">
            <v>**</v>
          </cell>
          <cell r="H1000" t="str">
            <v>Description</v>
          </cell>
          <cell r="I1000" t="str">
            <v>Category</v>
          </cell>
          <cell r="J1000" t="str">
            <v>Reporting Tiers</v>
          </cell>
          <cell r="K1000">
            <v>0</v>
          </cell>
          <cell r="L1000">
            <v>0</v>
          </cell>
          <cell r="M1000" t="str">
            <v>Actuals0Category</v>
          </cell>
          <cell r="N1000">
            <v>0</v>
          </cell>
        </row>
        <row r="1001">
          <cell r="C1001" t="str">
            <v>Per GL / Liam TB</v>
          </cell>
          <cell r="D1001" t="str">
            <v>Actuals</v>
          </cell>
          <cell r="E1001" t="str">
            <v>***</v>
          </cell>
          <cell r="F1001" t="str">
            <v>*</v>
          </cell>
          <cell r="G1001" t="str">
            <v>**</v>
          </cell>
          <cell r="H1001" t="str">
            <v>Description</v>
          </cell>
          <cell r="I1001" t="str">
            <v>Category</v>
          </cell>
          <cell r="J1001" t="str">
            <v>Reporting Tiers</v>
          </cell>
          <cell r="K1001">
            <v>0</v>
          </cell>
          <cell r="L1001">
            <v>0</v>
          </cell>
          <cell r="M1001" t="str">
            <v>Actuals0Category</v>
          </cell>
          <cell r="N1001">
            <v>0</v>
          </cell>
        </row>
        <row r="1002">
          <cell r="C1002" t="str">
            <v>Per GL / Liam TB</v>
          </cell>
          <cell r="D1002" t="str">
            <v>Actuals</v>
          </cell>
          <cell r="E1002" t="str">
            <v>***</v>
          </cell>
          <cell r="F1002" t="str">
            <v>*</v>
          </cell>
          <cell r="G1002" t="str">
            <v>**</v>
          </cell>
          <cell r="H1002" t="str">
            <v>Description</v>
          </cell>
          <cell r="I1002" t="str">
            <v>Category</v>
          </cell>
          <cell r="J1002" t="str">
            <v>Reporting Tiers</v>
          </cell>
          <cell r="K1002">
            <v>0</v>
          </cell>
          <cell r="L1002">
            <v>0</v>
          </cell>
          <cell r="M1002" t="str">
            <v>Actuals0Category</v>
          </cell>
          <cell r="N1002">
            <v>0</v>
          </cell>
        </row>
        <row r="1003">
          <cell r="C1003" t="str">
            <v>Per GL / Liam TB</v>
          </cell>
          <cell r="D1003" t="str">
            <v>Actuals</v>
          </cell>
          <cell r="E1003" t="str">
            <v>***</v>
          </cell>
          <cell r="F1003" t="str">
            <v>*</v>
          </cell>
          <cell r="G1003" t="str">
            <v>**</v>
          </cell>
          <cell r="H1003" t="str">
            <v>Description</v>
          </cell>
          <cell r="I1003" t="str">
            <v>Category</v>
          </cell>
          <cell r="J1003" t="str">
            <v>Reporting Tiers</v>
          </cell>
          <cell r="K1003">
            <v>0</v>
          </cell>
          <cell r="L1003">
            <v>0</v>
          </cell>
          <cell r="M1003" t="str">
            <v>Actuals0Category</v>
          </cell>
          <cell r="N1003">
            <v>0</v>
          </cell>
        </row>
        <row r="1004">
          <cell r="C1004" t="str">
            <v>Per GL / Liam TB</v>
          </cell>
          <cell r="D1004" t="str">
            <v>Actuals</v>
          </cell>
          <cell r="E1004" t="str">
            <v>***</v>
          </cell>
          <cell r="F1004" t="str">
            <v>*</v>
          </cell>
          <cell r="G1004" t="str">
            <v>**</v>
          </cell>
          <cell r="H1004" t="str">
            <v>Description</v>
          </cell>
          <cell r="I1004" t="str">
            <v>Category</v>
          </cell>
          <cell r="J1004" t="str">
            <v>Reporting Tiers</v>
          </cell>
          <cell r="K1004">
            <v>0</v>
          </cell>
          <cell r="L1004">
            <v>0</v>
          </cell>
          <cell r="M1004" t="str">
            <v>Actuals0Category</v>
          </cell>
          <cell r="N1004">
            <v>0</v>
          </cell>
        </row>
        <row r="1005">
          <cell r="C1005" t="str">
            <v>Per GL / Liam TB</v>
          </cell>
          <cell r="D1005" t="str">
            <v>Actuals</v>
          </cell>
          <cell r="E1005" t="str">
            <v>***</v>
          </cell>
          <cell r="F1005" t="str">
            <v>*</v>
          </cell>
          <cell r="G1005" t="str">
            <v>**</v>
          </cell>
          <cell r="H1005" t="str">
            <v>Description</v>
          </cell>
          <cell r="I1005" t="str">
            <v>Category</v>
          </cell>
          <cell r="J1005" t="str">
            <v>Reporting Tiers</v>
          </cell>
          <cell r="K1005">
            <v>0</v>
          </cell>
          <cell r="L1005">
            <v>0</v>
          </cell>
          <cell r="M1005" t="str">
            <v>Actuals0Category</v>
          </cell>
          <cell r="N1005">
            <v>0</v>
          </cell>
        </row>
        <row r="1006">
          <cell r="C1006" t="e">
            <v>#N/A</v>
          </cell>
          <cell r="D1006" t="str">
            <v>Actuals</v>
          </cell>
          <cell r="I1006" t="e">
            <v>#N/A</v>
          </cell>
          <cell r="J1006" t="e">
            <v>#N/A</v>
          </cell>
          <cell r="K1006" t="e">
            <v>#N/A</v>
          </cell>
        </row>
        <row r="1007">
          <cell r="C1007" t="str">
            <v>Misc</v>
          </cell>
          <cell r="D1007" t="str">
            <v>QFC</v>
          </cell>
          <cell r="F1007" t="str">
            <v>ACQ</v>
          </cell>
          <cell r="G1007">
            <v>37979000</v>
          </cell>
          <cell r="H1007" t="str">
            <v>ACQUISITION RECHARGE</v>
          </cell>
          <cell r="I1007" t="str">
            <v>ACQUISITION RECHARGE</v>
          </cell>
          <cell r="J1007" t="str">
            <v>Directorate</v>
          </cell>
          <cell r="K1007" t="str">
            <v>Pete Richardson</v>
          </cell>
          <cell r="L1007" t="str">
            <v>Pete Richardson</v>
          </cell>
          <cell r="M1007" t="str">
            <v>QFCPete RichardsonACQUISITION RECHARGE</v>
          </cell>
          <cell r="N1007">
            <v>-252873.37</v>
          </cell>
          <cell r="O1007">
            <v>-253963.03</v>
          </cell>
          <cell r="P1007">
            <v>-243156.25389199998</v>
          </cell>
          <cell r="Q1007">
            <v>-204060.41601199997</v>
          </cell>
          <cell r="R1007">
            <v>-204060.41601199997</v>
          </cell>
          <cell r="S1007">
            <v>-204060.41601199997</v>
          </cell>
          <cell r="T1007">
            <v>-204060.41601199997</v>
          </cell>
          <cell r="U1007">
            <v>-204060.41601199997</v>
          </cell>
          <cell r="V1007">
            <v>-204060.41601199997</v>
          </cell>
          <cell r="W1007">
            <v>-204060.41601199997</v>
          </cell>
          <cell r="X1007">
            <v>-204060.41601199997</v>
          </cell>
          <cell r="Y1007">
            <v>-210061.53801199998</v>
          </cell>
        </row>
        <row r="1008">
          <cell r="C1008" t="str">
            <v>Misc</v>
          </cell>
          <cell r="D1008" t="str">
            <v>QFC</v>
          </cell>
          <cell r="F1008" t="str">
            <v>OCMH</v>
          </cell>
          <cell r="G1008">
            <v>36892550</v>
          </cell>
          <cell r="H1008" t="str">
            <v>TELECOMMUNICATIONS COSTS</v>
          </cell>
          <cell r="I1008" t="str">
            <v>Communication</v>
          </cell>
          <cell r="J1008" t="str">
            <v>Directorate</v>
          </cell>
          <cell r="K1008" t="str">
            <v>Pete Richardson</v>
          </cell>
          <cell r="L1008" t="str">
            <v>Pete Richardson</v>
          </cell>
          <cell r="M1008" t="str">
            <v>QFCPete RichardsonCommunication</v>
          </cell>
          <cell r="N1008">
            <v>0</v>
          </cell>
          <cell r="O1008">
            <v>0</v>
          </cell>
          <cell r="P1008">
            <v>50.06</v>
          </cell>
          <cell r="Q1008">
            <v>50.06</v>
          </cell>
          <cell r="R1008">
            <v>50.06</v>
          </cell>
          <cell r="S1008">
            <v>50.06</v>
          </cell>
          <cell r="T1008">
            <v>50.06</v>
          </cell>
          <cell r="U1008">
            <v>50.06</v>
          </cell>
          <cell r="V1008">
            <v>50.06</v>
          </cell>
          <cell r="W1008">
            <v>50.06</v>
          </cell>
          <cell r="X1008">
            <v>50.06</v>
          </cell>
          <cell r="Y1008">
            <v>50.06</v>
          </cell>
        </row>
        <row r="1009">
          <cell r="C1009" t="str">
            <v>Misc</v>
          </cell>
          <cell r="D1009" t="str">
            <v>QFC</v>
          </cell>
          <cell r="F1009" t="str">
            <v>OCMH1</v>
          </cell>
          <cell r="G1009">
            <v>36892550</v>
          </cell>
          <cell r="H1009" t="str">
            <v>TELECOMMUNICATIONS COSTS</v>
          </cell>
          <cell r="I1009" t="str">
            <v>Communication</v>
          </cell>
          <cell r="J1009" t="str">
            <v>BT Management</v>
          </cell>
          <cell r="K1009" t="str">
            <v>Dave Stevenson</v>
          </cell>
          <cell r="L1009" t="str">
            <v>Dave Stevenson</v>
          </cell>
          <cell r="M1009" t="str">
            <v>QFCDave StevensonCommunication</v>
          </cell>
          <cell r="N1009">
            <v>0</v>
          </cell>
          <cell r="O1009">
            <v>0</v>
          </cell>
          <cell r="P1009">
            <v>50</v>
          </cell>
          <cell r="Q1009">
            <v>50</v>
          </cell>
          <cell r="R1009">
            <v>50</v>
          </cell>
          <cell r="S1009">
            <v>50</v>
          </cell>
          <cell r="T1009">
            <v>50</v>
          </cell>
          <cell r="U1009">
            <v>50</v>
          </cell>
          <cell r="V1009">
            <v>50</v>
          </cell>
          <cell r="W1009">
            <v>50</v>
          </cell>
          <cell r="X1009">
            <v>50</v>
          </cell>
          <cell r="Y1009">
            <v>50</v>
          </cell>
        </row>
        <row r="1010">
          <cell r="C1010" t="str">
            <v>Misc</v>
          </cell>
          <cell r="D1010" t="str">
            <v>QFC</v>
          </cell>
          <cell r="F1010" t="str">
            <v>OCMH11</v>
          </cell>
          <cell r="G1010">
            <v>36892550</v>
          </cell>
          <cell r="H1010" t="str">
            <v>TELECOMMUNICATIONS COSTS</v>
          </cell>
          <cell r="I1010" t="str">
            <v>Communication</v>
          </cell>
          <cell r="J1010" t="str">
            <v>BT Management</v>
          </cell>
          <cell r="K1010" t="str">
            <v>Dave Stevenson</v>
          </cell>
          <cell r="L1010" t="str">
            <v>Suki Jagpal</v>
          </cell>
          <cell r="M1010" t="str">
            <v>QFCSuki JagpalCommunication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</row>
        <row r="1011">
          <cell r="C1011" t="str">
            <v>Misc</v>
          </cell>
          <cell r="D1011" t="str">
            <v>QFC</v>
          </cell>
          <cell r="F1011" t="str">
            <v>OCMH12</v>
          </cell>
          <cell r="G1011">
            <v>36892550</v>
          </cell>
          <cell r="H1011" t="str">
            <v>TELECOMMUNICATIONS COSTS</v>
          </cell>
          <cell r="I1011" t="str">
            <v>Communication</v>
          </cell>
          <cell r="J1011" t="str">
            <v>BT Management</v>
          </cell>
          <cell r="K1011" t="str">
            <v>Dave Stevenson</v>
          </cell>
          <cell r="L1011" t="str">
            <v>Kishor Patel</v>
          </cell>
          <cell r="M1011" t="str">
            <v>QFCKishor PatelCommunication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</row>
        <row r="1012">
          <cell r="C1012" t="str">
            <v>Misc</v>
          </cell>
          <cell r="D1012" t="str">
            <v>QFC</v>
          </cell>
          <cell r="F1012" t="str">
            <v>OCMH13</v>
          </cell>
          <cell r="G1012">
            <v>36892550</v>
          </cell>
          <cell r="H1012" t="str">
            <v>TELECOMMUNICATIONS COSTS</v>
          </cell>
          <cell r="I1012" t="str">
            <v>Communication</v>
          </cell>
          <cell r="J1012" t="str">
            <v>BT Management</v>
          </cell>
          <cell r="K1012" t="str">
            <v>Dave Stevenson</v>
          </cell>
          <cell r="L1012" t="str">
            <v>Matt Bennett</v>
          </cell>
          <cell r="M1012" t="str">
            <v>QFCMatt BennettCommunication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</row>
        <row r="1013">
          <cell r="C1013" t="str">
            <v>Misc</v>
          </cell>
          <cell r="D1013" t="str">
            <v>QFC</v>
          </cell>
          <cell r="F1013" t="str">
            <v>OCMH14</v>
          </cell>
          <cell r="G1013">
            <v>36892550</v>
          </cell>
          <cell r="H1013" t="str">
            <v>TELECOMMUNICATIONS COSTS</v>
          </cell>
          <cell r="I1013" t="str">
            <v>Communication</v>
          </cell>
          <cell r="J1013" t="str">
            <v>BT Management</v>
          </cell>
          <cell r="K1013" t="str">
            <v>Dave Stevenson</v>
          </cell>
          <cell r="L1013" t="str">
            <v>Mia Etchells</v>
          </cell>
          <cell r="M1013" t="str">
            <v>QFCMia EtchellsCommunication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</row>
        <row r="1014">
          <cell r="C1014" t="str">
            <v>Misc</v>
          </cell>
          <cell r="D1014" t="str">
            <v>QFC</v>
          </cell>
          <cell r="F1014" t="str">
            <v>OCMH2</v>
          </cell>
          <cell r="G1014">
            <v>36892550</v>
          </cell>
          <cell r="H1014" t="str">
            <v>TELECOMMUNICATIONS COSTS</v>
          </cell>
          <cell r="I1014" t="str">
            <v>Communication</v>
          </cell>
          <cell r="J1014" t="str">
            <v>Business Partners</v>
          </cell>
          <cell r="K1014" t="str">
            <v>Stuart Newstead</v>
          </cell>
          <cell r="L1014" t="str">
            <v>Stuart Newstead</v>
          </cell>
          <cell r="M1014" t="str">
            <v>QFCStuart NewsteadCommunication</v>
          </cell>
          <cell r="N1014">
            <v>0</v>
          </cell>
          <cell r="O1014">
            <v>169.84</v>
          </cell>
          <cell r="P1014">
            <v>33.016000000000005</v>
          </cell>
          <cell r="Q1014">
            <v>33.016000000000005</v>
          </cell>
          <cell r="R1014">
            <v>33.016000000000005</v>
          </cell>
          <cell r="S1014">
            <v>33.016000000000005</v>
          </cell>
          <cell r="T1014">
            <v>33.016000000000005</v>
          </cell>
          <cell r="U1014">
            <v>33.016000000000005</v>
          </cell>
          <cell r="V1014">
            <v>33.016000000000005</v>
          </cell>
          <cell r="W1014">
            <v>33.016000000000005</v>
          </cell>
          <cell r="X1014">
            <v>33.016000000000005</v>
          </cell>
          <cell r="Y1014">
            <v>33.016000000000005</v>
          </cell>
        </row>
        <row r="1015">
          <cell r="C1015" t="str">
            <v>Misc</v>
          </cell>
          <cell r="D1015" t="str">
            <v>QFC</v>
          </cell>
          <cell r="F1015" t="str">
            <v>OCMH21</v>
          </cell>
          <cell r="G1015">
            <v>36892550</v>
          </cell>
          <cell r="H1015" t="str">
            <v>TELECOMMUNICATIONS COSTS</v>
          </cell>
          <cell r="I1015" t="str">
            <v>Communication</v>
          </cell>
          <cell r="J1015" t="str">
            <v>Business Partners</v>
          </cell>
          <cell r="K1015" t="str">
            <v>Stuart Newstead</v>
          </cell>
          <cell r="L1015" t="str">
            <v>Chris Knight</v>
          </cell>
          <cell r="M1015" t="str">
            <v>QFCChris KnightCommunication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</row>
        <row r="1016">
          <cell r="C1016" t="str">
            <v>Misc</v>
          </cell>
          <cell r="D1016" t="str">
            <v>QFC</v>
          </cell>
          <cell r="F1016" t="str">
            <v>OCMH22</v>
          </cell>
          <cell r="G1016">
            <v>36892550</v>
          </cell>
          <cell r="H1016" t="str">
            <v>TELECOMMUNICATIONS COSTS</v>
          </cell>
          <cell r="I1016" t="str">
            <v>Communication</v>
          </cell>
          <cell r="J1016" t="str">
            <v>Business Partners</v>
          </cell>
          <cell r="K1016" t="str">
            <v>Stuart Newstead</v>
          </cell>
          <cell r="L1016" t="str">
            <v>Bob Pisolkar</v>
          </cell>
          <cell r="M1016" t="str">
            <v>QFCBob PisolkarCommunication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</row>
        <row r="1017">
          <cell r="C1017" t="str">
            <v>Misc</v>
          </cell>
          <cell r="D1017" t="str">
            <v>QFC</v>
          </cell>
          <cell r="F1017" t="str">
            <v>OCMH23</v>
          </cell>
          <cell r="G1017">
            <v>36892550</v>
          </cell>
          <cell r="H1017" t="str">
            <v>TELECOMMUNICATIONS COSTS</v>
          </cell>
          <cell r="I1017" t="str">
            <v>Communication</v>
          </cell>
          <cell r="J1017" t="str">
            <v>Business Partners</v>
          </cell>
          <cell r="K1017" t="str">
            <v>Stuart Newstead</v>
          </cell>
          <cell r="L1017" t="str">
            <v>James Hart</v>
          </cell>
          <cell r="M1017" t="str">
            <v>QFCJames HartCommunication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</row>
        <row r="1018">
          <cell r="C1018" t="str">
            <v>Misc</v>
          </cell>
          <cell r="D1018" t="str">
            <v>QFC</v>
          </cell>
          <cell r="F1018" t="str">
            <v>OCMH24</v>
          </cell>
          <cell r="G1018">
            <v>36892550</v>
          </cell>
          <cell r="H1018" t="str">
            <v>TELECOMMUNICATIONS COSTS</v>
          </cell>
          <cell r="I1018" t="str">
            <v>Communication</v>
          </cell>
          <cell r="J1018" t="str">
            <v>Business Partners</v>
          </cell>
          <cell r="K1018" t="str">
            <v>Stuart Newstead</v>
          </cell>
          <cell r="L1018" t="str">
            <v>Nigel dean</v>
          </cell>
          <cell r="M1018" t="str">
            <v>QFCNigel deanCommunication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</row>
        <row r="1019">
          <cell r="C1019" t="str">
            <v>Misc</v>
          </cell>
          <cell r="D1019" t="str">
            <v>QFC</v>
          </cell>
          <cell r="F1019" t="str">
            <v>OCMH25</v>
          </cell>
          <cell r="G1019">
            <v>36892550</v>
          </cell>
          <cell r="H1019" t="str">
            <v>TELECOMMUNICATIONS COSTS</v>
          </cell>
          <cell r="I1019" t="str">
            <v>Communication</v>
          </cell>
          <cell r="J1019" t="str">
            <v>Business Partners</v>
          </cell>
          <cell r="K1019" t="str">
            <v>Stuart Newstead</v>
          </cell>
          <cell r="L1019" t="str">
            <v>Bharat Chauhan</v>
          </cell>
          <cell r="M1019" t="str">
            <v>QFCBharat ChauhanCommunication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</row>
        <row r="1020">
          <cell r="C1020" t="str">
            <v>Misc</v>
          </cell>
          <cell r="D1020" t="str">
            <v>QFC</v>
          </cell>
          <cell r="F1020" t="str">
            <v>OCMH26</v>
          </cell>
          <cell r="G1020">
            <v>36892550</v>
          </cell>
          <cell r="H1020" t="str">
            <v>TELECOMMUNICATIONS COSTS</v>
          </cell>
          <cell r="I1020" t="str">
            <v>Communication</v>
          </cell>
          <cell r="J1020" t="str">
            <v>Business Partners</v>
          </cell>
          <cell r="K1020" t="str">
            <v>Stuart Newstead</v>
          </cell>
          <cell r="L1020" t="str">
            <v>Vanessa Blythe</v>
          </cell>
          <cell r="M1020" t="str">
            <v>QFCVanessa BlytheCommunication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</row>
        <row r="1021">
          <cell r="C1021" t="str">
            <v>Misc</v>
          </cell>
          <cell r="D1021" t="str">
            <v>QFC</v>
          </cell>
          <cell r="F1021" t="str">
            <v>OCMH3</v>
          </cell>
          <cell r="G1021">
            <v>36892550</v>
          </cell>
          <cell r="H1021" t="str">
            <v>TELECOMMUNICATIONS COSTS</v>
          </cell>
          <cell r="I1021" t="str">
            <v>Communication</v>
          </cell>
          <cell r="J1021" t="str">
            <v>Business Service</v>
          </cell>
          <cell r="K1021" t="str">
            <v>Keith Floodgate</v>
          </cell>
          <cell r="L1021" t="str">
            <v>Keith Floodgate</v>
          </cell>
          <cell r="M1021" t="str">
            <v>QFCKeith FloodgateCommunication</v>
          </cell>
          <cell r="N1021">
            <v>0</v>
          </cell>
          <cell r="O1021">
            <v>0</v>
          </cell>
          <cell r="P1021">
            <v>50</v>
          </cell>
          <cell r="Q1021">
            <v>50</v>
          </cell>
          <cell r="R1021">
            <v>50</v>
          </cell>
          <cell r="S1021">
            <v>50</v>
          </cell>
          <cell r="T1021">
            <v>50</v>
          </cell>
          <cell r="U1021">
            <v>50</v>
          </cell>
          <cell r="V1021">
            <v>50</v>
          </cell>
          <cell r="W1021">
            <v>50</v>
          </cell>
          <cell r="X1021">
            <v>50</v>
          </cell>
          <cell r="Y1021">
            <v>50</v>
          </cell>
        </row>
        <row r="1022">
          <cell r="C1022" t="str">
            <v>Misc</v>
          </cell>
          <cell r="D1022" t="str">
            <v>QFC</v>
          </cell>
          <cell r="F1022" t="str">
            <v>OCMH31</v>
          </cell>
          <cell r="G1022">
            <v>36892550</v>
          </cell>
          <cell r="H1022" t="str">
            <v>TELECOMMUNICATIONS COSTS</v>
          </cell>
          <cell r="I1022" t="str">
            <v>Communication</v>
          </cell>
          <cell r="J1022" t="str">
            <v>Business Service</v>
          </cell>
          <cell r="K1022" t="str">
            <v>Keith Floodgate</v>
          </cell>
          <cell r="L1022" t="str">
            <v>John Rogers</v>
          </cell>
          <cell r="M1022" t="str">
            <v>QFCJohn RogersCommunication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</row>
        <row r="1023">
          <cell r="C1023" t="str">
            <v>Misc</v>
          </cell>
          <cell r="D1023" t="str">
            <v>QFC</v>
          </cell>
          <cell r="F1023" t="str">
            <v>OCMH32</v>
          </cell>
          <cell r="G1023">
            <v>36892550</v>
          </cell>
          <cell r="H1023" t="str">
            <v>TELECOMMUNICATIONS COSTS</v>
          </cell>
          <cell r="I1023" t="str">
            <v>Communication</v>
          </cell>
          <cell r="J1023" t="str">
            <v>Business Service</v>
          </cell>
          <cell r="K1023" t="str">
            <v>Keith Floodgate</v>
          </cell>
          <cell r="L1023" t="str">
            <v>Andy Smith</v>
          </cell>
          <cell r="M1023" t="str">
            <v>QFCAndy SmithCommunication</v>
          </cell>
          <cell r="N1023">
            <v>0</v>
          </cell>
          <cell r="O1023">
            <v>1829.26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</row>
        <row r="1024">
          <cell r="C1024" t="str">
            <v>Misc</v>
          </cell>
          <cell r="D1024" t="str">
            <v>QFC</v>
          </cell>
          <cell r="F1024" t="str">
            <v>OCMS</v>
          </cell>
          <cell r="G1024">
            <v>36892550</v>
          </cell>
          <cell r="H1024" t="str">
            <v>TELECOMMUNICATIONS COSTS</v>
          </cell>
          <cell r="I1024" t="str">
            <v>Communication</v>
          </cell>
          <cell r="J1024" t="str">
            <v>Business Marketing</v>
          </cell>
          <cell r="K1024" t="str">
            <v>Tim Sefton</v>
          </cell>
          <cell r="L1024" t="str">
            <v>Tim Sefton</v>
          </cell>
          <cell r="M1024" t="str">
            <v>QFCTim SeftonCommunication</v>
          </cell>
          <cell r="N1024">
            <v>0</v>
          </cell>
          <cell r="O1024">
            <v>470.24</v>
          </cell>
          <cell r="P1024">
            <v>2.9760000000000049</v>
          </cell>
          <cell r="Q1024">
            <v>2.9760000000000049</v>
          </cell>
          <cell r="R1024">
            <v>2.9760000000000049</v>
          </cell>
          <cell r="S1024">
            <v>2.9760000000000049</v>
          </cell>
          <cell r="T1024">
            <v>2.9760000000000049</v>
          </cell>
          <cell r="U1024">
            <v>2.9760000000000049</v>
          </cell>
          <cell r="V1024">
            <v>2.9760000000000049</v>
          </cell>
          <cell r="W1024">
            <v>2.9760000000000049</v>
          </cell>
          <cell r="X1024">
            <v>2.9760000000000049</v>
          </cell>
          <cell r="Y1024">
            <v>2.9760000000000049</v>
          </cell>
        </row>
        <row r="1025">
          <cell r="C1025" t="str">
            <v>Misc</v>
          </cell>
          <cell r="D1025" t="str">
            <v>QFC</v>
          </cell>
          <cell r="F1025" t="str">
            <v>OCMS6</v>
          </cell>
          <cell r="G1025">
            <v>36892550</v>
          </cell>
          <cell r="H1025" t="str">
            <v>TELECOMMUNICATIONS COSTS</v>
          </cell>
          <cell r="I1025" t="str">
            <v>Communication</v>
          </cell>
          <cell r="J1025" t="str">
            <v>Business Marketing</v>
          </cell>
          <cell r="K1025" t="str">
            <v>Tim Sefton</v>
          </cell>
          <cell r="L1025" t="str">
            <v>Tony Scriven</v>
          </cell>
          <cell r="M1025" t="str">
            <v>QFCTony ScrivenCommunication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</row>
        <row r="1026">
          <cell r="C1026" t="str">
            <v>Misc</v>
          </cell>
          <cell r="D1026" t="str">
            <v>QFC</v>
          </cell>
          <cell r="F1026" t="str">
            <v>OCMS2</v>
          </cell>
          <cell r="G1026">
            <v>36892550</v>
          </cell>
          <cell r="H1026" t="str">
            <v>TELECOMMUNICATIONS COSTS</v>
          </cell>
          <cell r="I1026" t="str">
            <v>Communication</v>
          </cell>
          <cell r="J1026" t="str">
            <v>Business Marketing</v>
          </cell>
          <cell r="K1026" t="str">
            <v>Tim Sefton</v>
          </cell>
          <cell r="L1026" t="str">
            <v>Nigel Dutton</v>
          </cell>
          <cell r="M1026" t="str">
            <v>QFCNigel DuttonCommunication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</row>
        <row r="1027">
          <cell r="C1027" t="str">
            <v>Misc</v>
          </cell>
          <cell r="D1027" t="str">
            <v>QFC</v>
          </cell>
          <cell r="F1027" t="str">
            <v>OCMS4</v>
          </cell>
          <cell r="G1027">
            <v>36892550</v>
          </cell>
          <cell r="H1027" t="str">
            <v>TELECOMMUNICATIONS COSTS</v>
          </cell>
          <cell r="I1027" t="str">
            <v>Communication</v>
          </cell>
          <cell r="J1027" t="str">
            <v>Business Marketing</v>
          </cell>
          <cell r="K1027" t="str">
            <v>Tim Sefton</v>
          </cell>
          <cell r="L1027" t="str">
            <v>Derek Williamson</v>
          </cell>
          <cell r="M1027" t="str">
            <v>QFCDerek WilliamsonCommunication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</row>
        <row r="1028">
          <cell r="C1028" t="str">
            <v>Misc</v>
          </cell>
          <cell r="D1028" t="str">
            <v>QFC</v>
          </cell>
          <cell r="F1028" t="str">
            <v>OCMS5</v>
          </cell>
          <cell r="G1028">
            <v>36892550</v>
          </cell>
          <cell r="H1028" t="str">
            <v>TELECOMMUNICATIONS COSTS</v>
          </cell>
          <cell r="I1028" t="str">
            <v>Communication</v>
          </cell>
          <cell r="J1028" t="str">
            <v>Business Marketing</v>
          </cell>
          <cell r="K1028" t="str">
            <v>Tim Sefton</v>
          </cell>
          <cell r="L1028" t="str">
            <v>Hilary Lloyd</v>
          </cell>
          <cell r="M1028" t="str">
            <v>QFCHilary LloydCommunication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</row>
        <row r="1029">
          <cell r="C1029" t="str">
            <v>Misc</v>
          </cell>
          <cell r="D1029" t="str">
            <v>QFC</v>
          </cell>
          <cell r="F1029" t="str">
            <v>OCMT1</v>
          </cell>
          <cell r="G1029">
            <v>36892550</v>
          </cell>
          <cell r="H1029" t="str">
            <v>TELECOMMUNICATIONS COSTS</v>
          </cell>
          <cell r="I1029" t="str">
            <v>Communication</v>
          </cell>
          <cell r="J1029" t="str">
            <v>Business Operations</v>
          </cell>
          <cell r="K1029" t="str">
            <v>Euros Evans</v>
          </cell>
          <cell r="L1029" t="str">
            <v>Euros Evans</v>
          </cell>
          <cell r="M1029" t="str">
            <v>QFCEuros EvansCommunication</v>
          </cell>
          <cell r="N1029">
            <v>0</v>
          </cell>
          <cell r="O1029">
            <v>0</v>
          </cell>
          <cell r="P1029">
            <v>50</v>
          </cell>
          <cell r="Q1029">
            <v>50</v>
          </cell>
          <cell r="R1029">
            <v>50</v>
          </cell>
          <cell r="S1029">
            <v>50</v>
          </cell>
          <cell r="T1029">
            <v>50</v>
          </cell>
          <cell r="U1029">
            <v>50</v>
          </cell>
          <cell r="V1029">
            <v>50</v>
          </cell>
          <cell r="W1029">
            <v>50</v>
          </cell>
          <cell r="X1029">
            <v>50</v>
          </cell>
          <cell r="Y1029">
            <v>50</v>
          </cell>
        </row>
        <row r="1030">
          <cell r="C1030" t="str">
            <v>Misc</v>
          </cell>
          <cell r="D1030" t="str">
            <v>QFC</v>
          </cell>
          <cell r="F1030" t="str">
            <v>OCMT14</v>
          </cell>
          <cell r="G1030">
            <v>36892550</v>
          </cell>
          <cell r="H1030" t="str">
            <v>TELECOMMUNICATIONS COSTS</v>
          </cell>
          <cell r="I1030" t="str">
            <v>Communication</v>
          </cell>
          <cell r="J1030" t="str">
            <v>Business Operations</v>
          </cell>
          <cell r="K1030" t="str">
            <v>Euros Evans</v>
          </cell>
          <cell r="L1030" t="str">
            <v>Tony Webber</v>
          </cell>
          <cell r="M1030" t="str">
            <v>QFCTony WebberCommunication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</row>
        <row r="1031">
          <cell r="C1031" t="str">
            <v>Misc</v>
          </cell>
          <cell r="D1031" t="str">
            <v>QFC</v>
          </cell>
          <cell r="F1031" t="str">
            <v>OCMT31</v>
          </cell>
          <cell r="G1031">
            <v>36892550</v>
          </cell>
          <cell r="H1031" t="str">
            <v>TELECOMMUNICATIONS COSTS</v>
          </cell>
          <cell r="I1031" t="str">
            <v>Communication</v>
          </cell>
          <cell r="J1031" t="str">
            <v>Business Operations</v>
          </cell>
          <cell r="K1031" t="str">
            <v>Euros Evans</v>
          </cell>
          <cell r="L1031" t="str">
            <v>Paging1</v>
          </cell>
          <cell r="M1031" t="str">
            <v>QFCPaging1Communication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</row>
        <row r="1032">
          <cell r="C1032" t="str">
            <v>Misc</v>
          </cell>
          <cell r="D1032" t="str">
            <v>QFC</v>
          </cell>
          <cell r="F1032" t="str">
            <v>OCMT35</v>
          </cell>
          <cell r="G1032">
            <v>36892550</v>
          </cell>
          <cell r="H1032" t="str">
            <v>TELECOMMUNICATIONS COSTS</v>
          </cell>
          <cell r="I1032" t="str">
            <v>Communication</v>
          </cell>
          <cell r="J1032" t="str">
            <v>Business Operations</v>
          </cell>
          <cell r="K1032" t="str">
            <v>Euros Evans</v>
          </cell>
          <cell r="L1032" t="str">
            <v>Paging2</v>
          </cell>
          <cell r="M1032" t="str">
            <v>QFCPaging2Communication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  <cell r="V1032">
            <v>0</v>
          </cell>
          <cell r="W1032">
            <v>0</v>
          </cell>
          <cell r="X1032">
            <v>0</v>
          </cell>
          <cell r="Y1032">
            <v>0</v>
          </cell>
        </row>
        <row r="1033">
          <cell r="C1033" t="str">
            <v>Misc</v>
          </cell>
          <cell r="D1033" t="str">
            <v>QFC</v>
          </cell>
          <cell r="F1033" t="str">
            <v>OCMT36</v>
          </cell>
          <cell r="G1033">
            <v>36892550</v>
          </cell>
          <cell r="H1033" t="str">
            <v>TELECOMMUNICATIONS COSTS</v>
          </cell>
          <cell r="I1033" t="str">
            <v>Communication</v>
          </cell>
          <cell r="J1033" t="str">
            <v>Business Operations</v>
          </cell>
          <cell r="K1033" t="str">
            <v>Euros Evans</v>
          </cell>
          <cell r="L1033" t="str">
            <v>Paging3</v>
          </cell>
          <cell r="M1033" t="str">
            <v>QFCPaging3Communication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</row>
        <row r="1034">
          <cell r="C1034" t="str">
            <v>Misc</v>
          </cell>
          <cell r="D1034" t="str">
            <v>QFC</v>
          </cell>
          <cell r="F1034" t="str">
            <v>OCMH</v>
          </cell>
          <cell r="G1034">
            <v>39890550</v>
          </cell>
          <cell r="H1034" t="str">
            <v>CONFERENCE COST NON TRNG</v>
          </cell>
          <cell r="I1034" t="str">
            <v>Conferences &amp; Presentations</v>
          </cell>
          <cell r="J1034" t="str">
            <v>Directorate</v>
          </cell>
          <cell r="K1034" t="str">
            <v>Pete Richardson</v>
          </cell>
          <cell r="L1034" t="str">
            <v>Pete Richardson</v>
          </cell>
          <cell r="M1034" t="str">
            <v>QFCPete RichardsonConferences &amp; Presentations</v>
          </cell>
          <cell r="N1034">
            <v>0</v>
          </cell>
          <cell r="O1034">
            <v>250</v>
          </cell>
          <cell r="P1034">
            <v>4975</v>
          </cell>
          <cell r="Q1034">
            <v>4975</v>
          </cell>
          <cell r="R1034">
            <v>4975</v>
          </cell>
          <cell r="S1034">
            <v>4975</v>
          </cell>
          <cell r="T1034">
            <v>4975</v>
          </cell>
          <cell r="U1034">
            <v>4975</v>
          </cell>
          <cell r="V1034">
            <v>4975</v>
          </cell>
          <cell r="W1034">
            <v>4975</v>
          </cell>
          <cell r="X1034">
            <v>4975</v>
          </cell>
          <cell r="Y1034">
            <v>4975</v>
          </cell>
        </row>
        <row r="1035">
          <cell r="C1035" t="str">
            <v>Misc</v>
          </cell>
          <cell r="D1035" t="str">
            <v>QFC</v>
          </cell>
          <cell r="F1035" t="str">
            <v>OCMH1</v>
          </cell>
          <cell r="G1035">
            <v>39890550</v>
          </cell>
          <cell r="H1035" t="str">
            <v>CONFERENCE COST NON TRNG</v>
          </cell>
          <cell r="I1035" t="str">
            <v>Conferences &amp; Presentations</v>
          </cell>
          <cell r="J1035" t="str">
            <v>BT Management</v>
          </cell>
          <cell r="K1035" t="str">
            <v>Dave Stevenson</v>
          </cell>
          <cell r="L1035" t="str">
            <v>Dave Stevenson</v>
          </cell>
          <cell r="M1035" t="str">
            <v>QFCDave StevensonConferences &amp; Presentations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</row>
        <row r="1036">
          <cell r="C1036" t="str">
            <v>Misc</v>
          </cell>
          <cell r="D1036" t="str">
            <v>QFC</v>
          </cell>
          <cell r="F1036" t="str">
            <v>OCMH11</v>
          </cell>
          <cell r="G1036">
            <v>39890550</v>
          </cell>
          <cell r="H1036" t="str">
            <v>CONFERENCE COST NON TRNG</v>
          </cell>
          <cell r="I1036" t="str">
            <v>Conferences &amp; Presentations</v>
          </cell>
          <cell r="J1036" t="str">
            <v>BT Management</v>
          </cell>
          <cell r="K1036" t="str">
            <v>Dave Stevenson</v>
          </cell>
          <cell r="L1036" t="str">
            <v>Suki Jagpal</v>
          </cell>
          <cell r="M1036" t="str">
            <v>QFCSuki JagpalConferences &amp; Presentations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</row>
        <row r="1037">
          <cell r="C1037" t="str">
            <v>Misc</v>
          </cell>
          <cell r="D1037" t="str">
            <v>QFC</v>
          </cell>
          <cell r="F1037" t="str">
            <v>OCMH12</v>
          </cell>
          <cell r="G1037">
            <v>39890550</v>
          </cell>
          <cell r="H1037" t="str">
            <v>CONFERENCE COST NON TRNG</v>
          </cell>
          <cell r="I1037" t="str">
            <v>Conferences &amp; Presentations</v>
          </cell>
          <cell r="J1037" t="str">
            <v>BT Management</v>
          </cell>
          <cell r="K1037" t="str">
            <v>Dave Stevenson</v>
          </cell>
          <cell r="L1037" t="str">
            <v>Kishor Patel</v>
          </cell>
          <cell r="M1037" t="str">
            <v>QFCKishor PatelConferences &amp; Presentations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</row>
        <row r="1038">
          <cell r="C1038" t="str">
            <v>Misc</v>
          </cell>
          <cell r="D1038" t="str">
            <v>QFC</v>
          </cell>
          <cell r="F1038" t="str">
            <v>OCMH13</v>
          </cell>
          <cell r="G1038">
            <v>39890550</v>
          </cell>
          <cell r="H1038" t="str">
            <v>CONFERENCE COST NON TRNG</v>
          </cell>
          <cell r="I1038" t="str">
            <v>Conferences &amp; Presentations</v>
          </cell>
          <cell r="J1038" t="str">
            <v>BT Management</v>
          </cell>
          <cell r="K1038" t="str">
            <v>Dave Stevenson</v>
          </cell>
          <cell r="L1038" t="str">
            <v>Matt Bennett</v>
          </cell>
          <cell r="M1038" t="str">
            <v>QFCMatt BennettConferences &amp; Presentations</v>
          </cell>
          <cell r="N1038">
            <v>0</v>
          </cell>
          <cell r="O1038">
            <v>1265.1099999999999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</row>
        <row r="1039">
          <cell r="C1039" t="str">
            <v>Misc</v>
          </cell>
          <cell r="D1039" t="str">
            <v>QFC</v>
          </cell>
          <cell r="F1039" t="str">
            <v>OCMH14</v>
          </cell>
          <cell r="G1039">
            <v>39890550</v>
          </cell>
          <cell r="H1039" t="str">
            <v>CONFERENCE COST NON TRNG</v>
          </cell>
          <cell r="I1039" t="str">
            <v>Conferences &amp; Presentations</v>
          </cell>
          <cell r="J1039" t="str">
            <v>BT Management</v>
          </cell>
          <cell r="K1039" t="str">
            <v>Dave Stevenson</v>
          </cell>
          <cell r="L1039" t="str">
            <v>Mia Etchells</v>
          </cell>
          <cell r="M1039" t="str">
            <v>QFCMia EtchellsConferences &amp; Presentations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</row>
        <row r="1040">
          <cell r="C1040" t="str">
            <v>Misc</v>
          </cell>
          <cell r="D1040" t="str">
            <v>QFC</v>
          </cell>
          <cell r="F1040" t="str">
            <v>OCMH2</v>
          </cell>
          <cell r="G1040">
            <v>39890550</v>
          </cell>
          <cell r="H1040" t="str">
            <v>CONFERENCE COST NON TRNG</v>
          </cell>
          <cell r="I1040" t="str">
            <v>Conferences &amp; Presentations</v>
          </cell>
          <cell r="J1040" t="str">
            <v>Business Partners</v>
          </cell>
          <cell r="K1040" t="str">
            <v>Stuart Newstead</v>
          </cell>
          <cell r="L1040" t="str">
            <v>Stuart Newstead</v>
          </cell>
          <cell r="M1040" t="str">
            <v>QFCStuart NewsteadConferences &amp; Presentations</v>
          </cell>
          <cell r="N1040">
            <v>0</v>
          </cell>
          <cell r="O1040">
            <v>0</v>
          </cell>
          <cell r="P1040">
            <v>5000</v>
          </cell>
          <cell r="Q1040">
            <v>5000</v>
          </cell>
          <cell r="R1040">
            <v>5000</v>
          </cell>
          <cell r="S1040">
            <v>5000</v>
          </cell>
          <cell r="T1040">
            <v>5000</v>
          </cell>
          <cell r="U1040">
            <v>5000</v>
          </cell>
          <cell r="V1040">
            <v>5000</v>
          </cell>
          <cell r="W1040">
            <v>5000</v>
          </cell>
          <cell r="X1040">
            <v>5000</v>
          </cell>
          <cell r="Y1040">
            <v>5000</v>
          </cell>
        </row>
        <row r="1041">
          <cell r="C1041" t="str">
            <v>Misc</v>
          </cell>
          <cell r="D1041" t="str">
            <v>QFC</v>
          </cell>
          <cell r="F1041" t="str">
            <v>OCMH21</v>
          </cell>
          <cell r="G1041">
            <v>39890550</v>
          </cell>
          <cell r="H1041" t="str">
            <v>CONFERENCE COST NON TRNG</v>
          </cell>
          <cell r="I1041" t="str">
            <v>Conferences &amp; Presentations</v>
          </cell>
          <cell r="J1041" t="str">
            <v>Business Partners</v>
          </cell>
          <cell r="K1041" t="str">
            <v>Stuart Newstead</v>
          </cell>
          <cell r="L1041" t="str">
            <v>Chris Knight</v>
          </cell>
          <cell r="M1041" t="str">
            <v>QFCChris KnightConferences &amp; Presentations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</row>
        <row r="1042">
          <cell r="C1042" t="str">
            <v>Misc</v>
          </cell>
          <cell r="D1042" t="str">
            <v>QFC</v>
          </cell>
          <cell r="F1042" t="str">
            <v>OCMH22</v>
          </cell>
          <cell r="G1042">
            <v>39890550</v>
          </cell>
          <cell r="H1042" t="str">
            <v>CONFERENCE COST NON TRNG</v>
          </cell>
          <cell r="I1042" t="str">
            <v>Conferences &amp; Presentations</v>
          </cell>
          <cell r="J1042" t="str">
            <v>Business Partners</v>
          </cell>
          <cell r="K1042" t="str">
            <v>Stuart Newstead</v>
          </cell>
          <cell r="L1042" t="str">
            <v>Bob Pisolkar</v>
          </cell>
          <cell r="M1042" t="str">
            <v>QFCBob PisolkarConferences &amp; Presentations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</row>
        <row r="1043">
          <cell r="C1043" t="str">
            <v>Misc</v>
          </cell>
          <cell r="D1043" t="str">
            <v>QFC</v>
          </cell>
          <cell r="F1043" t="str">
            <v>OCMH23</v>
          </cell>
          <cell r="G1043">
            <v>39890550</v>
          </cell>
          <cell r="H1043" t="str">
            <v>CONFERENCE COST NON TRNG</v>
          </cell>
          <cell r="I1043" t="str">
            <v>Conferences &amp; Presentations</v>
          </cell>
          <cell r="J1043" t="str">
            <v>Business Partners</v>
          </cell>
          <cell r="K1043" t="str">
            <v>Stuart Newstead</v>
          </cell>
          <cell r="L1043" t="str">
            <v>James Hart</v>
          </cell>
          <cell r="M1043" t="str">
            <v>QFCJames HartConferences &amp; Presentations</v>
          </cell>
          <cell r="N1043">
            <v>0</v>
          </cell>
          <cell r="O1043">
            <v>45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</row>
        <row r="1044">
          <cell r="C1044" t="str">
            <v>Misc</v>
          </cell>
          <cell r="D1044" t="str">
            <v>QFC</v>
          </cell>
          <cell r="F1044" t="str">
            <v>OCMH24</v>
          </cell>
          <cell r="G1044">
            <v>39890550</v>
          </cell>
          <cell r="H1044" t="str">
            <v>CONFERENCE COST NON TRNG</v>
          </cell>
          <cell r="I1044" t="str">
            <v>Conferences &amp; Presentations</v>
          </cell>
          <cell r="J1044" t="str">
            <v>Business Partners</v>
          </cell>
          <cell r="K1044" t="str">
            <v>Stuart Newstead</v>
          </cell>
          <cell r="L1044" t="str">
            <v>Nigel dean</v>
          </cell>
          <cell r="M1044" t="str">
            <v>QFCNigel deanConferences &amp; Presentations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</row>
        <row r="1045">
          <cell r="C1045" t="str">
            <v>Misc</v>
          </cell>
          <cell r="D1045" t="str">
            <v>QFC</v>
          </cell>
          <cell r="F1045" t="str">
            <v>OCMH25</v>
          </cell>
          <cell r="G1045">
            <v>39890550</v>
          </cell>
          <cell r="H1045" t="str">
            <v>CONFERENCE COST NON TRNG</v>
          </cell>
          <cell r="I1045" t="str">
            <v>Conferences &amp; Presentations</v>
          </cell>
          <cell r="J1045" t="str">
            <v>Business Partners</v>
          </cell>
          <cell r="K1045" t="str">
            <v>Stuart Newstead</v>
          </cell>
          <cell r="L1045" t="str">
            <v>Bharat Chauhan</v>
          </cell>
          <cell r="M1045" t="str">
            <v>QFCBharat ChauhanConferences &amp; Presentations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</row>
        <row r="1046">
          <cell r="C1046" t="str">
            <v>Misc</v>
          </cell>
          <cell r="D1046" t="str">
            <v>QFC</v>
          </cell>
          <cell r="F1046" t="str">
            <v>OCMH26</v>
          </cell>
          <cell r="G1046">
            <v>39890550</v>
          </cell>
          <cell r="H1046" t="str">
            <v>CONFERENCE COST NON TRNG</v>
          </cell>
          <cell r="I1046" t="str">
            <v>Conferences &amp; Presentations</v>
          </cell>
          <cell r="J1046" t="str">
            <v>Business Partners</v>
          </cell>
          <cell r="K1046" t="str">
            <v>Stuart Newstead</v>
          </cell>
          <cell r="L1046" t="str">
            <v>Vanessa Blythe</v>
          </cell>
          <cell r="M1046" t="str">
            <v>QFCVanessa BlytheConferences &amp; Presentations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</row>
        <row r="1047">
          <cell r="C1047" t="str">
            <v>Misc</v>
          </cell>
          <cell r="D1047" t="str">
            <v>QFC</v>
          </cell>
          <cell r="F1047" t="str">
            <v>OCMH3</v>
          </cell>
          <cell r="G1047">
            <v>39890550</v>
          </cell>
          <cell r="H1047" t="str">
            <v>CONFERENCE COST NON TRNG</v>
          </cell>
          <cell r="I1047" t="str">
            <v>Conferences &amp; Presentations</v>
          </cell>
          <cell r="J1047" t="str">
            <v>Business Service</v>
          </cell>
          <cell r="K1047" t="str">
            <v>Keith Floodgate</v>
          </cell>
          <cell r="L1047" t="str">
            <v>Keith Floodgate</v>
          </cell>
          <cell r="M1047" t="str">
            <v>QFCKeith FloodgateConferences &amp; Presentations</v>
          </cell>
          <cell r="N1047">
            <v>0</v>
          </cell>
          <cell r="O1047">
            <v>0</v>
          </cell>
          <cell r="P1047">
            <v>5000</v>
          </cell>
          <cell r="Q1047">
            <v>5000</v>
          </cell>
          <cell r="R1047">
            <v>5000</v>
          </cell>
          <cell r="S1047">
            <v>5000</v>
          </cell>
          <cell r="T1047">
            <v>5000</v>
          </cell>
          <cell r="U1047">
            <v>5000</v>
          </cell>
          <cell r="V1047">
            <v>5000</v>
          </cell>
          <cell r="W1047">
            <v>5000</v>
          </cell>
          <cell r="X1047">
            <v>5000</v>
          </cell>
          <cell r="Y1047">
            <v>5000</v>
          </cell>
        </row>
        <row r="1048">
          <cell r="C1048" t="str">
            <v>Misc</v>
          </cell>
          <cell r="D1048" t="str">
            <v>QFC</v>
          </cell>
          <cell r="F1048" t="str">
            <v>OCMH31</v>
          </cell>
          <cell r="G1048">
            <v>39890550</v>
          </cell>
          <cell r="H1048" t="str">
            <v>CONFERENCE COST NON TRNG</v>
          </cell>
          <cell r="I1048" t="str">
            <v>Conferences &amp; Presentations</v>
          </cell>
          <cell r="J1048" t="str">
            <v>Business Service</v>
          </cell>
          <cell r="K1048" t="str">
            <v>Keith Floodgate</v>
          </cell>
          <cell r="L1048" t="str">
            <v>John Rogers</v>
          </cell>
          <cell r="M1048" t="str">
            <v>QFCJohn RogersConferences &amp; Presentations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</row>
        <row r="1049">
          <cell r="C1049" t="str">
            <v>Misc</v>
          </cell>
          <cell r="D1049" t="str">
            <v>QFC</v>
          </cell>
          <cell r="F1049" t="str">
            <v>OCMH32</v>
          </cell>
          <cell r="G1049">
            <v>39890550</v>
          </cell>
          <cell r="H1049" t="str">
            <v>CONFERENCE COST NON TRNG</v>
          </cell>
          <cell r="I1049" t="str">
            <v>Conferences &amp; Presentations</v>
          </cell>
          <cell r="J1049" t="str">
            <v>Business Service</v>
          </cell>
          <cell r="K1049" t="str">
            <v>Keith Floodgate</v>
          </cell>
          <cell r="L1049" t="str">
            <v>Andy Smith</v>
          </cell>
          <cell r="M1049" t="str">
            <v>QFCAndy SmithConferences &amp; Presentations</v>
          </cell>
          <cell r="N1049">
            <v>0</v>
          </cell>
          <cell r="O1049">
            <v>25.53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</row>
        <row r="1050">
          <cell r="C1050" t="str">
            <v>Misc</v>
          </cell>
          <cell r="D1050" t="str">
            <v>QFC</v>
          </cell>
          <cell r="F1050" t="str">
            <v>OCMS</v>
          </cell>
          <cell r="G1050">
            <v>39890550</v>
          </cell>
          <cell r="H1050" t="str">
            <v>CONFERENCE COST NON TRNG</v>
          </cell>
          <cell r="I1050" t="str">
            <v>Conferences &amp; Presentations</v>
          </cell>
          <cell r="J1050" t="str">
            <v>Business Marketing</v>
          </cell>
          <cell r="K1050" t="str">
            <v>Tim Sefton</v>
          </cell>
          <cell r="L1050" t="str">
            <v>Tim Sefton</v>
          </cell>
          <cell r="M1050" t="str">
            <v>QFCTim SeftonConferences &amp; Presentations</v>
          </cell>
          <cell r="N1050">
            <v>0</v>
          </cell>
          <cell r="O1050">
            <v>0</v>
          </cell>
          <cell r="P1050">
            <v>5000</v>
          </cell>
          <cell r="Q1050">
            <v>5000</v>
          </cell>
          <cell r="R1050">
            <v>5000</v>
          </cell>
          <cell r="S1050">
            <v>5000</v>
          </cell>
          <cell r="T1050">
            <v>5000</v>
          </cell>
          <cell r="U1050">
            <v>5000</v>
          </cell>
          <cell r="V1050">
            <v>5000</v>
          </cell>
          <cell r="W1050">
            <v>5000</v>
          </cell>
          <cell r="X1050">
            <v>5000</v>
          </cell>
          <cell r="Y1050">
            <v>5000</v>
          </cell>
        </row>
        <row r="1051">
          <cell r="C1051" t="str">
            <v>Misc</v>
          </cell>
          <cell r="D1051" t="str">
            <v>QFC</v>
          </cell>
          <cell r="F1051" t="str">
            <v>OCMS6</v>
          </cell>
          <cell r="G1051">
            <v>39890550</v>
          </cell>
          <cell r="H1051" t="str">
            <v>CONFERENCE COST NON TRNG</v>
          </cell>
          <cell r="I1051" t="str">
            <v>Conferences &amp; Presentations</v>
          </cell>
          <cell r="J1051" t="str">
            <v>Business Marketing</v>
          </cell>
          <cell r="K1051" t="str">
            <v>Tim Sefton</v>
          </cell>
          <cell r="L1051" t="str">
            <v>Tony Scriven</v>
          </cell>
          <cell r="M1051" t="str">
            <v>QFCTony ScrivenConferences &amp; Presentations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</row>
        <row r="1052">
          <cell r="C1052" t="str">
            <v>Misc</v>
          </cell>
          <cell r="D1052" t="str">
            <v>QFC</v>
          </cell>
          <cell r="F1052" t="str">
            <v>OCMS2</v>
          </cell>
          <cell r="G1052">
            <v>39890550</v>
          </cell>
          <cell r="H1052" t="str">
            <v>CONFERENCE COST NON TRNG</v>
          </cell>
          <cell r="I1052" t="str">
            <v>Conferences &amp; Presentations</v>
          </cell>
          <cell r="J1052" t="str">
            <v>Business Marketing</v>
          </cell>
          <cell r="K1052" t="str">
            <v>Tim Sefton</v>
          </cell>
          <cell r="L1052" t="str">
            <v>Nigel Dutton</v>
          </cell>
          <cell r="M1052" t="str">
            <v>QFCNigel DuttonConferences &amp; Presentations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</row>
        <row r="1053">
          <cell r="C1053" t="str">
            <v>Misc</v>
          </cell>
          <cell r="D1053" t="str">
            <v>QFC</v>
          </cell>
          <cell r="F1053" t="str">
            <v>OCMS4</v>
          </cell>
          <cell r="G1053">
            <v>39890550</v>
          </cell>
          <cell r="H1053" t="str">
            <v>CONFERENCE COST NON TRNG</v>
          </cell>
          <cell r="I1053" t="str">
            <v>Conferences &amp; Presentations</v>
          </cell>
          <cell r="J1053" t="str">
            <v>Business Marketing</v>
          </cell>
          <cell r="K1053" t="str">
            <v>Tim Sefton</v>
          </cell>
          <cell r="L1053" t="str">
            <v>Derek Williamson</v>
          </cell>
          <cell r="M1053" t="str">
            <v>QFCDerek WilliamsonConferences &amp; Presentations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</row>
        <row r="1054">
          <cell r="C1054" t="str">
            <v>Misc</v>
          </cell>
          <cell r="D1054" t="str">
            <v>QFC</v>
          </cell>
          <cell r="F1054" t="str">
            <v>OCMS5</v>
          </cell>
          <cell r="G1054">
            <v>39890550</v>
          </cell>
          <cell r="H1054" t="str">
            <v>CONFERENCE COST NON TRNG</v>
          </cell>
          <cell r="I1054" t="str">
            <v>Conferences &amp; Presentations</v>
          </cell>
          <cell r="J1054" t="str">
            <v>Business Marketing</v>
          </cell>
          <cell r="K1054" t="str">
            <v>Tim Sefton</v>
          </cell>
          <cell r="L1054" t="str">
            <v>Hilary Lloyd</v>
          </cell>
          <cell r="M1054" t="str">
            <v>QFCHilary LloydConferences &amp; Presentations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</row>
        <row r="1055">
          <cell r="C1055" t="str">
            <v>Misc</v>
          </cell>
          <cell r="D1055" t="str">
            <v>QFC</v>
          </cell>
          <cell r="F1055" t="str">
            <v>OCMT1</v>
          </cell>
          <cell r="G1055">
            <v>39890550</v>
          </cell>
          <cell r="H1055" t="str">
            <v>CONFERENCE COST NON TRNG</v>
          </cell>
          <cell r="I1055" t="str">
            <v>Conferences &amp; Presentations</v>
          </cell>
          <cell r="J1055" t="str">
            <v>Business Operations</v>
          </cell>
          <cell r="K1055" t="str">
            <v>Euros Evans</v>
          </cell>
          <cell r="L1055" t="str">
            <v>Euros Evans</v>
          </cell>
          <cell r="M1055" t="str">
            <v>QFCEuros EvansConferences &amp; Presentations</v>
          </cell>
          <cell r="N1055">
            <v>7370</v>
          </cell>
          <cell r="O1055">
            <v>0</v>
          </cell>
          <cell r="P1055">
            <v>4263</v>
          </cell>
          <cell r="Q1055">
            <v>4263</v>
          </cell>
          <cell r="R1055">
            <v>4263</v>
          </cell>
          <cell r="S1055">
            <v>4263</v>
          </cell>
          <cell r="T1055">
            <v>4263</v>
          </cell>
          <cell r="U1055">
            <v>4263</v>
          </cell>
          <cell r="V1055">
            <v>4263</v>
          </cell>
          <cell r="W1055">
            <v>4263</v>
          </cell>
          <cell r="X1055">
            <v>4263</v>
          </cell>
          <cell r="Y1055">
            <v>4263</v>
          </cell>
        </row>
        <row r="1056">
          <cell r="C1056" t="str">
            <v>Misc</v>
          </cell>
          <cell r="D1056" t="str">
            <v>QFC</v>
          </cell>
          <cell r="F1056" t="str">
            <v>OCMT14</v>
          </cell>
          <cell r="G1056">
            <v>39890550</v>
          </cell>
          <cell r="H1056" t="str">
            <v>CONFERENCE COST NON TRNG</v>
          </cell>
          <cell r="I1056" t="str">
            <v>Conferences &amp; Presentations</v>
          </cell>
          <cell r="J1056" t="str">
            <v>Business Operations</v>
          </cell>
          <cell r="K1056" t="str">
            <v>Euros Evans</v>
          </cell>
          <cell r="L1056" t="str">
            <v>Tony Webber</v>
          </cell>
          <cell r="M1056" t="str">
            <v>QFCTony WebberConferences &amp; Presentations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  <cell r="V1056">
            <v>0</v>
          </cell>
          <cell r="W1056">
            <v>0</v>
          </cell>
          <cell r="X1056">
            <v>0</v>
          </cell>
          <cell r="Y1056">
            <v>0</v>
          </cell>
        </row>
        <row r="1057">
          <cell r="C1057" t="str">
            <v>Misc</v>
          </cell>
          <cell r="D1057" t="str">
            <v>QFC</v>
          </cell>
          <cell r="F1057" t="str">
            <v>OCMT31</v>
          </cell>
          <cell r="G1057">
            <v>39890550</v>
          </cell>
          <cell r="H1057" t="str">
            <v>CONFERENCE COST NON TRNG</v>
          </cell>
          <cell r="I1057" t="str">
            <v>Conferences &amp; Presentations</v>
          </cell>
          <cell r="J1057" t="str">
            <v>Business Operations</v>
          </cell>
          <cell r="K1057" t="str">
            <v>Euros Evans</v>
          </cell>
          <cell r="L1057" t="str">
            <v>Paging1</v>
          </cell>
          <cell r="M1057" t="str">
            <v>QFCPaging1Conferences &amp; Presentations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</row>
        <row r="1058">
          <cell r="C1058" t="str">
            <v>Misc</v>
          </cell>
          <cell r="D1058" t="str">
            <v>QFC</v>
          </cell>
          <cell r="F1058" t="str">
            <v>OCMT35</v>
          </cell>
          <cell r="G1058">
            <v>39890550</v>
          </cell>
          <cell r="H1058" t="str">
            <v>CONFERENCE COST NON TRNG</v>
          </cell>
          <cell r="I1058" t="str">
            <v>Conferences &amp; Presentations</v>
          </cell>
          <cell r="J1058" t="str">
            <v>Business Operations</v>
          </cell>
          <cell r="K1058" t="str">
            <v>Euros Evans</v>
          </cell>
          <cell r="L1058" t="str">
            <v>Paging2</v>
          </cell>
          <cell r="M1058" t="str">
            <v>QFCPaging2Conferences &amp; Presentations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  <cell r="V1058">
            <v>0</v>
          </cell>
          <cell r="W1058">
            <v>0</v>
          </cell>
          <cell r="X1058">
            <v>0</v>
          </cell>
          <cell r="Y1058">
            <v>0</v>
          </cell>
        </row>
        <row r="1059">
          <cell r="C1059" t="str">
            <v>Misc</v>
          </cell>
          <cell r="D1059" t="str">
            <v>QFC</v>
          </cell>
          <cell r="F1059" t="str">
            <v>OCMT36</v>
          </cell>
          <cell r="G1059">
            <v>39890550</v>
          </cell>
          <cell r="H1059" t="str">
            <v>CONFERENCE COST NON TRNG</v>
          </cell>
          <cell r="I1059" t="str">
            <v>Conferences &amp; Presentations</v>
          </cell>
          <cell r="J1059" t="str">
            <v>Business Operations</v>
          </cell>
          <cell r="K1059" t="str">
            <v>Euros Evans</v>
          </cell>
          <cell r="L1059" t="str">
            <v>Paging3</v>
          </cell>
          <cell r="M1059" t="str">
            <v>QFCPaging3Conferences &amp; Presentations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0</v>
          </cell>
          <cell r="Y1059">
            <v>0</v>
          </cell>
        </row>
        <row r="1060">
          <cell r="C1060" t="str">
            <v>Staff Rel</v>
          </cell>
          <cell r="D1060" t="str">
            <v>QFC</v>
          </cell>
          <cell r="F1060" t="str">
            <v>OCMH</v>
          </cell>
          <cell r="G1060">
            <v>39120005</v>
          </cell>
          <cell r="H1060" t="str">
            <v>BT STAFF EXTNL HOSPITALITY</v>
          </cell>
          <cell r="I1060" t="str">
            <v>Hospitality</v>
          </cell>
          <cell r="J1060" t="str">
            <v>Directorate</v>
          </cell>
          <cell r="K1060" t="str">
            <v>Pete Richardson</v>
          </cell>
          <cell r="L1060" t="str">
            <v>Pete Richardson</v>
          </cell>
          <cell r="M1060" t="str">
            <v>QFCPete RichardsonHospitality</v>
          </cell>
          <cell r="N1060">
            <v>0</v>
          </cell>
          <cell r="O1060">
            <v>0</v>
          </cell>
          <cell r="P1060">
            <v>1000</v>
          </cell>
          <cell r="Q1060">
            <v>1000</v>
          </cell>
          <cell r="R1060">
            <v>1000</v>
          </cell>
          <cell r="S1060">
            <v>1000</v>
          </cell>
          <cell r="T1060">
            <v>1000</v>
          </cell>
          <cell r="U1060">
            <v>1000</v>
          </cell>
          <cell r="V1060">
            <v>1000</v>
          </cell>
          <cell r="W1060">
            <v>1000</v>
          </cell>
          <cell r="X1060">
            <v>1000</v>
          </cell>
          <cell r="Y1060">
            <v>1000</v>
          </cell>
        </row>
        <row r="1061">
          <cell r="C1061" t="str">
            <v>Staff Rel</v>
          </cell>
          <cell r="D1061" t="str">
            <v>QFC</v>
          </cell>
          <cell r="F1061" t="str">
            <v>OCMH1</v>
          </cell>
          <cell r="G1061">
            <v>39120005</v>
          </cell>
          <cell r="H1061" t="str">
            <v>BT STAFF EXTNL HOSPITALITY</v>
          </cell>
          <cell r="I1061" t="str">
            <v>Hospitality</v>
          </cell>
          <cell r="J1061" t="str">
            <v>BT Management</v>
          </cell>
          <cell r="K1061" t="str">
            <v>Dave Stevenson</v>
          </cell>
          <cell r="L1061" t="str">
            <v>Dave Stevenson</v>
          </cell>
          <cell r="M1061" t="str">
            <v>QFCDave StevensonHospitality</v>
          </cell>
          <cell r="N1061">
            <v>0</v>
          </cell>
          <cell r="O1061">
            <v>0</v>
          </cell>
          <cell r="P1061">
            <v>500</v>
          </cell>
          <cell r="Q1061">
            <v>500</v>
          </cell>
          <cell r="R1061">
            <v>500</v>
          </cell>
          <cell r="S1061">
            <v>500</v>
          </cell>
          <cell r="T1061">
            <v>500</v>
          </cell>
          <cell r="U1061">
            <v>500</v>
          </cell>
          <cell r="V1061">
            <v>500</v>
          </cell>
          <cell r="W1061">
            <v>500</v>
          </cell>
          <cell r="X1061">
            <v>500</v>
          </cell>
          <cell r="Y1061">
            <v>500</v>
          </cell>
        </row>
        <row r="1062">
          <cell r="C1062" t="str">
            <v>Staff Rel</v>
          </cell>
          <cell r="D1062" t="str">
            <v>QFC</v>
          </cell>
          <cell r="F1062" t="str">
            <v>OCMH11</v>
          </cell>
          <cell r="G1062">
            <v>39120005</v>
          </cell>
          <cell r="H1062" t="str">
            <v>BT STAFF EXTNL HOSPITALITY</v>
          </cell>
          <cell r="I1062" t="str">
            <v>Hospitality</v>
          </cell>
          <cell r="J1062" t="str">
            <v>BT Management</v>
          </cell>
          <cell r="K1062" t="str">
            <v>Dave Stevenson</v>
          </cell>
          <cell r="L1062" t="str">
            <v>Suki Jagpal</v>
          </cell>
          <cell r="M1062" t="str">
            <v>QFCSuki JagpalHospitality</v>
          </cell>
          <cell r="N1062">
            <v>0</v>
          </cell>
          <cell r="O1062">
            <v>209.93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</row>
        <row r="1063">
          <cell r="C1063" t="str">
            <v>Staff Rel</v>
          </cell>
          <cell r="D1063" t="str">
            <v>QFC</v>
          </cell>
          <cell r="F1063" t="str">
            <v>OCMH12</v>
          </cell>
          <cell r="G1063">
            <v>39120005</v>
          </cell>
          <cell r="H1063" t="str">
            <v>BT STAFF EXTNL HOSPITALITY</v>
          </cell>
          <cell r="I1063" t="str">
            <v>Hospitality</v>
          </cell>
          <cell r="J1063" t="str">
            <v>BT Management</v>
          </cell>
          <cell r="K1063" t="str">
            <v>Dave Stevenson</v>
          </cell>
          <cell r="L1063" t="str">
            <v>Kishor Patel</v>
          </cell>
          <cell r="M1063" t="str">
            <v>QFCKishor PatelHospitality</v>
          </cell>
          <cell r="N1063">
            <v>361.85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</row>
        <row r="1064">
          <cell r="C1064" t="str">
            <v>Staff Rel</v>
          </cell>
          <cell r="D1064" t="str">
            <v>QFC</v>
          </cell>
          <cell r="F1064" t="str">
            <v>OCMH13</v>
          </cell>
          <cell r="G1064">
            <v>39120005</v>
          </cell>
          <cell r="H1064" t="str">
            <v>BT STAFF EXTNL HOSPITALITY</v>
          </cell>
          <cell r="I1064" t="str">
            <v>Hospitality</v>
          </cell>
          <cell r="J1064" t="str">
            <v>BT Management</v>
          </cell>
          <cell r="K1064" t="str">
            <v>Dave Stevenson</v>
          </cell>
          <cell r="L1064" t="str">
            <v>Matt Bennett</v>
          </cell>
          <cell r="M1064" t="str">
            <v>QFCMatt BennettHospitality</v>
          </cell>
          <cell r="N1064">
            <v>0</v>
          </cell>
          <cell r="O1064">
            <v>6620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Y1064">
            <v>0</v>
          </cell>
        </row>
        <row r="1065">
          <cell r="C1065" t="str">
            <v>Staff Rel</v>
          </cell>
          <cell r="D1065" t="str">
            <v>QFC</v>
          </cell>
          <cell r="F1065" t="str">
            <v>OCMH14</v>
          </cell>
          <cell r="G1065">
            <v>39120005</v>
          </cell>
          <cell r="H1065" t="str">
            <v>BT STAFF EXTNL HOSPITALITY</v>
          </cell>
          <cell r="I1065" t="str">
            <v>Hospitality</v>
          </cell>
          <cell r="J1065" t="str">
            <v>BT Management</v>
          </cell>
          <cell r="K1065" t="str">
            <v>Dave Stevenson</v>
          </cell>
          <cell r="L1065" t="str">
            <v>Mia Etchells</v>
          </cell>
          <cell r="M1065" t="str">
            <v>QFCMia EtchellsHospitality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</row>
        <row r="1066">
          <cell r="C1066" t="str">
            <v>Staff Rel</v>
          </cell>
          <cell r="D1066" t="str">
            <v>QFC</v>
          </cell>
          <cell r="F1066" t="str">
            <v>OCMH2</v>
          </cell>
          <cell r="G1066">
            <v>39120005</v>
          </cell>
          <cell r="H1066" t="str">
            <v>BT STAFF EXTNL HOSPITALITY</v>
          </cell>
          <cell r="I1066" t="str">
            <v>Hospitality</v>
          </cell>
          <cell r="J1066" t="str">
            <v>Business Partners</v>
          </cell>
          <cell r="K1066" t="str">
            <v>Stuart Newstead</v>
          </cell>
          <cell r="L1066" t="str">
            <v>Stuart Newstead</v>
          </cell>
          <cell r="M1066" t="str">
            <v>QFCStuart NewsteadHospitality</v>
          </cell>
          <cell r="N1066">
            <v>0</v>
          </cell>
          <cell r="O1066">
            <v>0</v>
          </cell>
          <cell r="P1066">
            <v>500</v>
          </cell>
          <cell r="Q1066">
            <v>500</v>
          </cell>
          <cell r="R1066">
            <v>500</v>
          </cell>
          <cell r="S1066">
            <v>500</v>
          </cell>
          <cell r="T1066">
            <v>500</v>
          </cell>
          <cell r="U1066">
            <v>500</v>
          </cell>
          <cell r="V1066">
            <v>500</v>
          </cell>
          <cell r="W1066">
            <v>500</v>
          </cell>
          <cell r="X1066">
            <v>500</v>
          </cell>
          <cell r="Y1066">
            <v>500</v>
          </cell>
        </row>
        <row r="1067">
          <cell r="C1067" t="str">
            <v>Staff Rel</v>
          </cell>
          <cell r="D1067" t="str">
            <v>QFC</v>
          </cell>
          <cell r="F1067" t="str">
            <v>OCMH21</v>
          </cell>
          <cell r="G1067">
            <v>39120005</v>
          </cell>
          <cell r="H1067" t="str">
            <v>BT STAFF EXTNL HOSPITALITY</v>
          </cell>
          <cell r="I1067" t="str">
            <v>Hospitality</v>
          </cell>
          <cell r="J1067" t="str">
            <v>Business Partners</v>
          </cell>
          <cell r="K1067" t="str">
            <v>Stuart Newstead</v>
          </cell>
          <cell r="L1067" t="str">
            <v>Chris Knight</v>
          </cell>
          <cell r="M1067" t="str">
            <v>QFCChris KnightHospitality</v>
          </cell>
          <cell r="N1067">
            <v>529.05999999999995</v>
          </cell>
          <cell r="O1067">
            <v>405.71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</row>
        <row r="1068">
          <cell r="C1068" t="str">
            <v>Staff Rel</v>
          </cell>
          <cell r="D1068" t="str">
            <v>QFC</v>
          </cell>
          <cell r="F1068" t="str">
            <v>OCMH22</v>
          </cell>
          <cell r="G1068">
            <v>39120005</v>
          </cell>
          <cell r="H1068" t="str">
            <v>BT STAFF EXTNL HOSPITALITY</v>
          </cell>
          <cell r="I1068" t="str">
            <v>Hospitality</v>
          </cell>
          <cell r="J1068" t="str">
            <v>Business Partners</v>
          </cell>
          <cell r="K1068" t="str">
            <v>Stuart Newstead</v>
          </cell>
          <cell r="L1068" t="str">
            <v>Bob Pisolkar</v>
          </cell>
          <cell r="M1068" t="str">
            <v>QFCBob PisolkarHospitality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</row>
        <row r="1069">
          <cell r="C1069" t="str">
            <v>Staff Rel</v>
          </cell>
          <cell r="D1069" t="str">
            <v>QFC</v>
          </cell>
          <cell r="F1069" t="str">
            <v>OCMH23</v>
          </cell>
          <cell r="G1069">
            <v>39120005</v>
          </cell>
          <cell r="H1069" t="str">
            <v>BT STAFF EXTNL HOSPITALITY</v>
          </cell>
          <cell r="I1069" t="str">
            <v>Hospitality</v>
          </cell>
          <cell r="J1069" t="str">
            <v>Business Partners</v>
          </cell>
          <cell r="K1069" t="str">
            <v>Stuart Newstead</v>
          </cell>
          <cell r="L1069" t="str">
            <v>James Hart</v>
          </cell>
          <cell r="M1069" t="str">
            <v>QFCJames HartHospitality</v>
          </cell>
          <cell r="N1069">
            <v>0</v>
          </cell>
          <cell r="O1069">
            <v>24.48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</row>
        <row r="1070">
          <cell r="C1070" t="str">
            <v>Staff Rel</v>
          </cell>
          <cell r="D1070" t="str">
            <v>QFC</v>
          </cell>
          <cell r="F1070" t="str">
            <v>OCMH24</v>
          </cell>
          <cell r="G1070">
            <v>39120005</v>
          </cell>
          <cell r="H1070" t="str">
            <v>BT STAFF EXTNL HOSPITALITY</v>
          </cell>
          <cell r="I1070" t="str">
            <v>Hospitality</v>
          </cell>
          <cell r="J1070" t="str">
            <v>Business Partners</v>
          </cell>
          <cell r="K1070" t="str">
            <v>Stuart Newstead</v>
          </cell>
          <cell r="L1070" t="str">
            <v>Nigel dean</v>
          </cell>
          <cell r="M1070" t="str">
            <v>QFCNigel deanHospitality</v>
          </cell>
          <cell r="N1070">
            <v>0</v>
          </cell>
          <cell r="O1070">
            <v>26.05</v>
          </cell>
          <cell r="P1070">
            <v>497.39499999999998</v>
          </cell>
          <cell r="Q1070">
            <v>497.39499999999998</v>
          </cell>
          <cell r="R1070">
            <v>497.39499999999998</v>
          </cell>
          <cell r="S1070">
            <v>497.39499999999998</v>
          </cell>
          <cell r="T1070">
            <v>497.39499999999998</v>
          </cell>
          <cell r="U1070">
            <v>497.39499999999998</v>
          </cell>
          <cell r="V1070">
            <v>497.39499999999998</v>
          </cell>
          <cell r="W1070">
            <v>497.39499999999998</v>
          </cell>
          <cell r="X1070">
            <v>497.39499999999998</v>
          </cell>
          <cell r="Y1070">
            <v>497.39499999999998</v>
          </cell>
        </row>
        <row r="1071">
          <cell r="C1071" t="str">
            <v>Staff Rel</v>
          </cell>
          <cell r="D1071" t="str">
            <v>QFC</v>
          </cell>
          <cell r="F1071" t="str">
            <v>OCMH25</v>
          </cell>
          <cell r="G1071">
            <v>39120005</v>
          </cell>
          <cell r="H1071" t="str">
            <v>BT STAFF EXTNL HOSPITALITY</v>
          </cell>
          <cell r="I1071" t="str">
            <v>Hospitality</v>
          </cell>
          <cell r="J1071" t="str">
            <v>Business Partners</v>
          </cell>
          <cell r="K1071" t="str">
            <v>Stuart Newstead</v>
          </cell>
          <cell r="L1071" t="str">
            <v>Bharat Chauhan</v>
          </cell>
          <cell r="M1071" t="str">
            <v>QFCBharat ChauhanHospitality</v>
          </cell>
          <cell r="N1071">
            <v>8.15</v>
          </cell>
          <cell r="O1071">
            <v>-8.15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</row>
        <row r="1072">
          <cell r="C1072" t="str">
            <v>Staff Rel</v>
          </cell>
          <cell r="D1072" t="str">
            <v>QFC</v>
          </cell>
          <cell r="F1072" t="str">
            <v>OCMH26</v>
          </cell>
          <cell r="G1072">
            <v>39120005</v>
          </cell>
          <cell r="H1072" t="str">
            <v>BT STAFF EXTNL HOSPITALITY</v>
          </cell>
          <cell r="I1072" t="str">
            <v>Hospitality</v>
          </cell>
          <cell r="J1072" t="str">
            <v>Business Partners</v>
          </cell>
          <cell r="K1072" t="str">
            <v>Stuart Newstead</v>
          </cell>
          <cell r="L1072" t="str">
            <v>Vanessa Blythe</v>
          </cell>
          <cell r="M1072" t="str">
            <v>QFCVanessa BlytheHospitality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</row>
        <row r="1073">
          <cell r="C1073" t="str">
            <v>Staff Rel</v>
          </cell>
          <cell r="D1073" t="str">
            <v>QFC</v>
          </cell>
          <cell r="F1073" t="str">
            <v>OCMH3</v>
          </cell>
          <cell r="G1073">
            <v>39120005</v>
          </cell>
          <cell r="H1073" t="str">
            <v>BT STAFF EXTNL HOSPITALITY</v>
          </cell>
          <cell r="I1073" t="str">
            <v>Hospitality</v>
          </cell>
          <cell r="J1073" t="str">
            <v>Business Service</v>
          </cell>
          <cell r="K1073" t="str">
            <v>Keith Floodgate</v>
          </cell>
          <cell r="L1073" t="str">
            <v>Keith Floodgate</v>
          </cell>
          <cell r="M1073" t="str">
            <v>QFCKeith FloodgateHospitality</v>
          </cell>
          <cell r="N1073">
            <v>0</v>
          </cell>
          <cell r="O1073">
            <v>0</v>
          </cell>
          <cell r="P1073">
            <v>500</v>
          </cell>
          <cell r="Q1073">
            <v>500</v>
          </cell>
          <cell r="R1073">
            <v>500</v>
          </cell>
          <cell r="S1073">
            <v>500</v>
          </cell>
          <cell r="T1073">
            <v>500</v>
          </cell>
          <cell r="U1073">
            <v>500</v>
          </cell>
          <cell r="V1073">
            <v>500</v>
          </cell>
          <cell r="W1073">
            <v>500</v>
          </cell>
          <cell r="X1073">
            <v>500</v>
          </cell>
          <cell r="Y1073">
            <v>500</v>
          </cell>
        </row>
        <row r="1074">
          <cell r="C1074" t="str">
            <v>Staff Rel</v>
          </cell>
          <cell r="D1074" t="str">
            <v>QFC</v>
          </cell>
          <cell r="F1074" t="str">
            <v>OCMH31</v>
          </cell>
          <cell r="G1074">
            <v>39120005</v>
          </cell>
          <cell r="H1074" t="str">
            <v>BT STAFF EXTNL HOSPITALITY</v>
          </cell>
          <cell r="I1074" t="str">
            <v>Hospitality</v>
          </cell>
          <cell r="J1074" t="str">
            <v>Business Service</v>
          </cell>
          <cell r="K1074" t="str">
            <v>Keith Floodgate</v>
          </cell>
          <cell r="L1074" t="str">
            <v>John Rogers</v>
          </cell>
          <cell r="M1074" t="str">
            <v>QFCJohn RogersHospitality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</row>
        <row r="1075">
          <cell r="C1075" t="str">
            <v>Staff Rel</v>
          </cell>
          <cell r="D1075" t="str">
            <v>QFC</v>
          </cell>
          <cell r="F1075" t="str">
            <v>OCMH32</v>
          </cell>
          <cell r="G1075">
            <v>39120005</v>
          </cell>
          <cell r="H1075" t="str">
            <v>BT STAFF EXTNL HOSPITALITY</v>
          </cell>
          <cell r="I1075" t="str">
            <v>Hospitality</v>
          </cell>
          <cell r="J1075" t="str">
            <v>Business Service</v>
          </cell>
          <cell r="K1075" t="str">
            <v>Keith Floodgate</v>
          </cell>
          <cell r="L1075" t="str">
            <v>Andy Smith</v>
          </cell>
          <cell r="M1075" t="str">
            <v>QFCAndy SmithHospitality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</row>
        <row r="1076">
          <cell r="C1076" t="str">
            <v>Staff Rel</v>
          </cell>
          <cell r="D1076" t="str">
            <v>QFC</v>
          </cell>
          <cell r="F1076" t="str">
            <v>OCMS</v>
          </cell>
          <cell r="G1076">
            <v>39120005</v>
          </cell>
          <cell r="H1076" t="str">
            <v>BT STAFF EXTNL HOSPITALITY</v>
          </cell>
          <cell r="I1076" t="str">
            <v>Hospitality</v>
          </cell>
          <cell r="J1076" t="str">
            <v>Business Marketing</v>
          </cell>
          <cell r="K1076" t="str">
            <v>Tim Sefton</v>
          </cell>
          <cell r="L1076" t="str">
            <v>Tim Sefton</v>
          </cell>
          <cell r="M1076" t="str">
            <v>QFCTim SeftonHospitality</v>
          </cell>
          <cell r="N1076">
            <v>116.3</v>
          </cell>
          <cell r="O1076">
            <v>478</v>
          </cell>
          <cell r="P1076">
            <v>440.57</v>
          </cell>
          <cell r="Q1076">
            <v>440.57</v>
          </cell>
          <cell r="R1076">
            <v>440.57</v>
          </cell>
          <cell r="S1076">
            <v>440.57</v>
          </cell>
          <cell r="T1076">
            <v>440.57</v>
          </cell>
          <cell r="U1076">
            <v>440.57</v>
          </cell>
          <cell r="V1076">
            <v>440.57</v>
          </cell>
          <cell r="W1076">
            <v>440.57</v>
          </cell>
          <cell r="X1076">
            <v>440.57</v>
          </cell>
          <cell r="Y1076">
            <v>440.57</v>
          </cell>
        </row>
        <row r="1077">
          <cell r="C1077" t="str">
            <v>Staff Rel</v>
          </cell>
          <cell r="D1077" t="str">
            <v>QFC</v>
          </cell>
          <cell r="F1077" t="str">
            <v>OCMS6</v>
          </cell>
          <cell r="G1077">
            <v>39120005</v>
          </cell>
          <cell r="H1077" t="str">
            <v>BT STAFF EXTNL HOSPITALITY</v>
          </cell>
          <cell r="I1077" t="str">
            <v>Hospitality</v>
          </cell>
          <cell r="J1077" t="str">
            <v>Business Marketing</v>
          </cell>
          <cell r="K1077" t="str">
            <v>Tim Sefton</v>
          </cell>
          <cell r="L1077" t="str">
            <v>Tony Scriven</v>
          </cell>
          <cell r="M1077" t="str">
            <v>QFCTony ScrivenHospitality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</row>
        <row r="1078">
          <cell r="C1078" t="str">
            <v>Staff Rel</v>
          </cell>
          <cell r="D1078" t="str">
            <v>QFC</v>
          </cell>
          <cell r="F1078" t="str">
            <v>OCMS2</v>
          </cell>
          <cell r="G1078">
            <v>39120005</v>
          </cell>
          <cell r="H1078" t="str">
            <v>BT STAFF EXTNL HOSPITALITY</v>
          </cell>
          <cell r="I1078" t="str">
            <v>Hospitality</v>
          </cell>
          <cell r="J1078" t="str">
            <v>Business Marketing</v>
          </cell>
          <cell r="K1078" t="str">
            <v>Tim Sefton</v>
          </cell>
          <cell r="L1078" t="str">
            <v>Nigel Dutton</v>
          </cell>
          <cell r="M1078" t="str">
            <v>QFCNigel DuttonHospitality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</row>
        <row r="1079">
          <cell r="C1079" t="str">
            <v>Staff Rel</v>
          </cell>
          <cell r="D1079" t="str">
            <v>QFC</v>
          </cell>
          <cell r="F1079" t="str">
            <v>OCMS4</v>
          </cell>
          <cell r="G1079">
            <v>39120005</v>
          </cell>
          <cell r="H1079" t="str">
            <v>BT STAFF EXTNL HOSPITALITY</v>
          </cell>
          <cell r="I1079" t="str">
            <v>Hospitality</v>
          </cell>
          <cell r="J1079" t="str">
            <v>Business Marketing</v>
          </cell>
          <cell r="K1079" t="str">
            <v>Tim Sefton</v>
          </cell>
          <cell r="L1079" t="str">
            <v>Derek Williamson</v>
          </cell>
          <cell r="M1079" t="str">
            <v>QFCDerek WilliamsonHospitality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  <cell r="W1079">
            <v>0</v>
          </cell>
          <cell r="X1079">
            <v>0</v>
          </cell>
          <cell r="Y1079">
            <v>0</v>
          </cell>
        </row>
        <row r="1080">
          <cell r="C1080" t="str">
            <v>Staff Rel</v>
          </cell>
          <cell r="D1080" t="str">
            <v>QFC</v>
          </cell>
          <cell r="F1080" t="str">
            <v>OCMS5</v>
          </cell>
          <cell r="G1080">
            <v>39120005</v>
          </cell>
          <cell r="H1080" t="str">
            <v>BT STAFF EXTNL HOSPITALITY</v>
          </cell>
          <cell r="I1080" t="str">
            <v>Hospitality</v>
          </cell>
          <cell r="J1080" t="str">
            <v>Business Marketing</v>
          </cell>
          <cell r="K1080" t="str">
            <v>Tim Sefton</v>
          </cell>
          <cell r="L1080" t="str">
            <v>Hilary Lloyd</v>
          </cell>
          <cell r="M1080" t="str">
            <v>QFCHilary LloydHospitality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</row>
        <row r="1081">
          <cell r="C1081" t="str">
            <v>Staff Rel</v>
          </cell>
          <cell r="D1081" t="str">
            <v>QFC</v>
          </cell>
          <cell r="F1081" t="str">
            <v>OCMT1</v>
          </cell>
          <cell r="G1081">
            <v>39120005</v>
          </cell>
          <cell r="H1081" t="str">
            <v>BT STAFF EXTNL HOSPITALITY</v>
          </cell>
          <cell r="I1081" t="str">
            <v>Hospitality</v>
          </cell>
          <cell r="J1081" t="str">
            <v>Business Operations</v>
          </cell>
          <cell r="K1081" t="str">
            <v>Euros Evans</v>
          </cell>
          <cell r="L1081" t="str">
            <v>Euros Evans</v>
          </cell>
          <cell r="M1081" t="str">
            <v>QFCEuros EvansHospitality</v>
          </cell>
          <cell r="N1081">
            <v>0</v>
          </cell>
          <cell r="O1081">
            <v>0</v>
          </cell>
          <cell r="P1081">
            <v>500</v>
          </cell>
          <cell r="Q1081">
            <v>500</v>
          </cell>
          <cell r="R1081">
            <v>500</v>
          </cell>
          <cell r="S1081">
            <v>500</v>
          </cell>
          <cell r="T1081">
            <v>500</v>
          </cell>
          <cell r="U1081">
            <v>500</v>
          </cell>
          <cell r="V1081">
            <v>500</v>
          </cell>
          <cell r="W1081">
            <v>500</v>
          </cell>
          <cell r="X1081">
            <v>500</v>
          </cell>
          <cell r="Y1081">
            <v>500</v>
          </cell>
        </row>
        <row r="1082">
          <cell r="C1082" t="str">
            <v>Staff Rel</v>
          </cell>
          <cell r="D1082" t="str">
            <v>QFC</v>
          </cell>
          <cell r="F1082" t="str">
            <v>OCMT14</v>
          </cell>
          <cell r="G1082">
            <v>39120005</v>
          </cell>
          <cell r="H1082" t="str">
            <v>BT STAFF EXTNL HOSPITALITY</v>
          </cell>
          <cell r="I1082" t="str">
            <v>Hospitality</v>
          </cell>
          <cell r="J1082" t="str">
            <v>Business Operations</v>
          </cell>
          <cell r="K1082" t="str">
            <v>Euros Evans</v>
          </cell>
          <cell r="L1082" t="str">
            <v>Tony Webber</v>
          </cell>
          <cell r="M1082" t="str">
            <v>QFCTony WebberHospitality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</row>
        <row r="1083">
          <cell r="C1083" t="str">
            <v>Staff Rel</v>
          </cell>
          <cell r="D1083" t="str">
            <v>QFC</v>
          </cell>
          <cell r="F1083" t="str">
            <v>OCMT31</v>
          </cell>
          <cell r="G1083">
            <v>39120005</v>
          </cell>
          <cell r="H1083" t="str">
            <v>BT STAFF EXTNL HOSPITALITY</v>
          </cell>
          <cell r="I1083" t="str">
            <v>Hospitality</v>
          </cell>
          <cell r="J1083" t="str">
            <v>Business Operations</v>
          </cell>
          <cell r="K1083" t="str">
            <v>Euros Evans</v>
          </cell>
          <cell r="L1083" t="str">
            <v>Paging1</v>
          </cell>
          <cell r="M1083" t="str">
            <v>QFCPaging1Hospitality</v>
          </cell>
          <cell r="N1083">
            <v>57.06</v>
          </cell>
          <cell r="O1083">
            <v>67.2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</row>
        <row r="1084">
          <cell r="C1084" t="str">
            <v>Staff Rel</v>
          </cell>
          <cell r="D1084" t="str">
            <v>QFC</v>
          </cell>
          <cell r="F1084" t="str">
            <v>OCMT35</v>
          </cell>
          <cell r="G1084">
            <v>39120005</v>
          </cell>
          <cell r="H1084" t="str">
            <v>BT STAFF EXTNL HOSPITALITY</v>
          </cell>
          <cell r="I1084" t="str">
            <v>Hospitality</v>
          </cell>
          <cell r="J1084" t="str">
            <v>Business Operations</v>
          </cell>
          <cell r="K1084" t="str">
            <v>Euros Evans</v>
          </cell>
          <cell r="L1084" t="str">
            <v>Paging2</v>
          </cell>
          <cell r="M1084" t="str">
            <v>QFCPaging2Hospitality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</row>
        <row r="1085">
          <cell r="C1085" t="str">
            <v>Staff Rel</v>
          </cell>
          <cell r="D1085" t="str">
            <v>QFC</v>
          </cell>
          <cell r="F1085" t="str">
            <v>OCMT36</v>
          </cell>
          <cell r="G1085">
            <v>39120005</v>
          </cell>
          <cell r="H1085" t="str">
            <v>BT STAFF EXTNL HOSPITALITY</v>
          </cell>
          <cell r="I1085" t="str">
            <v>Hospitality</v>
          </cell>
          <cell r="J1085" t="str">
            <v>Business Operations</v>
          </cell>
          <cell r="K1085" t="str">
            <v>Euros Evans</v>
          </cell>
          <cell r="L1085" t="str">
            <v>Paging3</v>
          </cell>
          <cell r="M1085" t="str">
            <v>QFCPaging3Hospitality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</row>
        <row r="1086">
          <cell r="C1086" t="str">
            <v>Staff Rel</v>
          </cell>
          <cell r="D1086" t="str">
            <v>QFC</v>
          </cell>
          <cell r="F1086" t="str">
            <v>OCMH</v>
          </cell>
          <cell r="G1086">
            <v>44230472</v>
          </cell>
          <cell r="H1086" t="str">
            <v>BTM PHONE SERVICES SOS IN</v>
          </cell>
          <cell r="I1086" t="str">
            <v>Own Use Airtime</v>
          </cell>
          <cell r="J1086" t="str">
            <v>Directorate</v>
          </cell>
          <cell r="K1086" t="str">
            <v>Pete Richardson</v>
          </cell>
          <cell r="L1086" t="str">
            <v>Pete Richardson</v>
          </cell>
          <cell r="M1086" t="str">
            <v>QFCPete RichardsonOwn Use Airtime</v>
          </cell>
          <cell r="N1086">
            <v>86.71</v>
          </cell>
          <cell r="O1086">
            <v>271.66000000000003</v>
          </cell>
          <cell r="P1086">
            <v>174.16300000000001</v>
          </cell>
          <cell r="Q1086">
            <v>174.16300000000001</v>
          </cell>
          <cell r="R1086">
            <v>174.16300000000001</v>
          </cell>
          <cell r="S1086">
            <v>174.16300000000001</v>
          </cell>
          <cell r="T1086">
            <v>174.16300000000001</v>
          </cell>
          <cell r="U1086">
            <v>174.16300000000001</v>
          </cell>
          <cell r="V1086">
            <v>174.16300000000001</v>
          </cell>
          <cell r="W1086">
            <v>174.16300000000001</v>
          </cell>
          <cell r="X1086">
            <v>174.16300000000001</v>
          </cell>
          <cell r="Y1086">
            <v>174.16300000000001</v>
          </cell>
        </row>
        <row r="1087">
          <cell r="C1087" t="str">
            <v>Staff Rel</v>
          </cell>
          <cell r="D1087" t="str">
            <v>QFC</v>
          </cell>
          <cell r="F1087" t="str">
            <v>OCMH1</v>
          </cell>
          <cell r="G1087">
            <v>44230472</v>
          </cell>
          <cell r="H1087" t="str">
            <v>BTM PHONE SERVICES SOS IN</v>
          </cell>
          <cell r="I1087" t="str">
            <v>Own Use Airtime</v>
          </cell>
          <cell r="J1087" t="str">
            <v>BT Management</v>
          </cell>
          <cell r="K1087" t="str">
            <v>Dave Stevenson</v>
          </cell>
          <cell r="L1087" t="str">
            <v>Dave Stevenson</v>
          </cell>
          <cell r="M1087" t="str">
            <v>QFCDave StevensonOwn Use Airtime</v>
          </cell>
          <cell r="N1087">
            <v>131.35</v>
          </cell>
          <cell r="O1087">
            <v>433.59</v>
          </cell>
          <cell r="P1087">
            <v>225.506</v>
          </cell>
          <cell r="Q1087">
            <v>225.506</v>
          </cell>
          <cell r="R1087">
            <v>225.506</v>
          </cell>
          <cell r="S1087">
            <v>225.506</v>
          </cell>
          <cell r="T1087">
            <v>225.506</v>
          </cell>
          <cell r="U1087">
            <v>225.506</v>
          </cell>
          <cell r="V1087">
            <v>225.506</v>
          </cell>
          <cell r="W1087">
            <v>225.506</v>
          </cell>
          <cell r="X1087">
            <v>225.506</v>
          </cell>
          <cell r="Y1087">
            <v>225.506</v>
          </cell>
        </row>
        <row r="1088">
          <cell r="C1088" t="str">
            <v>Staff Rel</v>
          </cell>
          <cell r="D1088" t="str">
            <v>QFC</v>
          </cell>
          <cell r="F1088" t="str">
            <v>OCMH11</v>
          </cell>
          <cell r="G1088">
            <v>44230472</v>
          </cell>
          <cell r="H1088" t="str">
            <v>BTM PHONE SERVICES SOS IN</v>
          </cell>
          <cell r="I1088" t="str">
            <v>Own Use Airtime</v>
          </cell>
          <cell r="J1088" t="str">
            <v>BT Management</v>
          </cell>
          <cell r="K1088" t="str">
            <v>Dave Stevenson</v>
          </cell>
          <cell r="L1088" t="str">
            <v>Suki Jagpal</v>
          </cell>
          <cell r="M1088" t="str">
            <v>QFCSuki JagpalOwn Use Airtime</v>
          </cell>
          <cell r="N1088">
            <v>0</v>
          </cell>
          <cell r="O1088">
            <v>781.04</v>
          </cell>
          <cell r="P1088">
            <v>251.89600000000002</v>
          </cell>
          <cell r="Q1088">
            <v>251.89600000000002</v>
          </cell>
          <cell r="R1088">
            <v>251.89600000000002</v>
          </cell>
          <cell r="S1088">
            <v>251.89600000000002</v>
          </cell>
          <cell r="T1088">
            <v>251.89600000000002</v>
          </cell>
          <cell r="U1088">
            <v>251.89600000000002</v>
          </cell>
          <cell r="V1088">
            <v>251.89600000000002</v>
          </cell>
          <cell r="W1088">
            <v>251.89600000000002</v>
          </cell>
          <cell r="X1088">
            <v>251.89600000000002</v>
          </cell>
          <cell r="Y1088">
            <v>251.89600000000002</v>
          </cell>
        </row>
        <row r="1089">
          <cell r="C1089" t="str">
            <v>Staff Rel</v>
          </cell>
          <cell r="D1089" t="str">
            <v>QFC</v>
          </cell>
          <cell r="F1089" t="str">
            <v>OCMH12</v>
          </cell>
          <cell r="G1089">
            <v>44230472</v>
          </cell>
          <cell r="H1089" t="str">
            <v>BTM PHONE SERVICES SOS IN</v>
          </cell>
          <cell r="I1089" t="str">
            <v>Own Use Airtime</v>
          </cell>
          <cell r="J1089" t="str">
            <v>BT Management</v>
          </cell>
          <cell r="K1089" t="str">
            <v>Dave Stevenson</v>
          </cell>
          <cell r="L1089" t="str">
            <v>Kishor Patel</v>
          </cell>
          <cell r="M1089" t="str">
            <v>QFCKishor PatelOwn Use Airtime</v>
          </cell>
          <cell r="N1089">
            <v>0</v>
          </cell>
          <cell r="O1089">
            <v>892.74</v>
          </cell>
          <cell r="P1089">
            <v>360.726</v>
          </cell>
          <cell r="Q1089">
            <v>360.726</v>
          </cell>
          <cell r="R1089">
            <v>360.726</v>
          </cell>
          <cell r="S1089">
            <v>360.726</v>
          </cell>
          <cell r="T1089">
            <v>360.726</v>
          </cell>
          <cell r="U1089">
            <v>360.726</v>
          </cell>
          <cell r="V1089">
            <v>360.726</v>
          </cell>
          <cell r="W1089">
            <v>360.726</v>
          </cell>
          <cell r="X1089">
            <v>360.726</v>
          </cell>
          <cell r="Y1089">
            <v>360.726</v>
          </cell>
        </row>
        <row r="1090">
          <cell r="C1090" t="str">
            <v>Staff Rel</v>
          </cell>
          <cell r="D1090" t="str">
            <v>QFC</v>
          </cell>
          <cell r="F1090" t="str">
            <v>OCMH13</v>
          </cell>
          <cell r="G1090">
            <v>44230472</v>
          </cell>
          <cell r="H1090" t="str">
            <v>BTM PHONE SERVICES SOS IN</v>
          </cell>
          <cell r="I1090" t="str">
            <v>Own Use Airtime</v>
          </cell>
          <cell r="J1090" t="str">
            <v>BT Management</v>
          </cell>
          <cell r="K1090" t="str">
            <v>Dave Stevenson</v>
          </cell>
          <cell r="L1090" t="str">
            <v>Matt Bennett</v>
          </cell>
          <cell r="M1090" t="str">
            <v>QFCMatt BennettOwn Use Airtime</v>
          </cell>
          <cell r="N1090">
            <v>0</v>
          </cell>
          <cell r="O1090">
            <v>2137.4499999999998</v>
          </cell>
          <cell r="P1090">
            <v>236.255</v>
          </cell>
          <cell r="Q1090">
            <v>236.255</v>
          </cell>
          <cell r="R1090">
            <v>236.255</v>
          </cell>
          <cell r="S1090">
            <v>236.255</v>
          </cell>
          <cell r="T1090">
            <v>236.255</v>
          </cell>
          <cell r="U1090">
            <v>236.255</v>
          </cell>
          <cell r="V1090">
            <v>236.255</v>
          </cell>
          <cell r="W1090">
            <v>236.255</v>
          </cell>
          <cell r="X1090">
            <v>236.255</v>
          </cell>
          <cell r="Y1090">
            <v>236.255</v>
          </cell>
        </row>
        <row r="1091">
          <cell r="C1091" t="str">
            <v>Staff Rel</v>
          </cell>
          <cell r="D1091" t="str">
            <v>QFC</v>
          </cell>
          <cell r="F1091" t="str">
            <v>OCMH14</v>
          </cell>
          <cell r="G1091">
            <v>44230472</v>
          </cell>
          <cell r="H1091" t="str">
            <v>BTM PHONE SERVICES SOS IN</v>
          </cell>
          <cell r="I1091" t="str">
            <v>Own Use Airtime</v>
          </cell>
          <cell r="J1091" t="str">
            <v>BT Management</v>
          </cell>
          <cell r="K1091" t="str">
            <v>Dave Stevenson</v>
          </cell>
          <cell r="L1091" t="str">
            <v>Mia Etchells</v>
          </cell>
          <cell r="M1091" t="str">
            <v>QFCMia EtchellsOwn Use Airtime</v>
          </cell>
          <cell r="N1091">
            <v>192.37</v>
          </cell>
          <cell r="O1091">
            <v>528.09</v>
          </cell>
          <cell r="P1091">
            <v>257.95400000000001</v>
          </cell>
          <cell r="Q1091">
            <v>257.95400000000001</v>
          </cell>
          <cell r="R1091">
            <v>257.95400000000001</v>
          </cell>
          <cell r="S1091">
            <v>257.95400000000001</v>
          </cell>
          <cell r="T1091">
            <v>257.95400000000001</v>
          </cell>
          <cell r="U1091">
            <v>257.95400000000001</v>
          </cell>
          <cell r="V1091">
            <v>257.95400000000001</v>
          </cell>
          <cell r="W1091">
            <v>257.95400000000001</v>
          </cell>
          <cell r="X1091">
            <v>257.95400000000001</v>
          </cell>
          <cell r="Y1091">
            <v>257.95400000000001</v>
          </cell>
        </row>
        <row r="1092">
          <cell r="C1092" t="str">
            <v>Staff Rel</v>
          </cell>
          <cell r="D1092" t="str">
            <v>QFC</v>
          </cell>
          <cell r="F1092" t="str">
            <v>OCMH2</v>
          </cell>
          <cell r="G1092">
            <v>44230472</v>
          </cell>
          <cell r="H1092" t="str">
            <v>BTM PHONE SERVICES SOS IN</v>
          </cell>
          <cell r="I1092" t="str">
            <v>Own Use Airtime</v>
          </cell>
          <cell r="J1092" t="str">
            <v>Business Partners</v>
          </cell>
          <cell r="K1092" t="str">
            <v>Stuart Newstead</v>
          </cell>
          <cell r="L1092" t="str">
            <v>Stuart Newstead</v>
          </cell>
          <cell r="M1092" t="str">
            <v>QFCStuart NewsteadOwn Use Airtime</v>
          </cell>
          <cell r="N1092">
            <v>2495.27</v>
          </cell>
          <cell r="O1092">
            <v>3111.68</v>
          </cell>
          <cell r="P1092">
            <v>99.305000000000007</v>
          </cell>
          <cell r="Q1092">
            <v>99.305000000000007</v>
          </cell>
          <cell r="R1092">
            <v>99.305000000000007</v>
          </cell>
          <cell r="S1092">
            <v>99.305000000000007</v>
          </cell>
          <cell r="T1092">
            <v>99.305000000000007</v>
          </cell>
          <cell r="U1092">
            <v>99.305000000000007</v>
          </cell>
          <cell r="V1092">
            <v>99.305000000000007</v>
          </cell>
          <cell r="W1092">
            <v>99.305000000000007</v>
          </cell>
          <cell r="X1092">
            <v>99.305000000000007</v>
          </cell>
          <cell r="Y1092">
            <v>99.305000000000007</v>
          </cell>
        </row>
        <row r="1093">
          <cell r="C1093" t="str">
            <v>Staff Rel</v>
          </cell>
          <cell r="D1093" t="str">
            <v>QFC</v>
          </cell>
          <cell r="F1093" t="str">
            <v>OCMH21</v>
          </cell>
          <cell r="G1093">
            <v>44230472</v>
          </cell>
          <cell r="H1093" t="str">
            <v>BTM PHONE SERVICES SOS IN</v>
          </cell>
          <cell r="I1093" t="str">
            <v>Own Use Airtime</v>
          </cell>
          <cell r="J1093" t="str">
            <v>Business Partners</v>
          </cell>
          <cell r="K1093" t="str">
            <v>Stuart Newstead</v>
          </cell>
          <cell r="L1093" t="str">
            <v>Chris Knight</v>
          </cell>
          <cell r="M1093" t="str">
            <v>QFCChris KnightOwn Use Airtime</v>
          </cell>
          <cell r="N1093">
            <v>877.03</v>
          </cell>
          <cell r="O1093">
            <v>2444.64</v>
          </cell>
          <cell r="P1093">
            <v>1011.833</v>
          </cell>
          <cell r="Q1093">
            <v>1011.833</v>
          </cell>
          <cell r="R1093">
            <v>1011.833</v>
          </cell>
          <cell r="S1093">
            <v>1011.833</v>
          </cell>
          <cell r="T1093">
            <v>1011.833</v>
          </cell>
          <cell r="U1093">
            <v>1011.833</v>
          </cell>
          <cell r="V1093">
            <v>1011.833</v>
          </cell>
          <cell r="W1093">
            <v>1011.833</v>
          </cell>
          <cell r="X1093">
            <v>1011.833</v>
          </cell>
          <cell r="Y1093">
            <v>1011.833</v>
          </cell>
        </row>
        <row r="1094">
          <cell r="C1094" t="str">
            <v>Staff Rel</v>
          </cell>
          <cell r="D1094" t="str">
            <v>QFC</v>
          </cell>
          <cell r="F1094" t="str">
            <v>OCMH22</v>
          </cell>
          <cell r="G1094">
            <v>44230472</v>
          </cell>
          <cell r="H1094" t="str">
            <v>BTM PHONE SERVICES SOS IN</v>
          </cell>
          <cell r="I1094" t="str">
            <v>Own Use Airtime</v>
          </cell>
          <cell r="J1094" t="str">
            <v>Business Partners</v>
          </cell>
          <cell r="K1094" t="str">
            <v>Stuart Newstead</v>
          </cell>
          <cell r="L1094" t="str">
            <v>Bob Pisolkar</v>
          </cell>
          <cell r="M1094" t="str">
            <v>QFCBob PisolkarOwn Use Airtime</v>
          </cell>
          <cell r="N1094">
            <v>0</v>
          </cell>
          <cell r="O1094">
            <v>184.44</v>
          </cell>
          <cell r="P1094">
            <v>557.55600000000004</v>
          </cell>
          <cell r="Q1094">
            <v>557.55600000000004</v>
          </cell>
          <cell r="R1094">
            <v>557.55600000000004</v>
          </cell>
          <cell r="S1094">
            <v>557.55600000000004</v>
          </cell>
          <cell r="T1094">
            <v>557.55600000000004</v>
          </cell>
          <cell r="U1094">
            <v>557.55600000000004</v>
          </cell>
          <cell r="V1094">
            <v>557.55600000000004</v>
          </cell>
          <cell r="W1094">
            <v>557.55600000000004</v>
          </cell>
          <cell r="X1094">
            <v>557.55600000000004</v>
          </cell>
          <cell r="Y1094">
            <v>557.55600000000004</v>
          </cell>
        </row>
        <row r="1095">
          <cell r="C1095" t="str">
            <v>Staff Rel</v>
          </cell>
          <cell r="D1095" t="str">
            <v>QFC</v>
          </cell>
          <cell r="F1095" t="str">
            <v>OCMH23</v>
          </cell>
          <cell r="G1095">
            <v>44230472</v>
          </cell>
          <cell r="H1095" t="str">
            <v>BTM PHONE SERVICES SOS IN</v>
          </cell>
          <cell r="I1095" t="str">
            <v>Own Use Airtime</v>
          </cell>
          <cell r="J1095" t="str">
            <v>Business Partners</v>
          </cell>
          <cell r="K1095" t="str">
            <v>Stuart Newstead</v>
          </cell>
          <cell r="L1095" t="str">
            <v>James Hart</v>
          </cell>
          <cell r="M1095" t="str">
            <v>QFCJames HartOwn Use Airtime</v>
          </cell>
          <cell r="N1095">
            <v>0</v>
          </cell>
          <cell r="O1095">
            <v>483.13</v>
          </cell>
          <cell r="P1095">
            <v>311.68700000000001</v>
          </cell>
          <cell r="Q1095">
            <v>311.68700000000001</v>
          </cell>
          <cell r="R1095">
            <v>311.68700000000001</v>
          </cell>
          <cell r="S1095">
            <v>311.68700000000001</v>
          </cell>
          <cell r="T1095">
            <v>311.68700000000001</v>
          </cell>
          <cell r="U1095">
            <v>311.68700000000001</v>
          </cell>
          <cell r="V1095">
            <v>311.68700000000001</v>
          </cell>
          <cell r="W1095">
            <v>311.68700000000001</v>
          </cell>
          <cell r="X1095">
            <v>311.68700000000001</v>
          </cell>
          <cell r="Y1095">
            <v>311.68700000000001</v>
          </cell>
        </row>
        <row r="1096">
          <cell r="C1096" t="str">
            <v>Staff Rel</v>
          </cell>
          <cell r="D1096" t="str">
            <v>QFC</v>
          </cell>
          <cell r="F1096" t="str">
            <v>OCMH24</v>
          </cell>
          <cell r="G1096">
            <v>44230472</v>
          </cell>
          <cell r="H1096" t="str">
            <v>BTM PHONE SERVICES SOS IN</v>
          </cell>
          <cell r="I1096" t="str">
            <v>Own Use Airtime</v>
          </cell>
          <cell r="J1096" t="str">
            <v>Business Partners</v>
          </cell>
          <cell r="K1096" t="str">
            <v>Stuart Newstead</v>
          </cell>
          <cell r="L1096" t="str">
            <v>Nigel dean</v>
          </cell>
          <cell r="M1096" t="str">
            <v>QFCNigel deanOwn Use Airtime</v>
          </cell>
          <cell r="N1096">
            <v>198.75</v>
          </cell>
          <cell r="O1096">
            <v>609.09</v>
          </cell>
          <cell r="P1096">
            <v>183.21599999999998</v>
          </cell>
          <cell r="Q1096">
            <v>183.21599999999998</v>
          </cell>
          <cell r="R1096">
            <v>183.21599999999998</v>
          </cell>
          <cell r="S1096">
            <v>183.21599999999998</v>
          </cell>
          <cell r="T1096">
            <v>183.21599999999998</v>
          </cell>
          <cell r="U1096">
            <v>183.21599999999998</v>
          </cell>
          <cell r="V1096">
            <v>183.21599999999998</v>
          </cell>
          <cell r="W1096">
            <v>183.21599999999998</v>
          </cell>
          <cell r="X1096">
            <v>183.21599999999998</v>
          </cell>
          <cell r="Y1096">
            <v>183.21599999999998</v>
          </cell>
        </row>
        <row r="1097">
          <cell r="C1097" t="str">
            <v>Staff Rel</v>
          </cell>
          <cell r="D1097" t="str">
            <v>QFC</v>
          </cell>
          <cell r="F1097" t="str">
            <v>OCMH25</v>
          </cell>
          <cell r="G1097">
            <v>44230472</v>
          </cell>
          <cell r="H1097" t="str">
            <v>BTM PHONE SERVICES SOS IN</v>
          </cell>
          <cell r="I1097" t="str">
            <v>Own Use Airtime</v>
          </cell>
          <cell r="J1097" t="str">
            <v>Business Partners</v>
          </cell>
          <cell r="K1097" t="str">
            <v>Stuart Newstead</v>
          </cell>
          <cell r="L1097" t="str">
            <v>Bharat Chauhan</v>
          </cell>
          <cell r="M1097" t="str">
            <v>QFCBharat ChauhanOwn Use Airtime</v>
          </cell>
          <cell r="N1097">
            <v>480.55</v>
          </cell>
          <cell r="O1097">
            <v>279.10000000000002</v>
          </cell>
          <cell r="P1097">
            <v>404.03500000000003</v>
          </cell>
          <cell r="Q1097">
            <v>404.03500000000003</v>
          </cell>
          <cell r="R1097">
            <v>404.03500000000003</v>
          </cell>
          <cell r="S1097">
            <v>404.03500000000003</v>
          </cell>
          <cell r="T1097">
            <v>404.03500000000003</v>
          </cell>
          <cell r="U1097">
            <v>404.03500000000003</v>
          </cell>
          <cell r="V1097">
            <v>404.03500000000003</v>
          </cell>
          <cell r="W1097">
            <v>404.03500000000003</v>
          </cell>
          <cell r="X1097">
            <v>404.03500000000003</v>
          </cell>
          <cell r="Y1097">
            <v>404.03500000000003</v>
          </cell>
        </row>
        <row r="1098">
          <cell r="C1098" t="str">
            <v>Staff Rel</v>
          </cell>
          <cell r="D1098" t="str">
            <v>QFC</v>
          </cell>
          <cell r="F1098" t="str">
            <v>OCMH26</v>
          </cell>
          <cell r="G1098">
            <v>44230472</v>
          </cell>
          <cell r="H1098" t="str">
            <v>BTM PHONE SERVICES SOS IN</v>
          </cell>
          <cell r="I1098" t="str">
            <v>Own Use Airtime</v>
          </cell>
          <cell r="J1098" t="str">
            <v>Business Partners</v>
          </cell>
          <cell r="K1098" t="str">
            <v>Stuart Newstead</v>
          </cell>
          <cell r="L1098" t="str">
            <v>Vanessa Blythe</v>
          </cell>
          <cell r="M1098" t="str">
            <v>QFCVanessa BlytheOwn Use Airtime</v>
          </cell>
          <cell r="N1098">
            <v>0</v>
          </cell>
          <cell r="O1098">
            <v>0</v>
          </cell>
          <cell r="P1098">
            <v>90</v>
          </cell>
          <cell r="Q1098">
            <v>90</v>
          </cell>
          <cell r="R1098">
            <v>90</v>
          </cell>
          <cell r="S1098">
            <v>90</v>
          </cell>
          <cell r="T1098">
            <v>90</v>
          </cell>
          <cell r="U1098">
            <v>90</v>
          </cell>
          <cell r="V1098">
            <v>90</v>
          </cell>
          <cell r="W1098">
            <v>90</v>
          </cell>
          <cell r="X1098">
            <v>90</v>
          </cell>
          <cell r="Y1098">
            <v>90</v>
          </cell>
        </row>
        <row r="1099">
          <cell r="C1099" t="str">
            <v>Staff Rel</v>
          </cell>
          <cell r="D1099" t="str">
            <v>QFC</v>
          </cell>
          <cell r="F1099" t="str">
            <v>OCMH3</v>
          </cell>
          <cell r="G1099">
            <v>44230472</v>
          </cell>
          <cell r="H1099" t="str">
            <v>BTM PHONE SERVICES SOS IN</v>
          </cell>
          <cell r="I1099" t="str">
            <v>Own Use Airtime</v>
          </cell>
          <cell r="J1099" t="str">
            <v>Business Service</v>
          </cell>
          <cell r="K1099" t="str">
            <v>Keith Floodgate</v>
          </cell>
          <cell r="L1099" t="str">
            <v>Keith Floodgate</v>
          </cell>
          <cell r="M1099" t="str">
            <v>QFCKeith FloodgateOwn Use Airtime</v>
          </cell>
          <cell r="N1099">
            <v>221.42</v>
          </cell>
          <cell r="O1099">
            <v>207.38</v>
          </cell>
          <cell r="P1099">
            <v>227.12</v>
          </cell>
          <cell r="Q1099">
            <v>227.12</v>
          </cell>
          <cell r="R1099">
            <v>227.12</v>
          </cell>
          <cell r="S1099">
            <v>227.12</v>
          </cell>
          <cell r="T1099">
            <v>227.12</v>
          </cell>
          <cell r="U1099">
            <v>227.12</v>
          </cell>
          <cell r="V1099">
            <v>227.12</v>
          </cell>
          <cell r="W1099">
            <v>227.12</v>
          </cell>
          <cell r="X1099">
            <v>227.12</v>
          </cell>
          <cell r="Y1099">
            <v>227.12</v>
          </cell>
        </row>
        <row r="1100">
          <cell r="C1100" t="str">
            <v>Staff Rel</v>
          </cell>
          <cell r="D1100" t="str">
            <v>QFC</v>
          </cell>
          <cell r="F1100" t="str">
            <v>OCMH31</v>
          </cell>
          <cell r="G1100">
            <v>44230472</v>
          </cell>
          <cell r="H1100" t="str">
            <v>BTM PHONE SERVICES SOS IN</v>
          </cell>
          <cell r="I1100" t="str">
            <v>Own Use Airtime</v>
          </cell>
          <cell r="J1100" t="str">
            <v>Business Service</v>
          </cell>
          <cell r="K1100" t="str">
            <v>Keith Floodgate</v>
          </cell>
          <cell r="L1100" t="str">
            <v>John Rogers</v>
          </cell>
          <cell r="M1100" t="str">
            <v>QFCJohn RogersOwn Use Airtime</v>
          </cell>
          <cell r="N1100">
            <v>167.41</v>
          </cell>
          <cell r="O1100">
            <v>937.1</v>
          </cell>
          <cell r="P1100">
            <v>1329.549</v>
          </cell>
          <cell r="Q1100">
            <v>1329.549</v>
          </cell>
          <cell r="R1100">
            <v>1329.549</v>
          </cell>
          <cell r="S1100">
            <v>1329.549</v>
          </cell>
          <cell r="T1100">
            <v>1329.549</v>
          </cell>
          <cell r="U1100">
            <v>1329.549</v>
          </cell>
          <cell r="V1100">
            <v>1329.549</v>
          </cell>
          <cell r="W1100">
            <v>1329.549</v>
          </cell>
          <cell r="X1100">
            <v>1329.549</v>
          </cell>
          <cell r="Y1100">
            <v>1329.549</v>
          </cell>
        </row>
        <row r="1101">
          <cell r="C1101" t="str">
            <v>Staff Rel</v>
          </cell>
          <cell r="D1101" t="str">
            <v>QFC</v>
          </cell>
          <cell r="F1101" t="str">
            <v>OCMH32</v>
          </cell>
          <cell r="G1101">
            <v>44230472</v>
          </cell>
          <cell r="H1101" t="str">
            <v>BTM PHONE SERVICES SOS IN</v>
          </cell>
          <cell r="I1101" t="str">
            <v>Own Use Airtime</v>
          </cell>
          <cell r="J1101" t="str">
            <v>Business Service</v>
          </cell>
          <cell r="K1101" t="str">
            <v>Keith Floodgate</v>
          </cell>
          <cell r="L1101" t="str">
            <v>Andy Smith</v>
          </cell>
          <cell r="M1101" t="str">
            <v>QFCAndy SmithOwn Use Airtime</v>
          </cell>
          <cell r="N1101">
            <v>867.57</v>
          </cell>
          <cell r="O1101">
            <v>1038.71</v>
          </cell>
          <cell r="P1101">
            <v>814.37199999999996</v>
          </cell>
          <cell r="Q1101">
            <v>814.37199999999996</v>
          </cell>
          <cell r="R1101">
            <v>814.37199999999996</v>
          </cell>
          <cell r="S1101">
            <v>814.37199999999996</v>
          </cell>
          <cell r="T1101">
            <v>814.37199999999996</v>
          </cell>
          <cell r="U1101">
            <v>814.37199999999996</v>
          </cell>
          <cell r="V1101">
            <v>814.37199999999996</v>
          </cell>
          <cell r="W1101">
            <v>814.37199999999996</v>
          </cell>
          <cell r="X1101">
            <v>814.37199999999996</v>
          </cell>
          <cell r="Y1101">
            <v>814.37199999999996</v>
          </cell>
        </row>
        <row r="1102">
          <cell r="C1102" t="str">
            <v>Staff Rel</v>
          </cell>
          <cell r="D1102" t="str">
            <v>QFC</v>
          </cell>
          <cell r="F1102" t="str">
            <v>OCMS</v>
          </cell>
          <cell r="G1102">
            <v>44230472</v>
          </cell>
          <cell r="H1102" t="str">
            <v>BTM PHONE SERVICES SOS IN</v>
          </cell>
          <cell r="I1102" t="str">
            <v>Own Use Airtime</v>
          </cell>
          <cell r="J1102" t="str">
            <v>Business Marketing</v>
          </cell>
          <cell r="K1102" t="str">
            <v>Tim Sefton</v>
          </cell>
          <cell r="L1102" t="str">
            <v>Tim Sefton</v>
          </cell>
          <cell r="M1102" t="str">
            <v>QFCTim SeftonOwn Use Airtime</v>
          </cell>
          <cell r="N1102">
            <v>1049.72</v>
          </cell>
          <cell r="O1102">
            <v>831.86</v>
          </cell>
          <cell r="P1102">
            <v>351.84199999999998</v>
          </cell>
          <cell r="Q1102">
            <v>351.84199999999998</v>
          </cell>
          <cell r="R1102">
            <v>351.84199999999998</v>
          </cell>
          <cell r="S1102">
            <v>351.84199999999998</v>
          </cell>
          <cell r="T1102">
            <v>351.84199999999998</v>
          </cell>
          <cell r="U1102">
            <v>351.84199999999998</v>
          </cell>
          <cell r="V1102">
            <v>351.84199999999998</v>
          </cell>
          <cell r="W1102">
            <v>351.84199999999998</v>
          </cell>
          <cell r="X1102">
            <v>351.84199999999998</v>
          </cell>
          <cell r="Y1102">
            <v>351.84199999999998</v>
          </cell>
        </row>
        <row r="1103">
          <cell r="C1103" t="str">
            <v>Staff Rel</v>
          </cell>
          <cell r="D1103" t="str">
            <v>QFC</v>
          </cell>
          <cell r="F1103" t="str">
            <v>OCMS6</v>
          </cell>
          <cell r="G1103">
            <v>44230472</v>
          </cell>
          <cell r="H1103" t="str">
            <v>BTM PHONE SERVICES SOS IN</v>
          </cell>
          <cell r="I1103" t="str">
            <v>Own Use Airtime</v>
          </cell>
          <cell r="J1103" t="str">
            <v>Business Marketing</v>
          </cell>
          <cell r="K1103" t="str">
            <v>Tim Sefton</v>
          </cell>
          <cell r="L1103" t="str">
            <v>Tony Scriven</v>
          </cell>
          <cell r="M1103" t="str">
            <v>QFCTony ScrivenOwn Use Airtime</v>
          </cell>
          <cell r="N1103">
            <v>312.17</v>
          </cell>
          <cell r="O1103">
            <v>803.02</v>
          </cell>
          <cell r="P1103">
            <v>332.48099999999999</v>
          </cell>
          <cell r="Q1103">
            <v>332.48099999999999</v>
          </cell>
          <cell r="R1103">
            <v>332.48099999999999</v>
          </cell>
          <cell r="S1103">
            <v>332.48099999999999</v>
          </cell>
          <cell r="T1103">
            <v>332.48099999999999</v>
          </cell>
          <cell r="U1103">
            <v>332.48099999999999</v>
          </cell>
          <cell r="V1103">
            <v>332.48099999999999</v>
          </cell>
          <cell r="W1103">
            <v>332.48099999999999</v>
          </cell>
          <cell r="X1103">
            <v>332.48099999999999</v>
          </cell>
          <cell r="Y1103">
            <v>332.48099999999999</v>
          </cell>
        </row>
        <row r="1104">
          <cell r="C1104" t="str">
            <v>Staff Rel</v>
          </cell>
          <cell r="D1104" t="str">
            <v>QFC</v>
          </cell>
          <cell r="F1104" t="str">
            <v>OCMS2</v>
          </cell>
          <cell r="G1104">
            <v>44230472</v>
          </cell>
          <cell r="H1104" t="str">
            <v>BTM PHONE SERVICES SOS IN</v>
          </cell>
          <cell r="I1104" t="str">
            <v>Own Use Airtime</v>
          </cell>
          <cell r="J1104" t="str">
            <v>Business Marketing</v>
          </cell>
          <cell r="K1104" t="str">
            <v>Tim Sefton</v>
          </cell>
          <cell r="L1104" t="str">
            <v>Nigel Dutton</v>
          </cell>
          <cell r="M1104" t="str">
            <v>QFCNigel DuttonOwn Use Airtime</v>
          </cell>
          <cell r="N1104">
            <v>0</v>
          </cell>
          <cell r="O1104">
            <v>0</v>
          </cell>
          <cell r="P1104">
            <v>800</v>
          </cell>
          <cell r="Q1104">
            <v>800</v>
          </cell>
          <cell r="R1104">
            <v>800</v>
          </cell>
          <cell r="S1104">
            <v>800</v>
          </cell>
          <cell r="T1104">
            <v>800</v>
          </cell>
          <cell r="U1104">
            <v>800</v>
          </cell>
          <cell r="V1104">
            <v>800</v>
          </cell>
          <cell r="W1104">
            <v>800</v>
          </cell>
          <cell r="X1104">
            <v>800</v>
          </cell>
          <cell r="Y1104">
            <v>800</v>
          </cell>
        </row>
        <row r="1105">
          <cell r="C1105" t="str">
            <v>Staff Rel</v>
          </cell>
          <cell r="D1105" t="str">
            <v>QFC</v>
          </cell>
          <cell r="F1105" t="str">
            <v>OCMS4</v>
          </cell>
          <cell r="G1105">
            <v>44230472</v>
          </cell>
          <cell r="H1105" t="str">
            <v>BTM PHONE SERVICES SOS IN</v>
          </cell>
          <cell r="I1105" t="str">
            <v>Own Use Airtime</v>
          </cell>
          <cell r="J1105" t="str">
            <v>Business Marketing</v>
          </cell>
          <cell r="K1105" t="str">
            <v>Tim Sefton</v>
          </cell>
          <cell r="L1105" t="str">
            <v>Derek Williamson</v>
          </cell>
          <cell r="M1105" t="str">
            <v>QFCDerek WilliamsonOwn Use Airtime</v>
          </cell>
          <cell r="N1105">
            <v>526.29999999999995</v>
          </cell>
          <cell r="O1105">
            <v>452.07</v>
          </cell>
          <cell r="P1105">
            <v>940.16300000000012</v>
          </cell>
          <cell r="Q1105">
            <v>940.16300000000012</v>
          </cell>
          <cell r="R1105">
            <v>940.16300000000012</v>
          </cell>
          <cell r="S1105">
            <v>940.16300000000012</v>
          </cell>
          <cell r="T1105">
            <v>940.16300000000012</v>
          </cell>
          <cell r="U1105">
            <v>940.16300000000012</v>
          </cell>
          <cell r="V1105">
            <v>940.16300000000012</v>
          </cell>
          <cell r="W1105">
            <v>940.16300000000012</v>
          </cell>
          <cell r="X1105">
            <v>940.16300000000012</v>
          </cell>
          <cell r="Y1105">
            <v>940.16300000000012</v>
          </cell>
        </row>
        <row r="1106">
          <cell r="C1106" t="str">
            <v>Staff Rel</v>
          </cell>
          <cell r="D1106" t="str">
            <v>QFC</v>
          </cell>
          <cell r="F1106" t="str">
            <v>OCMS5</v>
          </cell>
          <cell r="G1106">
            <v>44230472</v>
          </cell>
          <cell r="H1106" t="str">
            <v>BTM PHONE SERVICES SOS IN</v>
          </cell>
          <cell r="I1106" t="str">
            <v>Own Use Airtime</v>
          </cell>
          <cell r="J1106" t="str">
            <v>Business Marketing</v>
          </cell>
          <cell r="K1106" t="str">
            <v>Tim Sefton</v>
          </cell>
          <cell r="L1106" t="str">
            <v>Hilary Lloyd</v>
          </cell>
          <cell r="M1106" t="str">
            <v>QFCHilary LloydOwn Use Airtime</v>
          </cell>
          <cell r="N1106">
            <v>2139.14</v>
          </cell>
          <cell r="O1106">
            <v>1742.7</v>
          </cell>
          <cell r="P1106">
            <v>1074.316</v>
          </cell>
          <cell r="Q1106">
            <v>1074.316</v>
          </cell>
          <cell r="R1106">
            <v>1074.316</v>
          </cell>
          <cell r="S1106">
            <v>1074.316</v>
          </cell>
          <cell r="T1106">
            <v>1074.316</v>
          </cell>
          <cell r="U1106">
            <v>1074.316</v>
          </cell>
          <cell r="V1106">
            <v>1074.316</v>
          </cell>
          <cell r="W1106">
            <v>1074.316</v>
          </cell>
          <cell r="X1106">
            <v>1074.316</v>
          </cell>
          <cell r="Y1106">
            <v>1074.316</v>
          </cell>
        </row>
        <row r="1107">
          <cell r="C1107" t="str">
            <v>Staff Rel</v>
          </cell>
          <cell r="D1107" t="str">
            <v>QFC</v>
          </cell>
          <cell r="F1107" t="str">
            <v>OCMT1</v>
          </cell>
          <cell r="G1107">
            <v>44230472</v>
          </cell>
          <cell r="H1107" t="str">
            <v>BTM PHONE SERVICES SOS IN</v>
          </cell>
          <cell r="I1107" t="str">
            <v>Own Use Airtime</v>
          </cell>
          <cell r="J1107" t="str">
            <v>Business Operations</v>
          </cell>
          <cell r="K1107" t="str">
            <v>Euros Evans</v>
          </cell>
          <cell r="L1107" t="str">
            <v>Euros Evans</v>
          </cell>
          <cell r="M1107" t="str">
            <v>QFCEuros EvansOwn Use Airtime</v>
          </cell>
          <cell r="N1107">
            <v>726.9</v>
          </cell>
          <cell r="O1107">
            <v>351.09</v>
          </cell>
          <cell r="P1107">
            <v>252.20100000000002</v>
          </cell>
          <cell r="Q1107">
            <v>252.20100000000002</v>
          </cell>
          <cell r="R1107">
            <v>252.20100000000002</v>
          </cell>
          <cell r="S1107">
            <v>252.20100000000002</v>
          </cell>
          <cell r="T1107">
            <v>252.20100000000002</v>
          </cell>
          <cell r="U1107">
            <v>252.20100000000002</v>
          </cell>
          <cell r="V1107">
            <v>252.20100000000002</v>
          </cell>
          <cell r="W1107">
            <v>252.20100000000002</v>
          </cell>
          <cell r="X1107">
            <v>252.20100000000002</v>
          </cell>
          <cell r="Y1107">
            <v>252.20100000000002</v>
          </cell>
        </row>
        <row r="1108">
          <cell r="C1108" t="str">
            <v>Staff Rel</v>
          </cell>
          <cell r="D1108" t="str">
            <v>QFC</v>
          </cell>
          <cell r="F1108" t="str">
            <v>OCMT14</v>
          </cell>
          <cell r="G1108">
            <v>44230472</v>
          </cell>
          <cell r="H1108" t="str">
            <v>BTM PHONE SERVICES SOS IN</v>
          </cell>
          <cell r="I1108" t="str">
            <v>Own Use Airtime</v>
          </cell>
          <cell r="J1108" t="str">
            <v>Business Operations</v>
          </cell>
          <cell r="K1108" t="str">
            <v>Euros Evans</v>
          </cell>
          <cell r="L1108" t="str">
            <v>Tony Webber</v>
          </cell>
          <cell r="M1108" t="str">
            <v>QFCTony WebberOwn Use Airtime</v>
          </cell>
          <cell r="N1108">
            <v>221.54</v>
          </cell>
          <cell r="O1108">
            <v>716.08</v>
          </cell>
          <cell r="P1108">
            <v>386.238</v>
          </cell>
          <cell r="Q1108">
            <v>386.238</v>
          </cell>
          <cell r="R1108">
            <v>386.238</v>
          </cell>
          <cell r="S1108">
            <v>386.238</v>
          </cell>
          <cell r="T1108">
            <v>386.238</v>
          </cell>
          <cell r="U1108">
            <v>386.238</v>
          </cell>
          <cell r="V1108">
            <v>386.238</v>
          </cell>
          <cell r="W1108">
            <v>386.238</v>
          </cell>
          <cell r="X1108">
            <v>386.238</v>
          </cell>
          <cell r="Y1108">
            <v>386.238</v>
          </cell>
        </row>
        <row r="1109">
          <cell r="C1109" t="str">
            <v>Staff Rel</v>
          </cell>
          <cell r="D1109" t="str">
            <v>QFC</v>
          </cell>
          <cell r="F1109" t="str">
            <v>OCMT31</v>
          </cell>
          <cell r="G1109">
            <v>44230472</v>
          </cell>
          <cell r="H1109" t="str">
            <v>BTM PHONE SERVICES SOS IN</v>
          </cell>
          <cell r="I1109" t="str">
            <v>Own Use Airtime</v>
          </cell>
          <cell r="J1109" t="str">
            <v>Business Operations</v>
          </cell>
          <cell r="K1109" t="str">
            <v>Euros Evans</v>
          </cell>
          <cell r="L1109" t="str">
            <v>Paging1</v>
          </cell>
          <cell r="M1109" t="str">
            <v>QFCPaging1Own Use Airtime</v>
          </cell>
          <cell r="N1109">
            <v>649.44000000000005</v>
          </cell>
          <cell r="O1109">
            <v>101.99</v>
          </cell>
          <cell r="P1109">
            <v>104.857</v>
          </cell>
          <cell r="Q1109">
            <v>104.857</v>
          </cell>
          <cell r="R1109">
            <v>104.857</v>
          </cell>
          <cell r="S1109">
            <v>104.857</v>
          </cell>
          <cell r="T1109">
            <v>104.857</v>
          </cell>
          <cell r="U1109">
            <v>104.857</v>
          </cell>
          <cell r="V1109">
            <v>104.857</v>
          </cell>
          <cell r="W1109">
            <v>104.857</v>
          </cell>
          <cell r="X1109">
            <v>104.857</v>
          </cell>
          <cell r="Y1109">
            <v>104.857</v>
          </cell>
        </row>
        <row r="1110">
          <cell r="C1110" t="str">
            <v>Staff Rel</v>
          </cell>
          <cell r="D1110" t="str">
            <v>QFC</v>
          </cell>
          <cell r="F1110" t="str">
            <v>OCMT35</v>
          </cell>
          <cell r="G1110">
            <v>44230472</v>
          </cell>
          <cell r="H1110" t="str">
            <v>BTM PHONE SERVICES SOS IN</v>
          </cell>
          <cell r="I1110" t="str">
            <v>Own Use Airtime</v>
          </cell>
          <cell r="J1110" t="str">
            <v>Business Operations</v>
          </cell>
          <cell r="K1110" t="str">
            <v>Euros Evans</v>
          </cell>
          <cell r="L1110" t="str">
            <v>Paging2</v>
          </cell>
          <cell r="M1110" t="str">
            <v>QFCPaging2Own Use Airtime</v>
          </cell>
          <cell r="N1110">
            <v>248.49</v>
          </cell>
          <cell r="O1110">
            <v>218.44</v>
          </cell>
          <cell r="P1110">
            <v>343.30700000000002</v>
          </cell>
          <cell r="Q1110">
            <v>343.30700000000002</v>
          </cell>
          <cell r="R1110">
            <v>343.30700000000002</v>
          </cell>
          <cell r="S1110">
            <v>343.30700000000002</v>
          </cell>
          <cell r="T1110">
            <v>343.30700000000002</v>
          </cell>
          <cell r="U1110">
            <v>343.30700000000002</v>
          </cell>
          <cell r="V1110">
            <v>343.30700000000002</v>
          </cell>
          <cell r="W1110">
            <v>343.30700000000002</v>
          </cell>
          <cell r="X1110">
            <v>343.30700000000002</v>
          </cell>
          <cell r="Y1110">
            <v>343.30700000000002</v>
          </cell>
        </row>
        <row r="1111">
          <cell r="C1111" t="str">
            <v>Staff Rel</v>
          </cell>
          <cell r="D1111" t="str">
            <v>QFC</v>
          </cell>
          <cell r="F1111" t="str">
            <v>OCMT36</v>
          </cell>
          <cell r="G1111">
            <v>44230472</v>
          </cell>
          <cell r="H1111" t="str">
            <v>BTM PHONE SERVICES SOS IN</v>
          </cell>
          <cell r="I1111" t="str">
            <v>Own Use Airtime</v>
          </cell>
          <cell r="J1111" t="str">
            <v>Business Operations</v>
          </cell>
          <cell r="K1111" t="str">
            <v>Euros Evans</v>
          </cell>
          <cell r="L1111" t="str">
            <v>Paging3</v>
          </cell>
          <cell r="M1111" t="str">
            <v>QFCPaging3Own Use Airtime</v>
          </cell>
          <cell r="N1111">
            <v>78.239999999999995</v>
          </cell>
          <cell r="O1111">
            <v>41.93</v>
          </cell>
          <cell r="P1111">
            <v>47.983000000000004</v>
          </cell>
          <cell r="Q1111">
            <v>47.983000000000004</v>
          </cell>
          <cell r="R1111">
            <v>47.983000000000004</v>
          </cell>
          <cell r="S1111">
            <v>47.983000000000004</v>
          </cell>
          <cell r="T1111">
            <v>47.983000000000004</v>
          </cell>
          <cell r="U1111">
            <v>47.983000000000004</v>
          </cell>
          <cell r="V1111">
            <v>47.983000000000004</v>
          </cell>
          <cell r="W1111">
            <v>47.983000000000004</v>
          </cell>
          <cell r="X1111">
            <v>47.983000000000004</v>
          </cell>
          <cell r="Y1111">
            <v>47.983000000000004</v>
          </cell>
        </row>
        <row r="1112">
          <cell r="C1112" t="str">
            <v>E&amp;S</v>
          </cell>
          <cell r="D1112" t="str">
            <v>QFC</v>
          </cell>
          <cell r="F1112" t="str">
            <v>OCMH</v>
          </cell>
          <cell r="G1112">
            <v>37985000</v>
          </cell>
          <cell r="H1112" t="str">
            <v>EXP BTA-MOBILE PHONES-STORES</v>
          </cell>
          <cell r="I1112" t="str">
            <v>Own Use Hardware</v>
          </cell>
          <cell r="J1112" t="str">
            <v>Directorate</v>
          </cell>
          <cell r="K1112" t="str">
            <v>Pete Richardson</v>
          </cell>
          <cell r="L1112" t="str">
            <v>Pete Richardson</v>
          </cell>
          <cell r="M1112" t="str">
            <v>QFCPete RichardsonOwn Use Hardware</v>
          </cell>
          <cell r="N1112">
            <v>66.41</v>
          </cell>
          <cell r="O1112">
            <v>173.84</v>
          </cell>
          <cell r="P1112">
            <v>175.97499999999999</v>
          </cell>
          <cell r="Q1112">
            <v>175.97499999999999</v>
          </cell>
          <cell r="R1112">
            <v>175.97499999999999</v>
          </cell>
          <cell r="S1112">
            <v>175.97499999999999</v>
          </cell>
          <cell r="T1112">
            <v>175.97499999999999</v>
          </cell>
          <cell r="U1112">
            <v>175.97499999999999</v>
          </cell>
          <cell r="V1112">
            <v>175.97499999999999</v>
          </cell>
          <cell r="W1112">
            <v>175.97499999999999</v>
          </cell>
          <cell r="X1112">
            <v>175.97499999999999</v>
          </cell>
          <cell r="Y1112">
            <v>175.97499999999999</v>
          </cell>
        </row>
        <row r="1113">
          <cell r="C1113" t="str">
            <v>E&amp;S</v>
          </cell>
          <cell r="D1113" t="str">
            <v>QFC</v>
          </cell>
          <cell r="F1113" t="str">
            <v>OCMH1</v>
          </cell>
          <cell r="G1113">
            <v>37985000</v>
          </cell>
          <cell r="H1113" t="str">
            <v>EXP BTA-MOBILE PHONES-STORES</v>
          </cell>
          <cell r="I1113" t="str">
            <v>Own Use Hardware</v>
          </cell>
          <cell r="J1113" t="str">
            <v>BT Management</v>
          </cell>
          <cell r="K1113" t="str">
            <v>Dave Stevenson</v>
          </cell>
          <cell r="L1113" t="str">
            <v>Dave Stevenson</v>
          </cell>
          <cell r="M1113" t="str">
            <v>QFCDave StevensonOwn Use Hardware</v>
          </cell>
          <cell r="N1113">
            <v>0</v>
          </cell>
          <cell r="O1113">
            <v>0</v>
          </cell>
          <cell r="P1113">
            <v>100</v>
          </cell>
          <cell r="Q1113">
            <v>100</v>
          </cell>
          <cell r="R1113">
            <v>100</v>
          </cell>
          <cell r="S1113">
            <v>100</v>
          </cell>
          <cell r="T1113">
            <v>100</v>
          </cell>
          <cell r="U1113">
            <v>100</v>
          </cell>
          <cell r="V1113">
            <v>100</v>
          </cell>
          <cell r="W1113">
            <v>100</v>
          </cell>
          <cell r="X1113">
            <v>100</v>
          </cell>
          <cell r="Y1113">
            <v>100</v>
          </cell>
        </row>
        <row r="1114">
          <cell r="C1114" t="str">
            <v>E&amp;S</v>
          </cell>
          <cell r="D1114" t="str">
            <v>QFC</v>
          </cell>
          <cell r="F1114" t="str">
            <v>OCMH11</v>
          </cell>
          <cell r="G1114">
            <v>37985000</v>
          </cell>
          <cell r="H1114" t="str">
            <v>EXP BTA-MOBILE PHONES-STORES</v>
          </cell>
          <cell r="I1114" t="str">
            <v>Own Use Hardware</v>
          </cell>
          <cell r="J1114" t="str">
            <v>BT Management</v>
          </cell>
          <cell r="K1114" t="str">
            <v>Dave Stevenson</v>
          </cell>
          <cell r="L1114" t="str">
            <v>Suki Jagpal</v>
          </cell>
          <cell r="M1114" t="str">
            <v>QFCSuki JagpalOwn Use Hardware</v>
          </cell>
          <cell r="N1114">
            <v>0</v>
          </cell>
          <cell r="O1114">
            <v>414.48</v>
          </cell>
          <cell r="P1114">
            <v>158.55200000000002</v>
          </cell>
          <cell r="Q1114">
            <v>158.55200000000002</v>
          </cell>
          <cell r="R1114">
            <v>158.55200000000002</v>
          </cell>
          <cell r="S1114">
            <v>158.55200000000002</v>
          </cell>
          <cell r="T1114">
            <v>158.55200000000002</v>
          </cell>
          <cell r="U1114">
            <v>158.55200000000002</v>
          </cell>
          <cell r="V1114">
            <v>158.55200000000002</v>
          </cell>
          <cell r="W1114">
            <v>158.55200000000002</v>
          </cell>
          <cell r="X1114">
            <v>158.55200000000002</v>
          </cell>
          <cell r="Y1114">
            <v>158.55200000000002</v>
          </cell>
        </row>
        <row r="1115">
          <cell r="C1115" t="str">
            <v>E&amp;S</v>
          </cell>
          <cell r="D1115" t="str">
            <v>QFC</v>
          </cell>
          <cell r="F1115" t="str">
            <v>OCMH12</v>
          </cell>
          <cell r="G1115">
            <v>37985000</v>
          </cell>
          <cell r="H1115" t="str">
            <v>EXP BTA-MOBILE PHONES-STORES</v>
          </cell>
          <cell r="I1115" t="str">
            <v>Own Use Hardware</v>
          </cell>
          <cell r="J1115" t="str">
            <v>BT Management</v>
          </cell>
          <cell r="K1115" t="str">
            <v>Dave Stevenson</v>
          </cell>
          <cell r="L1115" t="str">
            <v>Kishor Patel</v>
          </cell>
          <cell r="M1115" t="str">
            <v>QFCKishor PatelOwn Use Hardware</v>
          </cell>
          <cell r="N1115">
            <v>1923.38</v>
          </cell>
          <cell r="O1115">
            <v>-1868.26</v>
          </cell>
          <cell r="P1115">
            <v>194.488</v>
          </cell>
          <cell r="Q1115">
            <v>194.488</v>
          </cell>
          <cell r="R1115">
            <v>194.488</v>
          </cell>
          <cell r="S1115">
            <v>194.488</v>
          </cell>
          <cell r="T1115">
            <v>194.488</v>
          </cell>
          <cell r="U1115">
            <v>194.488</v>
          </cell>
          <cell r="V1115">
            <v>194.488</v>
          </cell>
          <cell r="W1115">
            <v>194.488</v>
          </cell>
          <cell r="X1115">
            <v>194.488</v>
          </cell>
          <cell r="Y1115">
            <v>194.488</v>
          </cell>
        </row>
        <row r="1116">
          <cell r="C1116" t="str">
            <v>E&amp;S</v>
          </cell>
          <cell r="D1116" t="str">
            <v>QFC</v>
          </cell>
          <cell r="F1116" t="str">
            <v>OCMH13</v>
          </cell>
          <cell r="G1116">
            <v>37985000</v>
          </cell>
          <cell r="H1116" t="str">
            <v>EXP BTA-MOBILE PHONES-STORES</v>
          </cell>
          <cell r="I1116" t="str">
            <v>Own Use Hardware</v>
          </cell>
          <cell r="J1116" t="str">
            <v>BT Management</v>
          </cell>
          <cell r="K1116" t="str">
            <v>Dave Stevenson</v>
          </cell>
          <cell r="L1116" t="str">
            <v>Matt Bennett</v>
          </cell>
          <cell r="M1116" t="str">
            <v>QFCMatt BennettOwn Use Hardware</v>
          </cell>
          <cell r="N1116">
            <v>458.78</v>
          </cell>
          <cell r="O1116">
            <v>-62.03</v>
          </cell>
          <cell r="P1116">
            <v>160.32499999999999</v>
          </cell>
          <cell r="Q1116">
            <v>160.32499999999999</v>
          </cell>
          <cell r="R1116">
            <v>160.32499999999999</v>
          </cell>
          <cell r="S1116">
            <v>160.32499999999999</v>
          </cell>
          <cell r="T1116">
            <v>160.32499999999999</v>
          </cell>
          <cell r="U1116">
            <v>160.32499999999999</v>
          </cell>
          <cell r="V1116">
            <v>160.32499999999999</v>
          </cell>
          <cell r="W1116">
            <v>160.32499999999999</v>
          </cell>
          <cell r="X1116">
            <v>160.32499999999999</v>
          </cell>
          <cell r="Y1116">
            <v>160.32499999999999</v>
          </cell>
        </row>
        <row r="1117">
          <cell r="C1117" t="str">
            <v>E&amp;S</v>
          </cell>
          <cell r="D1117" t="str">
            <v>QFC</v>
          </cell>
          <cell r="F1117" t="str">
            <v>OCMH14</v>
          </cell>
          <cell r="G1117">
            <v>37985000</v>
          </cell>
          <cell r="H1117" t="str">
            <v>EXP BTA-MOBILE PHONES-STORES</v>
          </cell>
          <cell r="I1117" t="str">
            <v>Own Use Hardware</v>
          </cell>
          <cell r="J1117" t="str">
            <v>BT Management</v>
          </cell>
          <cell r="K1117" t="str">
            <v>Dave Stevenson</v>
          </cell>
          <cell r="L1117" t="str">
            <v>Mia Etchells</v>
          </cell>
          <cell r="M1117" t="str">
            <v>QFCMia EtchellsOwn Use Hardware</v>
          </cell>
          <cell r="N1117">
            <v>0</v>
          </cell>
          <cell r="O1117">
            <v>231.89</v>
          </cell>
          <cell r="P1117">
            <v>26.811000000000007</v>
          </cell>
          <cell r="Q1117">
            <v>26.811000000000007</v>
          </cell>
          <cell r="R1117">
            <v>26.811000000000007</v>
          </cell>
          <cell r="S1117">
            <v>26.811000000000007</v>
          </cell>
          <cell r="T1117">
            <v>26.811000000000007</v>
          </cell>
          <cell r="U1117">
            <v>26.811000000000007</v>
          </cell>
          <cell r="V1117">
            <v>26.811000000000007</v>
          </cell>
          <cell r="W1117">
            <v>26.811000000000007</v>
          </cell>
          <cell r="X1117">
            <v>26.811000000000007</v>
          </cell>
          <cell r="Y1117">
            <v>26.811000000000007</v>
          </cell>
        </row>
        <row r="1118">
          <cell r="C1118" t="str">
            <v>E&amp;S</v>
          </cell>
          <cell r="D1118" t="str">
            <v>QFC</v>
          </cell>
          <cell r="F1118" t="str">
            <v>OCMH2</v>
          </cell>
          <cell r="G1118">
            <v>37985000</v>
          </cell>
          <cell r="H1118" t="str">
            <v>EXP BTA-MOBILE PHONES-STORES</v>
          </cell>
          <cell r="I1118" t="str">
            <v>Own Use Hardware</v>
          </cell>
          <cell r="J1118" t="str">
            <v>Business Partners</v>
          </cell>
          <cell r="K1118" t="str">
            <v>Stuart Newstead</v>
          </cell>
          <cell r="L1118" t="str">
            <v>Stuart Newstead</v>
          </cell>
          <cell r="M1118" t="str">
            <v>QFCStuart NewsteadOwn Use Hardware</v>
          </cell>
          <cell r="N1118">
            <v>28059.06</v>
          </cell>
          <cell r="O1118">
            <v>-27783.62</v>
          </cell>
          <cell r="P1118">
            <v>147.45599999999973</v>
          </cell>
          <cell r="Q1118">
            <v>147.45599999999973</v>
          </cell>
          <cell r="R1118">
            <v>147.45599999999973</v>
          </cell>
          <cell r="S1118">
            <v>147.45599999999973</v>
          </cell>
          <cell r="T1118">
            <v>147.45599999999973</v>
          </cell>
          <cell r="U1118">
            <v>147.45599999999973</v>
          </cell>
          <cell r="V1118">
            <v>147.45599999999973</v>
          </cell>
          <cell r="W1118">
            <v>147.45599999999973</v>
          </cell>
          <cell r="X1118">
            <v>147.45599999999973</v>
          </cell>
          <cell r="Y1118">
            <v>147.45599999999973</v>
          </cell>
        </row>
        <row r="1119">
          <cell r="C1119" t="str">
            <v>E&amp;S</v>
          </cell>
          <cell r="D1119" t="str">
            <v>QFC</v>
          </cell>
          <cell r="F1119" t="str">
            <v>OCMH21</v>
          </cell>
          <cell r="G1119">
            <v>37985000</v>
          </cell>
          <cell r="H1119" t="str">
            <v>EXP BTA-MOBILE PHONES-STORES</v>
          </cell>
          <cell r="I1119" t="str">
            <v>Own Use Hardware</v>
          </cell>
          <cell r="J1119" t="str">
            <v>Business Partners</v>
          </cell>
          <cell r="K1119" t="str">
            <v>Stuart Newstead</v>
          </cell>
          <cell r="L1119" t="str">
            <v>Chris Knight</v>
          </cell>
          <cell r="M1119" t="str">
            <v>QFCChris KnightOwn Use Hardware</v>
          </cell>
          <cell r="N1119">
            <v>0</v>
          </cell>
          <cell r="O1119">
            <v>162.55000000000001</v>
          </cell>
          <cell r="P1119">
            <v>483.745</v>
          </cell>
          <cell r="Q1119">
            <v>483.745</v>
          </cell>
          <cell r="R1119">
            <v>483.745</v>
          </cell>
          <cell r="S1119">
            <v>483.745</v>
          </cell>
          <cell r="T1119">
            <v>483.745</v>
          </cell>
          <cell r="U1119">
            <v>483.745</v>
          </cell>
          <cell r="V1119">
            <v>483.745</v>
          </cell>
          <cell r="W1119">
            <v>483.745</v>
          </cell>
          <cell r="X1119">
            <v>483.745</v>
          </cell>
          <cell r="Y1119">
            <v>483.745</v>
          </cell>
        </row>
        <row r="1120">
          <cell r="C1120" t="str">
            <v>E&amp;S</v>
          </cell>
          <cell r="D1120" t="str">
            <v>QFC</v>
          </cell>
          <cell r="F1120" t="str">
            <v>OCMH22</v>
          </cell>
          <cell r="G1120">
            <v>37985000</v>
          </cell>
          <cell r="H1120" t="str">
            <v>EXP BTA-MOBILE PHONES-STORES</v>
          </cell>
          <cell r="I1120" t="str">
            <v>Own Use Hardware</v>
          </cell>
          <cell r="J1120" t="str">
            <v>Business Partners</v>
          </cell>
          <cell r="K1120" t="str">
            <v>Stuart Newstead</v>
          </cell>
          <cell r="L1120" t="str">
            <v>Bob Pisolkar</v>
          </cell>
          <cell r="M1120" t="str">
            <v>QFCBob PisolkarOwn Use Hardware</v>
          </cell>
          <cell r="N1120">
            <v>0</v>
          </cell>
          <cell r="O1120">
            <v>594.5</v>
          </cell>
          <cell r="P1120">
            <v>140.55000000000001</v>
          </cell>
          <cell r="Q1120">
            <v>140.55000000000001</v>
          </cell>
          <cell r="R1120">
            <v>140.55000000000001</v>
          </cell>
          <cell r="S1120">
            <v>140.55000000000001</v>
          </cell>
          <cell r="T1120">
            <v>140.55000000000001</v>
          </cell>
          <cell r="U1120">
            <v>140.55000000000001</v>
          </cell>
          <cell r="V1120">
            <v>140.55000000000001</v>
          </cell>
          <cell r="W1120">
            <v>140.55000000000001</v>
          </cell>
          <cell r="X1120">
            <v>140.55000000000001</v>
          </cell>
          <cell r="Y1120">
            <v>140.55000000000001</v>
          </cell>
        </row>
        <row r="1121">
          <cell r="C1121" t="str">
            <v>E&amp;S</v>
          </cell>
          <cell r="D1121" t="str">
            <v>QFC</v>
          </cell>
          <cell r="F1121" t="str">
            <v>OCMH23</v>
          </cell>
          <cell r="G1121">
            <v>37985000</v>
          </cell>
          <cell r="H1121" t="str">
            <v>EXP BTA-MOBILE PHONES-STORES</v>
          </cell>
          <cell r="I1121" t="str">
            <v>Own Use Hardware</v>
          </cell>
          <cell r="J1121" t="str">
            <v>Business Partners</v>
          </cell>
          <cell r="K1121" t="str">
            <v>Stuart Newstead</v>
          </cell>
          <cell r="L1121" t="str">
            <v>James Hart</v>
          </cell>
          <cell r="M1121" t="str">
            <v>QFCJames HartOwn Use Hardware</v>
          </cell>
          <cell r="N1121">
            <v>0</v>
          </cell>
          <cell r="O1121">
            <v>0</v>
          </cell>
          <cell r="P1121">
            <v>200</v>
          </cell>
          <cell r="Q1121">
            <v>200</v>
          </cell>
          <cell r="R1121">
            <v>200</v>
          </cell>
          <cell r="S1121">
            <v>200</v>
          </cell>
          <cell r="T1121">
            <v>200</v>
          </cell>
          <cell r="U1121">
            <v>200</v>
          </cell>
          <cell r="V1121">
            <v>200</v>
          </cell>
          <cell r="W1121">
            <v>200</v>
          </cell>
          <cell r="X1121">
            <v>200</v>
          </cell>
          <cell r="Y1121">
            <v>200</v>
          </cell>
        </row>
        <row r="1122">
          <cell r="C1122" t="str">
            <v>E&amp;S</v>
          </cell>
          <cell r="D1122" t="str">
            <v>QFC</v>
          </cell>
          <cell r="F1122" t="str">
            <v>OCMH24</v>
          </cell>
          <cell r="G1122">
            <v>37985000</v>
          </cell>
          <cell r="H1122" t="str">
            <v>EXP BTA-MOBILE PHONES-STORES</v>
          </cell>
          <cell r="I1122" t="str">
            <v>Own Use Hardware</v>
          </cell>
          <cell r="J1122" t="str">
            <v>Business Partners</v>
          </cell>
          <cell r="K1122" t="str">
            <v>Stuart Newstead</v>
          </cell>
          <cell r="L1122" t="str">
            <v>Nigel dean</v>
          </cell>
          <cell r="M1122" t="str">
            <v>QFCNigel deanOwn Use Hardware</v>
          </cell>
          <cell r="N1122">
            <v>0</v>
          </cell>
          <cell r="O1122">
            <v>0</v>
          </cell>
          <cell r="P1122">
            <v>100</v>
          </cell>
          <cell r="Q1122">
            <v>100</v>
          </cell>
          <cell r="R1122">
            <v>100</v>
          </cell>
          <cell r="S1122">
            <v>100</v>
          </cell>
          <cell r="T1122">
            <v>100</v>
          </cell>
          <cell r="U1122">
            <v>100</v>
          </cell>
          <cell r="V1122">
            <v>100</v>
          </cell>
          <cell r="W1122">
            <v>100</v>
          </cell>
          <cell r="X1122">
            <v>100</v>
          </cell>
          <cell r="Y1122">
            <v>100</v>
          </cell>
        </row>
        <row r="1123">
          <cell r="C1123" t="str">
            <v>E&amp;S</v>
          </cell>
          <cell r="D1123" t="str">
            <v>QFC</v>
          </cell>
          <cell r="F1123" t="str">
            <v>OCMH25</v>
          </cell>
          <cell r="G1123">
            <v>37985000</v>
          </cell>
          <cell r="H1123" t="str">
            <v>EXP BTA-MOBILE PHONES-STORES</v>
          </cell>
          <cell r="I1123" t="str">
            <v>Own Use Hardware</v>
          </cell>
          <cell r="J1123" t="str">
            <v>Business Partners</v>
          </cell>
          <cell r="K1123" t="str">
            <v>Stuart Newstead</v>
          </cell>
          <cell r="L1123" t="str">
            <v>Bharat Chauhan</v>
          </cell>
          <cell r="M1123" t="str">
            <v>QFCBharat ChauhanOwn Use Hardware</v>
          </cell>
          <cell r="N1123">
            <v>0</v>
          </cell>
          <cell r="O1123">
            <v>0</v>
          </cell>
          <cell r="P1123">
            <v>250</v>
          </cell>
          <cell r="Q1123">
            <v>250</v>
          </cell>
          <cell r="R1123">
            <v>250</v>
          </cell>
          <cell r="S1123">
            <v>250</v>
          </cell>
          <cell r="T1123">
            <v>250</v>
          </cell>
          <cell r="U1123">
            <v>250</v>
          </cell>
          <cell r="V1123">
            <v>250</v>
          </cell>
          <cell r="W1123">
            <v>250</v>
          </cell>
          <cell r="X1123">
            <v>250</v>
          </cell>
          <cell r="Y1123">
            <v>250</v>
          </cell>
        </row>
        <row r="1124">
          <cell r="C1124" t="str">
            <v>E&amp;S</v>
          </cell>
          <cell r="D1124" t="str">
            <v>QFC</v>
          </cell>
          <cell r="F1124" t="str">
            <v>OCMH26</v>
          </cell>
          <cell r="G1124">
            <v>37985000</v>
          </cell>
          <cell r="H1124" t="str">
            <v>EXP BTA-MOBILE PHONES-STORES</v>
          </cell>
          <cell r="I1124" t="str">
            <v>Own Use Hardware</v>
          </cell>
          <cell r="J1124" t="str">
            <v>Business Partners</v>
          </cell>
          <cell r="K1124" t="str">
            <v>Stuart Newstead</v>
          </cell>
          <cell r="L1124" t="str">
            <v>Vanessa Blythe</v>
          </cell>
          <cell r="M1124" t="str">
            <v>QFCVanessa BlytheOwn Use Hardware</v>
          </cell>
          <cell r="N1124">
            <v>0</v>
          </cell>
          <cell r="O1124">
            <v>0</v>
          </cell>
          <cell r="P1124">
            <v>25</v>
          </cell>
          <cell r="Q1124">
            <v>25</v>
          </cell>
          <cell r="R1124">
            <v>25</v>
          </cell>
          <cell r="S1124">
            <v>25</v>
          </cell>
          <cell r="T1124">
            <v>25</v>
          </cell>
          <cell r="U1124">
            <v>25</v>
          </cell>
          <cell r="V1124">
            <v>25</v>
          </cell>
          <cell r="W1124">
            <v>25</v>
          </cell>
          <cell r="X1124">
            <v>25</v>
          </cell>
          <cell r="Y1124">
            <v>25</v>
          </cell>
        </row>
        <row r="1125">
          <cell r="C1125" t="str">
            <v>E&amp;S</v>
          </cell>
          <cell r="D1125" t="str">
            <v>QFC</v>
          </cell>
          <cell r="F1125" t="str">
            <v>OCMH3</v>
          </cell>
          <cell r="G1125">
            <v>37985000</v>
          </cell>
          <cell r="H1125" t="str">
            <v>EXP BTA-MOBILE PHONES-STORES</v>
          </cell>
          <cell r="I1125" t="str">
            <v>Own Use Hardware</v>
          </cell>
          <cell r="J1125" t="str">
            <v>Business Service</v>
          </cell>
          <cell r="K1125" t="str">
            <v>Keith Floodgate</v>
          </cell>
          <cell r="L1125" t="str">
            <v>Keith Floodgate</v>
          </cell>
          <cell r="M1125" t="str">
            <v>QFCKeith FloodgateOwn Use Hardware</v>
          </cell>
          <cell r="N1125">
            <v>81.040000000000006</v>
          </cell>
          <cell r="O1125">
            <v>48.1</v>
          </cell>
          <cell r="P1125">
            <v>87.086000000000013</v>
          </cell>
          <cell r="Q1125">
            <v>87.086000000000013</v>
          </cell>
          <cell r="R1125">
            <v>87.086000000000013</v>
          </cell>
          <cell r="S1125">
            <v>87.086000000000013</v>
          </cell>
          <cell r="T1125">
            <v>87.086000000000013</v>
          </cell>
          <cell r="U1125">
            <v>87.086000000000013</v>
          </cell>
          <cell r="V1125">
            <v>87.086000000000013</v>
          </cell>
          <cell r="W1125">
            <v>87.086000000000013</v>
          </cell>
          <cell r="X1125">
            <v>87.086000000000013</v>
          </cell>
          <cell r="Y1125">
            <v>87.086000000000013</v>
          </cell>
        </row>
        <row r="1126">
          <cell r="C1126" t="str">
            <v>E&amp;S</v>
          </cell>
          <cell r="D1126" t="str">
            <v>QFC</v>
          </cell>
          <cell r="F1126" t="str">
            <v>OCMH31</v>
          </cell>
          <cell r="G1126">
            <v>37985000</v>
          </cell>
          <cell r="H1126" t="str">
            <v>EXP BTA-MOBILE PHONES-STORES</v>
          </cell>
          <cell r="I1126" t="str">
            <v>Own Use Hardware</v>
          </cell>
          <cell r="J1126" t="str">
            <v>Business Service</v>
          </cell>
          <cell r="K1126" t="str">
            <v>Keith Floodgate</v>
          </cell>
          <cell r="L1126" t="str">
            <v>John Rogers</v>
          </cell>
          <cell r="M1126" t="str">
            <v>QFCJohn RogersOwn Use Hardware</v>
          </cell>
          <cell r="N1126">
            <v>43.43</v>
          </cell>
          <cell r="O1126">
            <v>1548.86</v>
          </cell>
          <cell r="P1126">
            <v>840.77099999999996</v>
          </cell>
          <cell r="Q1126">
            <v>840.77099999999996</v>
          </cell>
          <cell r="R1126">
            <v>840.77099999999996</v>
          </cell>
          <cell r="S1126">
            <v>840.77099999999996</v>
          </cell>
          <cell r="T1126">
            <v>840.77099999999996</v>
          </cell>
          <cell r="U1126">
            <v>840.77099999999996</v>
          </cell>
          <cell r="V1126">
            <v>840.77099999999996</v>
          </cell>
          <cell r="W1126">
            <v>840.77099999999996</v>
          </cell>
          <cell r="X1126">
            <v>840.77099999999996</v>
          </cell>
          <cell r="Y1126">
            <v>840.77099999999996</v>
          </cell>
        </row>
        <row r="1127">
          <cell r="C1127" t="str">
            <v>E&amp;S</v>
          </cell>
          <cell r="D1127" t="str">
            <v>QFC</v>
          </cell>
          <cell r="F1127" t="str">
            <v>OCMH32</v>
          </cell>
          <cell r="G1127">
            <v>37985000</v>
          </cell>
          <cell r="H1127" t="str">
            <v>EXP BTA-MOBILE PHONES-STORES</v>
          </cell>
          <cell r="I1127" t="str">
            <v>Own Use Hardware</v>
          </cell>
          <cell r="J1127" t="str">
            <v>Business Service</v>
          </cell>
          <cell r="K1127" t="str">
            <v>Keith Floodgate</v>
          </cell>
          <cell r="L1127" t="str">
            <v>Andy Smith</v>
          </cell>
          <cell r="M1127" t="str">
            <v>QFCAndy SmithOwn Use Hardware</v>
          </cell>
          <cell r="N1127">
            <v>134.96</v>
          </cell>
          <cell r="O1127">
            <v>498.57</v>
          </cell>
          <cell r="P1127">
            <v>186.64699999999999</v>
          </cell>
          <cell r="Q1127">
            <v>186.64699999999999</v>
          </cell>
          <cell r="R1127">
            <v>186.64699999999999</v>
          </cell>
          <cell r="S1127">
            <v>186.64699999999999</v>
          </cell>
          <cell r="T1127">
            <v>186.64699999999999</v>
          </cell>
          <cell r="U1127">
            <v>186.64699999999999</v>
          </cell>
          <cell r="V1127">
            <v>186.64699999999999</v>
          </cell>
          <cell r="W1127">
            <v>186.64699999999999</v>
          </cell>
          <cell r="X1127">
            <v>186.64699999999999</v>
          </cell>
          <cell r="Y1127">
            <v>186.64699999999999</v>
          </cell>
        </row>
        <row r="1128">
          <cell r="C1128" t="str">
            <v>E&amp;S</v>
          </cell>
          <cell r="D1128" t="str">
            <v>QFC</v>
          </cell>
          <cell r="F1128" t="str">
            <v>OCMS</v>
          </cell>
          <cell r="G1128">
            <v>37985000</v>
          </cell>
          <cell r="H1128" t="str">
            <v>EXP BTA-MOBILE PHONES-STORES</v>
          </cell>
          <cell r="I1128" t="str">
            <v>Own Use Hardware</v>
          </cell>
          <cell r="J1128" t="str">
            <v>Business Marketing</v>
          </cell>
          <cell r="K1128" t="str">
            <v>Tim Sefton</v>
          </cell>
          <cell r="L1128" t="str">
            <v>Tim Sefton</v>
          </cell>
          <cell r="M1128" t="str">
            <v>QFCTim SeftonOwn Use Hardware</v>
          </cell>
          <cell r="N1128">
            <v>80.58</v>
          </cell>
          <cell r="O1128">
            <v>277.95999999999998</v>
          </cell>
          <cell r="P1128">
            <v>964.14599999999996</v>
          </cell>
          <cell r="Q1128">
            <v>964.14599999999996</v>
          </cell>
          <cell r="R1128">
            <v>964.14599999999996</v>
          </cell>
          <cell r="S1128">
            <v>964.14599999999996</v>
          </cell>
          <cell r="T1128">
            <v>964.14599999999996</v>
          </cell>
          <cell r="U1128">
            <v>964.14599999999996</v>
          </cell>
          <cell r="V1128">
            <v>964.14599999999996</v>
          </cell>
          <cell r="W1128">
            <v>964.14599999999996</v>
          </cell>
          <cell r="X1128">
            <v>964.14599999999996</v>
          </cell>
          <cell r="Y1128">
            <v>964.14599999999996</v>
          </cell>
        </row>
        <row r="1129">
          <cell r="C1129" t="str">
            <v>E&amp;S</v>
          </cell>
          <cell r="D1129" t="str">
            <v>QFC</v>
          </cell>
          <cell r="F1129" t="str">
            <v>OCMS6</v>
          </cell>
          <cell r="G1129">
            <v>37985000</v>
          </cell>
          <cell r="H1129" t="str">
            <v>EXP BTA-MOBILE PHONES-STORES</v>
          </cell>
          <cell r="I1129" t="str">
            <v>Own Use Hardware</v>
          </cell>
          <cell r="J1129" t="str">
            <v>Business Marketing</v>
          </cell>
          <cell r="K1129" t="str">
            <v>Tim Sefton</v>
          </cell>
          <cell r="L1129" t="str">
            <v>Tony Scriven</v>
          </cell>
          <cell r="M1129" t="str">
            <v>QFCTony ScrivenOwn Use Hardware</v>
          </cell>
          <cell r="N1129">
            <v>48.56</v>
          </cell>
          <cell r="O1129">
            <v>1086.0899999999999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</row>
        <row r="1130">
          <cell r="C1130" t="str">
            <v>E&amp;S</v>
          </cell>
          <cell r="D1130" t="str">
            <v>QFC</v>
          </cell>
          <cell r="F1130" t="str">
            <v>OCMS2</v>
          </cell>
          <cell r="G1130">
            <v>37985000</v>
          </cell>
          <cell r="H1130" t="str">
            <v>EXP BTA-MOBILE PHONES-STORES</v>
          </cell>
          <cell r="I1130" t="str">
            <v>Own Use Hardware</v>
          </cell>
          <cell r="J1130" t="str">
            <v>Business Marketing</v>
          </cell>
          <cell r="K1130" t="str">
            <v>Tim Sefton</v>
          </cell>
          <cell r="L1130" t="str">
            <v>Nigel Dutton</v>
          </cell>
          <cell r="M1130" t="str">
            <v>QFCNigel DuttonOwn Use Hardware</v>
          </cell>
          <cell r="N1130">
            <v>0</v>
          </cell>
          <cell r="O1130">
            <v>2.5</v>
          </cell>
          <cell r="P1130">
            <v>49.75</v>
          </cell>
          <cell r="Q1130">
            <v>49.75</v>
          </cell>
          <cell r="R1130">
            <v>49.75</v>
          </cell>
          <cell r="S1130">
            <v>49.75</v>
          </cell>
          <cell r="T1130">
            <v>49.75</v>
          </cell>
          <cell r="U1130">
            <v>49.75</v>
          </cell>
          <cell r="V1130">
            <v>49.75</v>
          </cell>
          <cell r="W1130">
            <v>49.75</v>
          </cell>
          <cell r="X1130">
            <v>49.75</v>
          </cell>
          <cell r="Y1130">
            <v>49.75</v>
          </cell>
        </row>
        <row r="1131">
          <cell r="C1131" t="str">
            <v>E&amp;S</v>
          </cell>
          <cell r="D1131" t="str">
            <v>QFC</v>
          </cell>
          <cell r="F1131" t="str">
            <v>OCMS4</v>
          </cell>
          <cell r="G1131">
            <v>37985000</v>
          </cell>
          <cell r="H1131" t="str">
            <v>EXP BTA-MOBILE PHONES-STORES</v>
          </cell>
          <cell r="I1131" t="str">
            <v>Own Use Hardware</v>
          </cell>
          <cell r="J1131" t="str">
            <v>Business Marketing</v>
          </cell>
          <cell r="K1131" t="str">
            <v>Tim Sefton</v>
          </cell>
          <cell r="L1131" t="str">
            <v>Derek Williamson</v>
          </cell>
          <cell r="M1131" t="str">
            <v>QFCDerek WilliamsonOwn Use Hardware</v>
          </cell>
          <cell r="N1131">
            <v>62.68</v>
          </cell>
          <cell r="O1131">
            <v>65.739999999999995</v>
          </cell>
          <cell r="P1131">
            <v>987.15800000000002</v>
          </cell>
          <cell r="Q1131">
            <v>987.15800000000002</v>
          </cell>
          <cell r="R1131">
            <v>987.15800000000002</v>
          </cell>
          <cell r="S1131">
            <v>987.15800000000002</v>
          </cell>
          <cell r="T1131">
            <v>987.15800000000002</v>
          </cell>
          <cell r="U1131">
            <v>987.15800000000002</v>
          </cell>
          <cell r="V1131">
            <v>987.15800000000002</v>
          </cell>
          <cell r="W1131">
            <v>987.15800000000002</v>
          </cell>
          <cell r="X1131">
            <v>987.15800000000002</v>
          </cell>
          <cell r="Y1131">
            <v>987.15800000000002</v>
          </cell>
        </row>
        <row r="1132">
          <cell r="C1132" t="str">
            <v>E&amp;S</v>
          </cell>
          <cell r="D1132" t="str">
            <v>QFC</v>
          </cell>
          <cell r="F1132" t="str">
            <v>OCMS5</v>
          </cell>
          <cell r="G1132">
            <v>37985000</v>
          </cell>
          <cell r="H1132" t="str">
            <v>EXP BTA-MOBILE PHONES-STORES</v>
          </cell>
          <cell r="I1132" t="str">
            <v>Own Use Hardware</v>
          </cell>
          <cell r="J1132" t="str">
            <v>Business Marketing</v>
          </cell>
          <cell r="K1132" t="str">
            <v>Tim Sefton</v>
          </cell>
          <cell r="L1132" t="str">
            <v>Hilary Lloyd</v>
          </cell>
          <cell r="M1132" t="str">
            <v>QFCHilary LloydOwn Use Hardware</v>
          </cell>
          <cell r="N1132">
            <v>651.94000000000005</v>
          </cell>
          <cell r="O1132">
            <v>3882.81</v>
          </cell>
          <cell r="P1132">
            <v>1046.5250000000001</v>
          </cell>
          <cell r="Q1132">
            <v>1046.5250000000001</v>
          </cell>
          <cell r="R1132">
            <v>1046.5250000000001</v>
          </cell>
          <cell r="S1132">
            <v>1046.5250000000001</v>
          </cell>
          <cell r="T1132">
            <v>1046.5250000000001</v>
          </cell>
          <cell r="U1132">
            <v>1046.5250000000001</v>
          </cell>
          <cell r="V1132">
            <v>1046.5250000000001</v>
          </cell>
          <cell r="W1132">
            <v>1046.5250000000001</v>
          </cell>
          <cell r="X1132">
            <v>1046.5250000000001</v>
          </cell>
          <cell r="Y1132">
            <v>1046.5250000000001</v>
          </cell>
        </row>
        <row r="1133">
          <cell r="C1133" t="str">
            <v>E&amp;S</v>
          </cell>
          <cell r="D1133" t="str">
            <v>QFC</v>
          </cell>
          <cell r="F1133" t="str">
            <v>OCMT1</v>
          </cell>
          <cell r="G1133">
            <v>37985000</v>
          </cell>
          <cell r="H1133" t="str">
            <v>EXP BTA-MOBILE PHONES-STORES</v>
          </cell>
          <cell r="I1133" t="str">
            <v>Own Use Hardware</v>
          </cell>
          <cell r="J1133" t="str">
            <v>Business Operations</v>
          </cell>
          <cell r="K1133" t="str">
            <v>Euros Evans</v>
          </cell>
          <cell r="L1133" t="str">
            <v>Euros Evans</v>
          </cell>
          <cell r="M1133" t="str">
            <v>QFCEuros EvansOwn Use Hardware</v>
          </cell>
          <cell r="N1133">
            <v>54.7</v>
          </cell>
          <cell r="O1133">
            <v>80.22</v>
          </cell>
          <cell r="P1133">
            <v>86.50800000000001</v>
          </cell>
          <cell r="Q1133">
            <v>86.50800000000001</v>
          </cell>
          <cell r="R1133">
            <v>86.50800000000001</v>
          </cell>
          <cell r="S1133">
            <v>86.50800000000001</v>
          </cell>
          <cell r="T1133">
            <v>86.50800000000001</v>
          </cell>
          <cell r="U1133">
            <v>86.50800000000001</v>
          </cell>
          <cell r="V1133">
            <v>86.50800000000001</v>
          </cell>
          <cell r="W1133">
            <v>86.50800000000001</v>
          </cell>
          <cell r="X1133">
            <v>86.50800000000001</v>
          </cell>
          <cell r="Y1133">
            <v>86.50800000000001</v>
          </cell>
        </row>
        <row r="1134">
          <cell r="C1134" t="str">
            <v>E&amp;S</v>
          </cell>
          <cell r="D1134" t="str">
            <v>QFC</v>
          </cell>
          <cell r="F1134" t="str">
            <v>OCMT14</v>
          </cell>
          <cell r="G1134">
            <v>37985000</v>
          </cell>
          <cell r="H1134" t="str">
            <v>EXP BTA-MOBILE PHONES-STORES</v>
          </cell>
          <cell r="I1134" t="str">
            <v>Own Use Hardware</v>
          </cell>
          <cell r="J1134" t="str">
            <v>Business Operations</v>
          </cell>
          <cell r="K1134" t="str">
            <v>Euros Evans</v>
          </cell>
          <cell r="L1134" t="str">
            <v>Tony Webber</v>
          </cell>
          <cell r="M1134" t="str">
            <v>QFCTony WebberOwn Use Hardware</v>
          </cell>
          <cell r="N1134">
            <v>62.12</v>
          </cell>
          <cell r="O1134">
            <v>236.77</v>
          </cell>
          <cell r="P1134">
            <v>120.11100000000002</v>
          </cell>
          <cell r="Q1134">
            <v>120.11100000000002</v>
          </cell>
          <cell r="R1134">
            <v>120.11100000000002</v>
          </cell>
          <cell r="S1134">
            <v>120.11100000000002</v>
          </cell>
          <cell r="T1134">
            <v>120.11100000000002</v>
          </cell>
          <cell r="U1134">
            <v>120.11100000000002</v>
          </cell>
          <cell r="V1134">
            <v>120.11100000000002</v>
          </cell>
          <cell r="W1134">
            <v>120.11100000000002</v>
          </cell>
          <cell r="X1134">
            <v>120.11100000000002</v>
          </cell>
          <cell r="Y1134">
            <v>120.11100000000002</v>
          </cell>
        </row>
        <row r="1135">
          <cell r="C1135" t="str">
            <v>E&amp;S</v>
          </cell>
          <cell r="D1135" t="str">
            <v>QFC</v>
          </cell>
          <cell r="F1135" t="str">
            <v>OCMT31</v>
          </cell>
          <cell r="G1135">
            <v>37985000</v>
          </cell>
          <cell r="H1135" t="str">
            <v>EXP BTA-MOBILE PHONES-STORES</v>
          </cell>
          <cell r="I1135" t="str">
            <v>Own Use Hardware</v>
          </cell>
          <cell r="J1135" t="str">
            <v>Business Operations</v>
          </cell>
          <cell r="K1135" t="str">
            <v>Euros Evans</v>
          </cell>
          <cell r="L1135" t="str">
            <v>Paging1</v>
          </cell>
          <cell r="M1135" t="str">
            <v>QFCPaging1Own Use Hardware</v>
          </cell>
          <cell r="N1135">
            <v>5143.96</v>
          </cell>
          <cell r="O1135">
            <v>1321.03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</row>
        <row r="1136">
          <cell r="C1136" t="str">
            <v>E&amp;S</v>
          </cell>
          <cell r="D1136" t="str">
            <v>QFC</v>
          </cell>
          <cell r="F1136" t="str">
            <v>OCMT35</v>
          </cell>
          <cell r="G1136">
            <v>37985000</v>
          </cell>
          <cell r="H1136" t="str">
            <v>EXP BTA-MOBILE PHONES-STORES</v>
          </cell>
          <cell r="I1136" t="str">
            <v>Own Use Hardware</v>
          </cell>
          <cell r="J1136" t="str">
            <v>Business Operations</v>
          </cell>
          <cell r="K1136" t="str">
            <v>Euros Evans</v>
          </cell>
          <cell r="L1136" t="str">
            <v>Paging2</v>
          </cell>
          <cell r="M1136" t="str">
            <v>QFCPaging2Own Use Hardware</v>
          </cell>
          <cell r="N1136">
            <v>347.02</v>
          </cell>
          <cell r="O1136">
            <v>582.91</v>
          </cell>
          <cell r="P1136">
            <v>7.0070000000000165</v>
          </cell>
          <cell r="Q1136">
            <v>7.0070000000000165</v>
          </cell>
          <cell r="R1136">
            <v>7.0070000000000165</v>
          </cell>
          <cell r="S1136">
            <v>7.0070000000000165</v>
          </cell>
          <cell r="T1136">
            <v>7.0070000000000165</v>
          </cell>
          <cell r="U1136">
            <v>7.0070000000000165</v>
          </cell>
          <cell r="V1136">
            <v>7.0070000000000165</v>
          </cell>
          <cell r="W1136">
            <v>7.0070000000000165</v>
          </cell>
          <cell r="X1136">
            <v>7.0070000000000165</v>
          </cell>
          <cell r="Y1136">
            <v>7.0070000000000165</v>
          </cell>
        </row>
        <row r="1137">
          <cell r="C1137" t="str">
            <v>E&amp;S</v>
          </cell>
          <cell r="D1137" t="str">
            <v>QFC</v>
          </cell>
          <cell r="F1137" t="str">
            <v>OCMT36</v>
          </cell>
          <cell r="G1137">
            <v>37985000</v>
          </cell>
          <cell r="H1137" t="str">
            <v>EXP BTA-MOBILE PHONES-STORES</v>
          </cell>
          <cell r="I1137" t="str">
            <v>Own Use Hardware</v>
          </cell>
          <cell r="J1137" t="str">
            <v>Business Operations</v>
          </cell>
          <cell r="K1137" t="str">
            <v>Euros Evans</v>
          </cell>
          <cell r="L1137" t="str">
            <v>Paging3</v>
          </cell>
          <cell r="M1137" t="str">
            <v>QFCPaging3Own Use Hardware</v>
          </cell>
          <cell r="N1137">
            <v>308.13</v>
          </cell>
          <cell r="O1137">
            <v>372.63</v>
          </cell>
          <cell r="P1137">
            <v>131.92400000000004</v>
          </cell>
          <cell r="Q1137">
            <v>131.92400000000004</v>
          </cell>
          <cell r="R1137">
            <v>131.92400000000004</v>
          </cell>
          <cell r="S1137">
            <v>131.92400000000004</v>
          </cell>
          <cell r="T1137">
            <v>131.92400000000004</v>
          </cell>
          <cell r="U1137">
            <v>131.92400000000004</v>
          </cell>
          <cell r="V1137">
            <v>131.92400000000004</v>
          </cell>
          <cell r="W1137">
            <v>131.92400000000004</v>
          </cell>
          <cell r="X1137">
            <v>131.92400000000004</v>
          </cell>
          <cell r="Y1137">
            <v>131.92400000000004</v>
          </cell>
        </row>
        <row r="1138">
          <cell r="C1138" t="str">
            <v>E&amp;S</v>
          </cell>
          <cell r="D1138" t="str">
            <v>QFC</v>
          </cell>
          <cell r="F1138" t="str">
            <v>OCMH</v>
          </cell>
          <cell r="G1138">
            <v>33910475</v>
          </cell>
          <cell r="H1138" t="str">
            <v>COURIER SVCES - NON BILLING PO</v>
          </cell>
          <cell r="I1138" t="str">
            <v>Postage &amp; Couriers</v>
          </cell>
          <cell r="J1138" t="str">
            <v>Directorate</v>
          </cell>
          <cell r="K1138" t="str">
            <v>Pete Richardson</v>
          </cell>
          <cell r="L1138" t="str">
            <v>Pete Richardson</v>
          </cell>
          <cell r="M1138" t="str">
            <v>QFCPete RichardsonPostage &amp; Couriers</v>
          </cell>
          <cell r="N1138">
            <v>0</v>
          </cell>
          <cell r="O1138">
            <v>14.59</v>
          </cell>
          <cell r="P1138">
            <v>48.541000000000011</v>
          </cell>
          <cell r="Q1138">
            <v>48.541000000000011</v>
          </cell>
          <cell r="R1138">
            <v>48.541000000000011</v>
          </cell>
          <cell r="S1138">
            <v>48.541000000000011</v>
          </cell>
          <cell r="T1138">
            <v>48.541000000000011</v>
          </cell>
          <cell r="U1138">
            <v>48.541000000000011</v>
          </cell>
          <cell r="V1138">
            <v>48.541000000000011</v>
          </cell>
          <cell r="W1138">
            <v>48.541000000000011</v>
          </cell>
          <cell r="X1138">
            <v>48.541000000000011</v>
          </cell>
          <cell r="Y1138">
            <v>48.541000000000011</v>
          </cell>
        </row>
        <row r="1139">
          <cell r="C1139" t="str">
            <v>E&amp;S</v>
          </cell>
          <cell r="D1139" t="str">
            <v>QFC</v>
          </cell>
          <cell r="F1139" t="str">
            <v>OCMH1</v>
          </cell>
          <cell r="G1139">
            <v>33910475</v>
          </cell>
          <cell r="H1139" t="str">
            <v>COURIER SVCES - NON BILLING PO</v>
          </cell>
          <cell r="I1139" t="str">
            <v>Postage &amp; Couriers</v>
          </cell>
          <cell r="J1139" t="str">
            <v>BT Management</v>
          </cell>
          <cell r="K1139" t="str">
            <v>Dave Stevenson</v>
          </cell>
          <cell r="L1139" t="str">
            <v>Dave Stevenson</v>
          </cell>
          <cell r="M1139" t="str">
            <v>QFCDave StevensonPostage &amp; Couriers</v>
          </cell>
          <cell r="N1139">
            <v>0</v>
          </cell>
          <cell r="O1139">
            <v>0</v>
          </cell>
          <cell r="P1139">
            <v>50</v>
          </cell>
          <cell r="Q1139">
            <v>50</v>
          </cell>
          <cell r="R1139">
            <v>50</v>
          </cell>
          <cell r="S1139">
            <v>50</v>
          </cell>
          <cell r="T1139">
            <v>50</v>
          </cell>
          <cell r="U1139">
            <v>50</v>
          </cell>
          <cell r="V1139">
            <v>50</v>
          </cell>
          <cell r="W1139">
            <v>50</v>
          </cell>
          <cell r="X1139">
            <v>50</v>
          </cell>
          <cell r="Y1139">
            <v>50</v>
          </cell>
        </row>
        <row r="1140">
          <cell r="C1140" t="str">
            <v>E&amp;S</v>
          </cell>
          <cell r="D1140" t="str">
            <v>QFC</v>
          </cell>
          <cell r="F1140" t="str">
            <v>OCMH11</v>
          </cell>
          <cell r="G1140">
            <v>33910475</v>
          </cell>
          <cell r="H1140" t="str">
            <v>COURIER SVCES - NON BILLING PO</v>
          </cell>
          <cell r="I1140" t="str">
            <v>Postage &amp; Couriers</v>
          </cell>
          <cell r="J1140" t="str">
            <v>BT Management</v>
          </cell>
          <cell r="K1140" t="str">
            <v>Dave Stevenson</v>
          </cell>
          <cell r="L1140" t="str">
            <v>Suki Jagpal</v>
          </cell>
          <cell r="M1140" t="str">
            <v>QFCSuki JagpalPostage &amp; Couriers</v>
          </cell>
          <cell r="N1140">
            <v>0</v>
          </cell>
          <cell r="O1140">
            <v>11.78</v>
          </cell>
          <cell r="P1140">
            <v>48.82200000000001</v>
          </cell>
          <cell r="Q1140">
            <v>48.82200000000001</v>
          </cell>
          <cell r="R1140">
            <v>48.82200000000001</v>
          </cell>
          <cell r="S1140">
            <v>48.82200000000001</v>
          </cell>
          <cell r="T1140">
            <v>48.82200000000001</v>
          </cell>
          <cell r="U1140">
            <v>48.82200000000001</v>
          </cell>
          <cell r="V1140">
            <v>48.82200000000001</v>
          </cell>
          <cell r="W1140">
            <v>48.82200000000001</v>
          </cell>
          <cell r="X1140">
            <v>48.82200000000001</v>
          </cell>
          <cell r="Y1140">
            <v>48.82200000000001</v>
          </cell>
        </row>
        <row r="1141">
          <cell r="C1141" t="str">
            <v>E&amp;S</v>
          </cell>
          <cell r="D1141" t="str">
            <v>QFC</v>
          </cell>
          <cell r="F1141" t="str">
            <v>OCMH12</v>
          </cell>
          <cell r="G1141">
            <v>33910475</v>
          </cell>
          <cell r="H1141" t="str">
            <v>COURIER SVCES - NON BILLING PO</v>
          </cell>
          <cell r="I1141" t="str">
            <v>Postage &amp; Couriers</v>
          </cell>
          <cell r="J1141" t="str">
            <v>BT Management</v>
          </cell>
          <cell r="K1141" t="str">
            <v>Dave Stevenson</v>
          </cell>
          <cell r="L1141" t="str">
            <v>Kishor Patel</v>
          </cell>
          <cell r="M1141" t="str">
            <v>QFCKishor PatelPostage &amp; Couriers</v>
          </cell>
          <cell r="N1141">
            <v>0</v>
          </cell>
          <cell r="O1141">
            <v>8.17</v>
          </cell>
          <cell r="P1141">
            <v>49.183000000000007</v>
          </cell>
          <cell r="Q1141">
            <v>49.183000000000007</v>
          </cell>
          <cell r="R1141">
            <v>49.183000000000007</v>
          </cell>
          <cell r="S1141">
            <v>49.183000000000007</v>
          </cell>
          <cell r="T1141">
            <v>49.183000000000007</v>
          </cell>
          <cell r="U1141">
            <v>49.183000000000007</v>
          </cell>
          <cell r="V1141">
            <v>49.183000000000007</v>
          </cell>
          <cell r="W1141">
            <v>49.183000000000007</v>
          </cell>
          <cell r="X1141">
            <v>49.183000000000007</v>
          </cell>
          <cell r="Y1141">
            <v>49.183000000000007</v>
          </cell>
        </row>
        <row r="1142">
          <cell r="C1142" t="str">
            <v>E&amp;S</v>
          </cell>
          <cell r="D1142" t="str">
            <v>QFC</v>
          </cell>
          <cell r="F1142" t="str">
            <v>OCMH13</v>
          </cell>
          <cell r="G1142">
            <v>33910475</v>
          </cell>
          <cell r="H1142" t="str">
            <v>COURIER SVCES - NON BILLING PO</v>
          </cell>
          <cell r="I1142" t="str">
            <v>Postage &amp; Couriers</v>
          </cell>
          <cell r="J1142" t="str">
            <v>BT Management</v>
          </cell>
          <cell r="K1142" t="str">
            <v>Dave Stevenson</v>
          </cell>
          <cell r="L1142" t="str">
            <v>Matt Bennett</v>
          </cell>
          <cell r="M1142" t="str">
            <v>QFCMatt BennettPostage &amp; Couriers</v>
          </cell>
          <cell r="N1142">
            <v>31.28</v>
          </cell>
          <cell r="O1142">
            <v>-15.64</v>
          </cell>
          <cell r="P1142">
            <v>48.436000000000007</v>
          </cell>
          <cell r="Q1142">
            <v>48.436000000000007</v>
          </cell>
          <cell r="R1142">
            <v>48.436000000000007</v>
          </cell>
          <cell r="S1142">
            <v>48.436000000000007</v>
          </cell>
          <cell r="T1142">
            <v>48.436000000000007</v>
          </cell>
          <cell r="U1142">
            <v>48.436000000000007</v>
          </cell>
          <cell r="V1142">
            <v>48.436000000000007</v>
          </cell>
          <cell r="W1142">
            <v>48.436000000000007</v>
          </cell>
          <cell r="X1142">
            <v>48.436000000000007</v>
          </cell>
          <cell r="Y1142">
            <v>48.436000000000007</v>
          </cell>
        </row>
        <row r="1143">
          <cell r="C1143" t="str">
            <v>E&amp;S</v>
          </cell>
          <cell r="D1143" t="str">
            <v>QFC</v>
          </cell>
          <cell r="F1143" t="str">
            <v>OCMH14</v>
          </cell>
          <cell r="G1143">
            <v>33910475</v>
          </cell>
          <cell r="H1143" t="str">
            <v>COURIER SVCES - NON BILLING PO</v>
          </cell>
          <cell r="I1143" t="str">
            <v>Postage &amp; Couriers</v>
          </cell>
          <cell r="J1143" t="str">
            <v>BT Management</v>
          </cell>
          <cell r="K1143" t="str">
            <v>Dave Stevenson</v>
          </cell>
          <cell r="L1143" t="str">
            <v>Mia Etchells</v>
          </cell>
          <cell r="M1143" t="str">
            <v>QFCMia EtchellsPostage &amp; Couriers</v>
          </cell>
          <cell r="N1143">
            <v>0</v>
          </cell>
          <cell r="O1143">
            <v>0</v>
          </cell>
          <cell r="P1143">
            <v>50</v>
          </cell>
          <cell r="Q1143">
            <v>50</v>
          </cell>
          <cell r="R1143">
            <v>50</v>
          </cell>
          <cell r="S1143">
            <v>50</v>
          </cell>
          <cell r="T1143">
            <v>50</v>
          </cell>
          <cell r="U1143">
            <v>50</v>
          </cell>
          <cell r="V1143">
            <v>50</v>
          </cell>
          <cell r="W1143">
            <v>50</v>
          </cell>
          <cell r="X1143">
            <v>50</v>
          </cell>
          <cell r="Y1143">
            <v>50</v>
          </cell>
        </row>
        <row r="1144">
          <cell r="C1144" t="str">
            <v>E&amp;S</v>
          </cell>
          <cell r="D1144" t="str">
            <v>QFC</v>
          </cell>
          <cell r="F1144" t="str">
            <v>OCMH2</v>
          </cell>
          <cell r="G1144">
            <v>33910475</v>
          </cell>
          <cell r="H1144" t="str">
            <v>COURIER SVCES - NON BILLING PO</v>
          </cell>
          <cell r="I1144" t="str">
            <v>Postage &amp; Couriers</v>
          </cell>
          <cell r="J1144" t="str">
            <v>Business Partners</v>
          </cell>
          <cell r="K1144" t="str">
            <v>Stuart Newstead</v>
          </cell>
          <cell r="L1144" t="str">
            <v>Stuart Newstead</v>
          </cell>
          <cell r="M1144" t="str">
            <v>QFCStuart NewsteadPostage &amp; Couriers</v>
          </cell>
          <cell r="N1144">
            <v>21.2</v>
          </cell>
          <cell r="O1144">
            <v>106.8</v>
          </cell>
          <cell r="P1144">
            <v>37.200000000000003</v>
          </cell>
          <cell r="Q1144">
            <v>37.200000000000003</v>
          </cell>
          <cell r="R1144">
            <v>37.200000000000003</v>
          </cell>
          <cell r="S1144">
            <v>37.200000000000003</v>
          </cell>
          <cell r="T1144">
            <v>37.200000000000003</v>
          </cell>
          <cell r="U1144">
            <v>37.200000000000003</v>
          </cell>
          <cell r="V1144">
            <v>37.200000000000003</v>
          </cell>
          <cell r="W1144">
            <v>37.200000000000003</v>
          </cell>
          <cell r="X1144">
            <v>37.200000000000003</v>
          </cell>
          <cell r="Y1144">
            <v>37.200000000000003</v>
          </cell>
        </row>
        <row r="1145">
          <cell r="C1145" t="str">
            <v>E&amp;S</v>
          </cell>
          <cell r="D1145" t="str">
            <v>QFC</v>
          </cell>
          <cell r="F1145" t="str">
            <v>OCMH21</v>
          </cell>
          <cell r="G1145">
            <v>33910475</v>
          </cell>
          <cell r="H1145" t="str">
            <v>COURIER SVCES - NON BILLING PO</v>
          </cell>
          <cell r="I1145" t="str">
            <v>Postage &amp; Couriers</v>
          </cell>
          <cell r="J1145" t="str">
            <v>Business Partners</v>
          </cell>
          <cell r="K1145" t="str">
            <v>Stuart Newstead</v>
          </cell>
          <cell r="L1145" t="str">
            <v>Chris Knight</v>
          </cell>
          <cell r="M1145" t="str">
            <v>QFCChris KnightPostage &amp; Couriers</v>
          </cell>
          <cell r="N1145">
            <v>60.27</v>
          </cell>
          <cell r="O1145">
            <v>0</v>
          </cell>
          <cell r="P1145">
            <v>3043.9730000000004</v>
          </cell>
          <cell r="Q1145">
            <v>3043.9730000000004</v>
          </cell>
          <cell r="R1145">
            <v>3043.9730000000004</v>
          </cell>
          <cell r="S1145">
            <v>3043.9730000000004</v>
          </cell>
          <cell r="T1145">
            <v>3043.9730000000004</v>
          </cell>
          <cell r="U1145">
            <v>3043.9730000000004</v>
          </cell>
          <cell r="V1145">
            <v>3043.9730000000004</v>
          </cell>
          <cell r="W1145">
            <v>3043.9730000000004</v>
          </cell>
          <cell r="X1145">
            <v>3043.9730000000004</v>
          </cell>
          <cell r="Y1145">
            <v>3043.9730000000004</v>
          </cell>
        </row>
        <row r="1146">
          <cell r="C1146" t="str">
            <v>E&amp;S</v>
          </cell>
          <cell r="D1146" t="str">
            <v>QFC</v>
          </cell>
          <cell r="F1146" t="str">
            <v>OCMH22</v>
          </cell>
          <cell r="G1146">
            <v>33910475</v>
          </cell>
          <cell r="H1146" t="str">
            <v>COURIER SVCES - NON BILLING PO</v>
          </cell>
          <cell r="I1146" t="str">
            <v>Postage &amp; Couriers</v>
          </cell>
          <cell r="J1146" t="str">
            <v>Business Partners</v>
          </cell>
          <cell r="K1146" t="str">
            <v>Stuart Newstead</v>
          </cell>
          <cell r="L1146" t="str">
            <v>Bob Pisolkar</v>
          </cell>
          <cell r="M1146" t="str">
            <v>QFCBob PisolkarPostage &amp; Couriers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  <cell r="V1146">
            <v>0</v>
          </cell>
          <cell r="W1146">
            <v>0</v>
          </cell>
          <cell r="X1146">
            <v>0</v>
          </cell>
          <cell r="Y1146">
            <v>0</v>
          </cell>
        </row>
        <row r="1147">
          <cell r="C1147" t="str">
            <v>E&amp;S</v>
          </cell>
          <cell r="D1147" t="str">
            <v>QFC</v>
          </cell>
          <cell r="F1147" t="str">
            <v>OCMH23</v>
          </cell>
          <cell r="G1147">
            <v>33910475</v>
          </cell>
          <cell r="H1147" t="str">
            <v>COURIER SVCES - NON BILLING PO</v>
          </cell>
          <cell r="I1147" t="str">
            <v>Postage &amp; Couriers</v>
          </cell>
          <cell r="J1147" t="str">
            <v>Business Partners</v>
          </cell>
          <cell r="K1147" t="str">
            <v>Stuart Newstead</v>
          </cell>
          <cell r="L1147" t="str">
            <v>James Hart</v>
          </cell>
          <cell r="M1147" t="str">
            <v>QFCJames HartPostage &amp; Couriers</v>
          </cell>
          <cell r="N1147">
            <v>0</v>
          </cell>
          <cell r="O1147">
            <v>0</v>
          </cell>
          <cell r="P1147">
            <v>50</v>
          </cell>
          <cell r="Q1147">
            <v>50</v>
          </cell>
          <cell r="R1147">
            <v>50</v>
          </cell>
          <cell r="S1147">
            <v>50</v>
          </cell>
          <cell r="T1147">
            <v>50</v>
          </cell>
          <cell r="U1147">
            <v>50</v>
          </cell>
          <cell r="V1147">
            <v>50</v>
          </cell>
          <cell r="W1147">
            <v>50</v>
          </cell>
          <cell r="X1147">
            <v>50</v>
          </cell>
          <cell r="Y1147">
            <v>50</v>
          </cell>
        </row>
        <row r="1148">
          <cell r="C1148" t="str">
            <v>E&amp;S</v>
          </cell>
          <cell r="D1148" t="str">
            <v>QFC</v>
          </cell>
          <cell r="F1148" t="str">
            <v>OCMH24</v>
          </cell>
          <cell r="G1148">
            <v>33910475</v>
          </cell>
          <cell r="H1148" t="str">
            <v>COURIER SVCES - NON BILLING PO</v>
          </cell>
          <cell r="I1148" t="str">
            <v>Postage &amp; Couriers</v>
          </cell>
          <cell r="J1148" t="str">
            <v>Business Partners</v>
          </cell>
          <cell r="K1148" t="str">
            <v>Stuart Newstead</v>
          </cell>
          <cell r="L1148" t="str">
            <v>Nigel dean</v>
          </cell>
          <cell r="M1148" t="str">
            <v>QFCNigel deanPostage &amp; Couriers</v>
          </cell>
          <cell r="N1148">
            <v>0</v>
          </cell>
          <cell r="O1148">
            <v>0</v>
          </cell>
          <cell r="P1148">
            <v>50</v>
          </cell>
          <cell r="Q1148">
            <v>50</v>
          </cell>
          <cell r="R1148">
            <v>50</v>
          </cell>
          <cell r="S1148">
            <v>50</v>
          </cell>
          <cell r="T1148">
            <v>50</v>
          </cell>
          <cell r="U1148">
            <v>50</v>
          </cell>
          <cell r="V1148">
            <v>50</v>
          </cell>
          <cell r="W1148">
            <v>50</v>
          </cell>
          <cell r="X1148">
            <v>50</v>
          </cell>
          <cell r="Y1148">
            <v>50</v>
          </cell>
        </row>
        <row r="1149">
          <cell r="C1149" t="str">
            <v>E&amp;S</v>
          </cell>
          <cell r="D1149" t="str">
            <v>QFC</v>
          </cell>
          <cell r="F1149" t="str">
            <v>OCMH25</v>
          </cell>
          <cell r="G1149">
            <v>33910475</v>
          </cell>
          <cell r="H1149" t="str">
            <v>COURIER SVCES - NON BILLING PO</v>
          </cell>
          <cell r="I1149" t="str">
            <v>Postage &amp; Couriers</v>
          </cell>
          <cell r="J1149" t="str">
            <v>Business Partners</v>
          </cell>
          <cell r="K1149" t="str">
            <v>Stuart Newstead</v>
          </cell>
          <cell r="L1149" t="str">
            <v>Bharat Chauhan</v>
          </cell>
          <cell r="M1149" t="str">
            <v>QFCBharat ChauhanPostage &amp; Couriers</v>
          </cell>
          <cell r="N1149">
            <v>0</v>
          </cell>
          <cell r="O1149">
            <v>0</v>
          </cell>
          <cell r="P1149">
            <v>50</v>
          </cell>
          <cell r="Q1149">
            <v>50</v>
          </cell>
          <cell r="R1149">
            <v>50</v>
          </cell>
          <cell r="S1149">
            <v>50</v>
          </cell>
          <cell r="T1149">
            <v>50</v>
          </cell>
          <cell r="U1149">
            <v>50</v>
          </cell>
          <cell r="V1149">
            <v>50</v>
          </cell>
          <cell r="W1149">
            <v>50</v>
          </cell>
          <cell r="X1149">
            <v>50</v>
          </cell>
          <cell r="Y1149">
            <v>50</v>
          </cell>
        </row>
        <row r="1150">
          <cell r="C1150" t="str">
            <v>E&amp;S</v>
          </cell>
          <cell r="D1150" t="str">
            <v>QFC</v>
          </cell>
          <cell r="F1150" t="str">
            <v>OCMH26</v>
          </cell>
          <cell r="G1150">
            <v>33910475</v>
          </cell>
          <cell r="H1150" t="str">
            <v>COURIER SVCES - NON BILLING PO</v>
          </cell>
          <cell r="I1150" t="str">
            <v>Postage &amp; Couriers</v>
          </cell>
          <cell r="J1150" t="str">
            <v>Business Partners</v>
          </cell>
          <cell r="K1150" t="str">
            <v>Stuart Newstead</v>
          </cell>
          <cell r="L1150" t="str">
            <v>Vanessa Blythe</v>
          </cell>
          <cell r="M1150" t="str">
            <v>QFCVanessa BlythePostage &amp; Couriers</v>
          </cell>
          <cell r="N1150">
            <v>0</v>
          </cell>
          <cell r="O1150">
            <v>0</v>
          </cell>
          <cell r="P1150">
            <v>50</v>
          </cell>
          <cell r="Q1150">
            <v>50</v>
          </cell>
          <cell r="R1150">
            <v>50</v>
          </cell>
          <cell r="S1150">
            <v>50</v>
          </cell>
          <cell r="T1150">
            <v>50</v>
          </cell>
          <cell r="U1150">
            <v>50</v>
          </cell>
          <cell r="V1150">
            <v>50</v>
          </cell>
          <cell r="W1150">
            <v>50</v>
          </cell>
          <cell r="X1150">
            <v>50</v>
          </cell>
          <cell r="Y1150">
            <v>50</v>
          </cell>
        </row>
        <row r="1151">
          <cell r="C1151" t="str">
            <v>E&amp;S</v>
          </cell>
          <cell r="D1151" t="str">
            <v>QFC</v>
          </cell>
          <cell r="F1151" t="str">
            <v>OCMH3</v>
          </cell>
          <cell r="G1151">
            <v>33910475</v>
          </cell>
          <cell r="H1151" t="str">
            <v>COURIER SVCES - NON BILLING PO</v>
          </cell>
          <cell r="I1151" t="str">
            <v>Postage &amp; Couriers</v>
          </cell>
          <cell r="J1151" t="str">
            <v>Business Service</v>
          </cell>
          <cell r="K1151" t="str">
            <v>Keith Floodgate</v>
          </cell>
          <cell r="L1151" t="str">
            <v>Keith Floodgate</v>
          </cell>
          <cell r="M1151" t="str">
            <v>QFCKeith FloodgatePostage &amp; Couriers</v>
          </cell>
          <cell r="N1151">
            <v>0</v>
          </cell>
          <cell r="O1151">
            <v>0</v>
          </cell>
          <cell r="P1151">
            <v>50</v>
          </cell>
          <cell r="Q1151">
            <v>50</v>
          </cell>
          <cell r="R1151">
            <v>50</v>
          </cell>
          <cell r="S1151">
            <v>50</v>
          </cell>
          <cell r="T1151">
            <v>50</v>
          </cell>
          <cell r="U1151">
            <v>50</v>
          </cell>
          <cell r="V1151">
            <v>50</v>
          </cell>
          <cell r="W1151">
            <v>50</v>
          </cell>
          <cell r="X1151">
            <v>50</v>
          </cell>
          <cell r="Y1151">
            <v>50</v>
          </cell>
        </row>
        <row r="1152">
          <cell r="C1152" t="str">
            <v>E&amp;S</v>
          </cell>
          <cell r="D1152" t="str">
            <v>QFC</v>
          </cell>
          <cell r="F1152" t="str">
            <v>OCMH31</v>
          </cell>
          <cell r="G1152">
            <v>33910475</v>
          </cell>
          <cell r="H1152" t="str">
            <v>COURIER SVCES - NON BILLING PO</v>
          </cell>
          <cell r="I1152" t="str">
            <v>Postage &amp; Couriers</v>
          </cell>
          <cell r="J1152" t="str">
            <v>Business Service</v>
          </cell>
          <cell r="K1152" t="str">
            <v>Keith Floodgate</v>
          </cell>
          <cell r="L1152" t="str">
            <v>John Rogers</v>
          </cell>
          <cell r="M1152" t="str">
            <v>QFCJohn RogersPostage &amp; Couriers</v>
          </cell>
          <cell r="N1152">
            <v>0</v>
          </cell>
          <cell r="O1152">
            <v>0</v>
          </cell>
          <cell r="P1152">
            <v>100</v>
          </cell>
          <cell r="Q1152">
            <v>100</v>
          </cell>
          <cell r="R1152">
            <v>100</v>
          </cell>
          <cell r="S1152">
            <v>100</v>
          </cell>
          <cell r="T1152">
            <v>100</v>
          </cell>
          <cell r="U1152">
            <v>100</v>
          </cell>
          <cell r="V1152">
            <v>100</v>
          </cell>
          <cell r="W1152">
            <v>100</v>
          </cell>
          <cell r="X1152">
            <v>100</v>
          </cell>
          <cell r="Y1152">
            <v>100</v>
          </cell>
        </row>
        <row r="1153">
          <cell r="C1153" t="str">
            <v>E&amp;S</v>
          </cell>
          <cell r="D1153" t="str">
            <v>QFC</v>
          </cell>
          <cell r="F1153" t="str">
            <v>OCMH32</v>
          </cell>
          <cell r="G1153">
            <v>33910475</v>
          </cell>
          <cell r="H1153" t="str">
            <v>COURIER SVCES - NON BILLING PO</v>
          </cell>
          <cell r="I1153" t="str">
            <v>Postage &amp; Couriers</v>
          </cell>
          <cell r="J1153" t="str">
            <v>Business Service</v>
          </cell>
          <cell r="K1153" t="str">
            <v>Keith Floodgate</v>
          </cell>
          <cell r="L1153" t="str">
            <v>Andy Smith</v>
          </cell>
          <cell r="M1153" t="str">
            <v>QFCAndy SmithPostage &amp; Couriers</v>
          </cell>
          <cell r="N1153">
            <v>0</v>
          </cell>
          <cell r="O1153">
            <v>0</v>
          </cell>
          <cell r="P1153">
            <v>50</v>
          </cell>
          <cell r="Q1153">
            <v>50</v>
          </cell>
          <cell r="R1153">
            <v>50</v>
          </cell>
          <cell r="S1153">
            <v>50</v>
          </cell>
          <cell r="T1153">
            <v>50</v>
          </cell>
          <cell r="U1153">
            <v>50</v>
          </cell>
          <cell r="V1153">
            <v>50</v>
          </cell>
          <cell r="W1153">
            <v>50</v>
          </cell>
          <cell r="X1153">
            <v>50</v>
          </cell>
          <cell r="Y1153">
            <v>50</v>
          </cell>
        </row>
        <row r="1154">
          <cell r="C1154" t="str">
            <v>E&amp;S</v>
          </cell>
          <cell r="D1154" t="str">
            <v>QFC</v>
          </cell>
          <cell r="F1154" t="str">
            <v>OCMS</v>
          </cell>
          <cell r="G1154">
            <v>33910475</v>
          </cell>
          <cell r="H1154" t="str">
            <v>COURIER SVCES - NON BILLING PO</v>
          </cell>
          <cell r="I1154" t="str">
            <v>Postage &amp; Couriers</v>
          </cell>
          <cell r="J1154" t="str">
            <v>Business Marketing</v>
          </cell>
          <cell r="K1154" t="str">
            <v>Tim Sefton</v>
          </cell>
          <cell r="L1154" t="str">
            <v>Tim Sefton</v>
          </cell>
          <cell r="M1154" t="str">
            <v>QFCTim SeftonPostage &amp; Couriers</v>
          </cell>
          <cell r="N1154">
            <v>19.600000000000001</v>
          </cell>
          <cell r="O1154">
            <v>520.59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0</v>
          </cell>
          <cell r="W1154">
            <v>0</v>
          </cell>
          <cell r="X1154">
            <v>0</v>
          </cell>
          <cell r="Y1154">
            <v>0</v>
          </cell>
        </row>
        <row r="1155">
          <cell r="C1155" t="str">
            <v>E&amp;S</v>
          </cell>
          <cell r="D1155" t="str">
            <v>QFC</v>
          </cell>
          <cell r="F1155" t="str">
            <v>OCMS6</v>
          </cell>
          <cell r="G1155">
            <v>33910475</v>
          </cell>
          <cell r="H1155" t="str">
            <v>COURIER SVCES - NON BILLING PO</v>
          </cell>
          <cell r="I1155" t="str">
            <v>Postage &amp; Couriers</v>
          </cell>
          <cell r="J1155" t="str">
            <v>Business Marketing</v>
          </cell>
          <cell r="K1155" t="str">
            <v>Tim Sefton</v>
          </cell>
          <cell r="L1155" t="str">
            <v>Tony Scriven</v>
          </cell>
          <cell r="M1155" t="str">
            <v>QFCTony ScrivenPostage &amp; Couriers</v>
          </cell>
          <cell r="N1155">
            <v>0</v>
          </cell>
          <cell r="O1155">
            <v>14.18</v>
          </cell>
          <cell r="P1155">
            <v>48.582000000000008</v>
          </cell>
          <cell r="Q1155">
            <v>48.582000000000008</v>
          </cell>
          <cell r="R1155">
            <v>48.582000000000008</v>
          </cell>
          <cell r="S1155">
            <v>48.582000000000008</v>
          </cell>
          <cell r="T1155">
            <v>48.582000000000008</v>
          </cell>
          <cell r="U1155">
            <v>48.582000000000008</v>
          </cell>
          <cell r="V1155">
            <v>48.582000000000008</v>
          </cell>
          <cell r="W1155">
            <v>48.582000000000008</v>
          </cell>
          <cell r="X1155">
            <v>48.582000000000008</v>
          </cell>
          <cell r="Y1155">
            <v>48.582000000000008</v>
          </cell>
        </row>
        <row r="1156">
          <cell r="C1156" t="str">
            <v>E&amp;S</v>
          </cell>
          <cell r="D1156" t="str">
            <v>QFC</v>
          </cell>
          <cell r="F1156" t="str">
            <v>OCMS2</v>
          </cell>
          <cell r="G1156">
            <v>33910475</v>
          </cell>
          <cell r="H1156" t="str">
            <v>COURIER SVCES - NON BILLING PO</v>
          </cell>
          <cell r="I1156" t="str">
            <v>Postage &amp; Couriers</v>
          </cell>
          <cell r="J1156" t="str">
            <v>Business Marketing</v>
          </cell>
          <cell r="K1156" t="str">
            <v>Tim Sefton</v>
          </cell>
          <cell r="L1156" t="str">
            <v>Nigel Dutton</v>
          </cell>
          <cell r="M1156" t="str">
            <v>QFCNigel DuttonPostage &amp; Couriers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>
            <v>0</v>
          </cell>
        </row>
        <row r="1157">
          <cell r="C1157" t="str">
            <v>E&amp;S</v>
          </cell>
          <cell r="D1157" t="str">
            <v>QFC</v>
          </cell>
          <cell r="F1157" t="str">
            <v>OCMS4</v>
          </cell>
          <cell r="G1157">
            <v>33910475</v>
          </cell>
          <cell r="H1157" t="str">
            <v>COURIER SVCES - NON BILLING PO</v>
          </cell>
          <cell r="I1157" t="str">
            <v>Postage &amp; Couriers</v>
          </cell>
          <cell r="J1157" t="str">
            <v>Business Marketing</v>
          </cell>
          <cell r="K1157" t="str">
            <v>Tim Sefton</v>
          </cell>
          <cell r="L1157" t="str">
            <v>Derek Williamson</v>
          </cell>
          <cell r="M1157" t="str">
            <v>QFCDerek WilliamsonPostage &amp; Couriers</v>
          </cell>
          <cell r="N1157">
            <v>0</v>
          </cell>
          <cell r="O1157">
            <v>0</v>
          </cell>
          <cell r="P1157">
            <v>50</v>
          </cell>
          <cell r="Q1157">
            <v>50</v>
          </cell>
          <cell r="R1157">
            <v>50</v>
          </cell>
          <cell r="S1157">
            <v>50</v>
          </cell>
          <cell r="T1157">
            <v>50</v>
          </cell>
          <cell r="U1157">
            <v>50</v>
          </cell>
          <cell r="V1157">
            <v>50</v>
          </cell>
          <cell r="W1157">
            <v>50</v>
          </cell>
          <cell r="X1157">
            <v>50</v>
          </cell>
          <cell r="Y1157">
            <v>50</v>
          </cell>
        </row>
        <row r="1158">
          <cell r="C1158" t="str">
            <v>E&amp;S</v>
          </cell>
          <cell r="D1158" t="str">
            <v>QFC</v>
          </cell>
          <cell r="F1158" t="str">
            <v>OCMS5</v>
          </cell>
          <cell r="G1158">
            <v>33910475</v>
          </cell>
          <cell r="H1158" t="str">
            <v>COURIER SVCES - NON BILLING PO</v>
          </cell>
          <cell r="I1158" t="str">
            <v>Postage &amp; Couriers</v>
          </cell>
          <cell r="J1158" t="str">
            <v>Business Marketing</v>
          </cell>
          <cell r="K1158" t="str">
            <v>Tim Sefton</v>
          </cell>
          <cell r="L1158" t="str">
            <v>Hilary Lloyd</v>
          </cell>
          <cell r="M1158" t="str">
            <v>QFCHilary LloydPostage &amp; Couriers</v>
          </cell>
          <cell r="N1158">
            <v>0</v>
          </cell>
          <cell r="O1158">
            <v>0</v>
          </cell>
          <cell r="P1158">
            <v>50</v>
          </cell>
          <cell r="Q1158">
            <v>50</v>
          </cell>
          <cell r="R1158">
            <v>50</v>
          </cell>
          <cell r="S1158">
            <v>50</v>
          </cell>
          <cell r="T1158">
            <v>50</v>
          </cell>
          <cell r="U1158">
            <v>50</v>
          </cell>
          <cell r="V1158">
            <v>50</v>
          </cell>
          <cell r="W1158">
            <v>50</v>
          </cell>
          <cell r="X1158">
            <v>50</v>
          </cell>
          <cell r="Y1158">
            <v>50</v>
          </cell>
        </row>
        <row r="1159">
          <cell r="C1159" t="str">
            <v>E&amp;S</v>
          </cell>
          <cell r="D1159" t="str">
            <v>QFC</v>
          </cell>
          <cell r="F1159" t="str">
            <v>OCMT1</v>
          </cell>
          <cell r="G1159">
            <v>33910475</v>
          </cell>
          <cell r="H1159" t="str">
            <v>COURIER SVCES - NON BILLING PO</v>
          </cell>
          <cell r="I1159" t="str">
            <v>Postage &amp; Couriers</v>
          </cell>
          <cell r="J1159" t="str">
            <v>Business Operations</v>
          </cell>
          <cell r="K1159" t="str">
            <v>Euros Evans</v>
          </cell>
          <cell r="L1159" t="str">
            <v>Euros Evans</v>
          </cell>
          <cell r="M1159" t="str">
            <v>QFCEuros EvansPostage &amp; Couriers</v>
          </cell>
          <cell r="N1159">
            <v>0</v>
          </cell>
          <cell r="O1159">
            <v>0</v>
          </cell>
          <cell r="P1159">
            <v>50</v>
          </cell>
          <cell r="Q1159">
            <v>50</v>
          </cell>
          <cell r="R1159">
            <v>50</v>
          </cell>
          <cell r="S1159">
            <v>50</v>
          </cell>
          <cell r="T1159">
            <v>50</v>
          </cell>
          <cell r="U1159">
            <v>50</v>
          </cell>
          <cell r="V1159">
            <v>50</v>
          </cell>
          <cell r="W1159">
            <v>50</v>
          </cell>
          <cell r="X1159">
            <v>50</v>
          </cell>
          <cell r="Y1159">
            <v>50</v>
          </cell>
        </row>
        <row r="1160">
          <cell r="C1160" t="str">
            <v>E&amp;S</v>
          </cell>
          <cell r="D1160" t="str">
            <v>QFC</v>
          </cell>
          <cell r="F1160" t="str">
            <v>OCMT14</v>
          </cell>
          <cell r="G1160">
            <v>33910475</v>
          </cell>
          <cell r="H1160" t="str">
            <v>COURIER SVCES - NON BILLING PO</v>
          </cell>
          <cell r="I1160" t="str">
            <v>Postage &amp; Couriers</v>
          </cell>
          <cell r="J1160" t="str">
            <v>Business Operations</v>
          </cell>
          <cell r="K1160" t="str">
            <v>Euros Evans</v>
          </cell>
          <cell r="L1160" t="str">
            <v>Tony Webber</v>
          </cell>
          <cell r="M1160" t="str">
            <v>QFCTony WebberPostage &amp; Couriers</v>
          </cell>
          <cell r="N1160">
            <v>0</v>
          </cell>
          <cell r="O1160">
            <v>0</v>
          </cell>
          <cell r="P1160">
            <v>50</v>
          </cell>
          <cell r="Q1160">
            <v>50</v>
          </cell>
          <cell r="R1160">
            <v>50</v>
          </cell>
          <cell r="S1160">
            <v>50</v>
          </cell>
          <cell r="T1160">
            <v>50</v>
          </cell>
          <cell r="U1160">
            <v>50</v>
          </cell>
          <cell r="V1160">
            <v>50</v>
          </cell>
          <cell r="W1160">
            <v>50</v>
          </cell>
          <cell r="X1160">
            <v>50</v>
          </cell>
          <cell r="Y1160">
            <v>50</v>
          </cell>
        </row>
        <row r="1161">
          <cell r="C1161" t="str">
            <v>E&amp;S</v>
          </cell>
          <cell r="D1161" t="str">
            <v>QFC</v>
          </cell>
          <cell r="F1161" t="str">
            <v>OCMT31</v>
          </cell>
          <cell r="G1161">
            <v>33910475</v>
          </cell>
          <cell r="H1161" t="str">
            <v>COURIER SVCES - NON BILLING PO</v>
          </cell>
          <cell r="I1161" t="str">
            <v>Postage &amp; Couriers</v>
          </cell>
          <cell r="J1161" t="str">
            <v>Business Operations</v>
          </cell>
          <cell r="K1161" t="str">
            <v>Euros Evans</v>
          </cell>
          <cell r="L1161" t="str">
            <v>Paging1</v>
          </cell>
          <cell r="M1161" t="str">
            <v>QFCPaging1Postage &amp; Couriers</v>
          </cell>
          <cell r="N1161">
            <v>0</v>
          </cell>
          <cell r="O1161">
            <v>0</v>
          </cell>
          <cell r="P1161">
            <v>50</v>
          </cell>
          <cell r="Q1161">
            <v>50</v>
          </cell>
          <cell r="R1161">
            <v>50</v>
          </cell>
          <cell r="S1161">
            <v>50</v>
          </cell>
          <cell r="T1161">
            <v>50</v>
          </cell>
          <cell r="U1161">
            <v>50</v>
          </cell>
          <cell r="V1161">
            <v>50</v>
          </cell>
          <cell r="W1161">
            <v>50</v>
          </cell>
          <cell r="X1161">
            <v>50</v>
          </cell>
          <cell r="Y1161">
            <v>50</v>
          </cell>
        </row>
        <row r="1162">
          <cell r="C1162" t="str">
            <v>E&amp;S</v>
          </cell>
          <cell r="D1162" t="str">
            <v>QFC</v>
          </cell>
          <cell r="F1162" t="str">
            <v>OCMT35</v>
          </cell>
          <cell r="G1162">
            <v>33910475</v>
          </cell>
          <cell r="H1162" t="str">
            <v>COURIER SVCES - NON BILLING PO</v>
          </cell>
          <cell r="I1162" t="str">
            <v>Postage &amp; Couriers</v>
          </cell>
          <cell r="J1162" t="str">
            <v>Business Operations</v>
          </cell>
          <cell r="K1162" t="str">
            <v>Euros Evans</v>
          </cell>
          <cell r="L1162" t="str">
            <v>Paging2</v>
          </cell>
          <cell r="M1162" t="str">
            <v>QFCPaging2Postage &amp; Couriers</v>
          </cell>
          <cell r="N1162">
            <v>6</v>
          </cell>
          <cell r="O1162">
            <v>0</v>
          </cell>
          <cell r="P1162">
            <v>49.4</v>
          </cell>
          <cell r="Q1162">
            <v>49.4</v>
          </cell>
          <cell r="R1162">
            <v>49.4</v>
          </cell>
          <cell r="S1162">
            <v>49.4</v>
          </cell>
          <cell r="T1162">
            <v>49.4</v>
          </cell>
          <cell r="U1162">
            <v>49.4</v>
          </cell>
          <cell r="V1162">
            <v>49.4</v>
          </cell>
          <cell r="W1162">
            <v>49.4</v>
          </cell>
          <cell r="X1162">
            <v>49.4</v>
          </cell>
          <cell r="Y1162">
            <v>49.4</v>
          </cell>
        </row>
        <row r="1163">
          <cell r="C1163" t="str">
            <v>E&amp;S</v>
          </cell>
          <cell r="D1163" t="str">
            <v>QFC</v>
          </cell>
          <cell r="F1163" t="str">
            <v>OCMT36</v>
          </cell>
          <cell r="G1163">
            <v>33910475</v>
          </cell>
          <cell r="H1163" t="str">
            <v>COURIER SVCES - NON BILLING PO</v>
          </cell>
          <cell r="I1163" t="str">
            <v>Postage &amp; Couriers</v>
          </cell>
          <cell r="J1163" t="str">
            <v>Business Operations</v>
          </cell>
          <cell r="K1163" t="str">
            <v>Euros Evans</v>
          </cell>
          <cell r="L1163" t="str">
            <v>Paging3</v>
          </cell>
          <cell r="M1163" t="str">
            <v>QFCPaging3Postage &amp; Couriers</v>
          </cell>
          <cell r="N1163">
            <v>0</v>
          </cell>
          <cell r="O1163">
            <v>0</v>
          </cell>
          <cell r="P1163">
            <v>50</v>
          </cell>
          <cell r="Q1163">
            <v>50</v>
          </cell>
          <cell r="R1163">
            <v>50</v>
          </cell>
          <cell r="S1163">
            <v>50</v>
          </cell>
          <cell r="T1163">
            <v>50</v>
          </cell>
          <cell r="U1163">
            <v>50</v>
          </cell>
          <cell r="V1163">
            <v>50</v>
          </cell>
          <cell r="W1163">
            <v>50</v>
          </cell>
          <cell r="X1163">
            <v>50</v>
          </cell>
          <cell r="Y1163">
            <v>50</v>
          </cell>
        </row>
        <row r="1164">
          <cell r="C1164" t="str">
            <v>E&amp;S</v>
          </cell>
          <cell r="D1164" t="str">
            <v>QFC</v>
          </cell>
          <cell r="F1164" t="str">
            <v>OCMH</v>
          </cell>
          <cell r="G1164">
            <v>26125475</v>
          </cell>
          <cell r="H1164" t="str">
            <v>STATIONERY/PRINTING &amp; PHOTO SU</v>
          </cell>
          <cell r="I1164" t="str">
            <v>Printing &amp; Stationery</v>
          </cell>
          <cell r="J1164" t="str">
            <v>Directorate</v>
          </cell>
          <cell r="K1164" t="str">
            <v>Pete Richardson</v>
          </cell>
          <cell r="L1164" t="str">
            <v>Pete Richardson</v>
          </cell>
          <cell r="M1164" t="str">
            <v>QFCPete RichardsonPrinting &amp; Stationery</v>
          </cell>
          <cell r="N1164">
            <v>0</v>
          </cell>
          <cell r="O1164">
            <v>15.25</v>
          </cell>
          <cell r="P1164">
            <v>48.475000000000001</v>
          </cell>
          <cell r="Q1164">
            <v>48.475000000000001</v>
          </cell>
          <cell r="R1164">
            <v>48.475000000000001</v>
          </cell>
          <cell r="S1164">
            <v>48.475000000000001</v>
          </cell>
          <cell r="T1164">
            <v>48.475000000000001</v>
          </cell>
          <cell r="U1164">
            <v>48.475000000000001</v>
          </cell>
          <cell r="V1164">
            <v>48.475000000000001</v>
          </cell>
          <cell r="W1164">
            <v>48.475000000000001</v>
          </cell>
          <cell r="X1164">
            <v>48.475000000000001</v>
          </cell>
          <cell r="Y1164">
            <v>48.475000000000001</v>
          </cell>
        </row>
        <row r="1165">
          <cell r="C1165" t="str">
            <v>E&amp;S</v>
          </cell>
          <cell r="D1165" t="str">
            <v>QFC</v>
          </cell>
          <cell r="F1165" t="str">
            <v>OCMH1</v>
          </cell>
          <cell r="G1165">
            <v>26125475</v>
          </cell>
          <cell r="H1165" t="str">
            <v>STATIONERY/PRINTING &amp; PHOTO SU</v>
          </cell>
          <cell r="I1165" t="str">
            <v>Printing &amp; Stationery</v>
          </cell>
          <cell r="J1165" t="str">
            <v>BT Management</v>
          </cell>
          <cell r="K1165" t="str">
            <v>Dave Stevenson</v>
          </cell>
          <cell r="L1165" t="str">
            <v>Dave Stevenson</v>
          </cell>
          <cell r="M1165" t="str">
            <v>QFCDave StevensonPrinting &amp; Stationery</v>
          </cell>
          <cell r="N1165">
            <v>0</v>
          </cell>
          <cell r="O1165">
            <v>92.25</v>
          </cell>
          <cell r="P1165">
            <v>90.775000000000006</v>
          </cell>
          <cell r="Q1165">
            <v>90.775000000000006</v>
          </cell>
          <cell r="R1165">
            <v>90.775000000000006</v>
          </cell>
          <cell r="S1165">
            <v>90.775000000000006</v>
          </cell>
          <cell r="T1165">
            <v>90.775000000000006</v>
          </cell>
          <cell r="U1165">
            <v>90.775000000000006</v>
          </cell>
          <cell r="V1165">
            <v>90.775000000000006</v>
          </cell>
          <cell r="W1165">
            <v>90.775000000000006</v>
          </cell>
          <cell r="X1165">
            <v>90.775000000000006</v>
          </cell>
          <cell r="Y1165">
            <v>90.775000000000006</v>
          </cell>
        </row>
        <row r="1166">
          <cell r="C1166" t="str">
            <v>E&amp;S</v>
          </cell>
          <cell r="D1166" t="str">
            <v>QFC</v>
          </cell>
          <cell r="F1166" t="str">
            <v>OCMH11</v>
          </cell>
          <cell r="G1166">
            <v>26125475</v>
          </cell>
          <cell r="H1166" t="str">
            <v>STATIONERY/PRINTING &amp; PHOTO SU</v>
          </cell>
          <cell r="I1166" t="str">
            <v>Printing &amp; Stationery</v>
          </cell>
          <cell r="J1166" t="str">
            <v>BT Management</v>
          </cell>
          <cell r="K1166" t="str">
            <v>Dave Stevenson</v>
          </cell>
          <cell r="L1166" t="str">
            <v>Suki Jagpal</v>
          </cell>
          <cell r="M1166" t="str">
            <v>QFCSuki JagpalPrinting &amp; Stationery</v>
          </cell>
          <cell r="N1166">
            <v>0</v>
          </cell>
          <cell r="O1166">
            <v>10.25</v>
          </cell>
          <cell r="P1166">
            <v>0</v>
          </cell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</row>
        <row r="1167">
          <cell r="C1167" t="str">
            <v>E&amp;S</v>
          </cell>
          <cell r="D1167" t="str">
            <v>QFC</v>
          </cell>
          <cell r="F1167" t="str">
            <v>OCMH12</v>
          </cell>
          <cell r="G1167">
            <v>26125475</v>
          </cell>
          <cell r="H1167" t="str">
            <v>STATIONERY/PRINTING &amp; PHOTO SU</v>
          </cell>
          <cell r="I1167" t="str">
            <v>Printing &amp; Stationery</v>
          </cell>
          <cell r="J1167" t="str">
            <v>BT Management</v>
          </cell>
          <cell r="K1167" t="str">
            <v>Dave Stevenson</v>
          </cell>
          <cell r="L1167" t="str">
            <v>Kishor Patel</v>
          </cell>
          <cell r="M1167" t="str">
            <v>QFCKishor PatelPrinting &amp; Stationery</v>
          </cell>
          <cell r="N1167">
            <v>0</v>
          </cell>
          <cell r="O1167">
            <v>10.25</v>
          </cell>
          <cell r="P1167">
            <v>0</v>
          </cell>
          <cell r="Q1167">
            <v>0</v>
          </cell>
          <cell r="R1167">
            <v>0</v>
          </cell>
          <cell r="S1167">
            <v>0</v>
          </cell>
          <cell r="T1167">
            <v>0</v>
          </cell>
          <cell r="U1167">
            <v>0</v>
          </cell>
          <cell r="V1167">
            <v>0</v>
          </cell>
          <cell r="W1167">
            <v>0</v>
          </cell>
          <cell r="X1167">
            <v>0</v>
          </cell>
          <cell r="Y1167">
            <v>0</v>
          </cell>
        </row>
        <row r="1168">
          <cell r="C1168" t="str">
            <v>E&amp;S</v>
          </cell>
          <cell r="D1168" t="str">
            <v>QFC</v>
          </cell>
          <cell r="F1168" t="str">
            <v>OCMH13</v>
          </cell>
          <cell r="G1168">
            <v>26125475</v>
          </cell>
          <cell r="H1168" t="str">
            <v>STATIONERY/PRINTING &amp; PHOTO SU</v>
          </cell>
          <cell r="I1168" t="str">
            <v>Printing &amp; Stationery</v>
          </cell>
          <cell r="J1168" t="str">
            <v>BT Management</v>
          </cell>
          <cell r="K1168" t="str">
            <v>Dave Stevenson</v>
          </cell>
          <cell r="L1168" t="str">
            <v>Matt Bennett</v>
          </cell>
          <cell r="M1168" t="str">
            <v>QFCMatt BennettPrinting &amp; Stationery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0</v>
          </cell>
          <cell r="Y1168">
            <v>0</v>
          </cell>
        </row>
        <row r="1169">
          <cell r="C1169" t="str">
            <v>E&amp;S</v>
          </cell>
          <cell r="D1169" t="str">
            <v>QFC</v>
          </cell>
          <cell r="F1169" t="str">
            <v>OCMH14</v>
          </cell>
          <cell r="G1169">
            <v>26125475</v>
          </cell>
          <cell r="H1169" t="str">
            <v>STATIONERY/PRINTING &amp; PHOTO SU</v>
          </cell>
          <cell r="I1169" t="str">
            <v>Printing &amp; Stationery</v>
          </cell>
          <cell r="J1169" t="str">
            <v>BT Management</v>
          </cell>
          <cell r="K1169" t="str">
            <v>Dave Stevenson</v>
          </cell>
          <cell r="L1169" t="str">
            <v>Mia Etchells</v>
          </cell>
          <cell r="M1169" t="str">
            <v>QFCMia EtchellsPrinting &amp; Stationery</v>
          </cell>
          <cell r="N1169">
            <v>0</v>
          </cell>
          <cell r="O1169">
            <v>0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  <cell r="T1169">
            <v>0</v>
          </cell>
          <cell r="U1169">
            <v>0</v>
          </cell>
          <cell r="V1169">
            <v>0</v>
          </cell>
          <cell r="W1169">
            <v>0</v>
          </cell>
          <cell r="X1169">
            <v>0</v>
          </cell>
          <cell r="Y1169">
            <v>0</v>
          </cell>
        </row>
        <row r="1170">
          <cell r="C1170" t="str">
            <v>E&amp;S</v>
          </cell>
          <cell r="D1170" t="str">
            <v>QFC</v>
          </cell>
          <cell r="F1170" t="str">
            <v>OCMH2</v>
          </cell>
          <cell r="G1170">
            <v>26125475</v>
          </cell>
          <cell r="H1170" t="str">
            <v>STATIONERY/PRINTING &amp; PHOTO SU</v>
          </cell>
          <cell r="I1170" t="str">
            <v>Printing &amp; Stationery</v>
          </cell>
          <cell r="J1170" t="str">
            <v>Business Partners</v>
          </cell>
          <cell r="K1170" t="str">
            <v>Stuart Newstead</v>
          </cell>
          <cell r="L1170" t="str">
            <v>Stuart Newstead</v>
          </cell>
          <cell r="M1170" t="str">
            <v>QFCStuart NewsteadPrinting &amp; Stationery</v>
          </cell>
          <cell r="N1170">
            <v>0</v>
          </cell>
          <cell r="O1170">
            <v>25.5</v>
          </cell>
          <cell r="P1170">
            <v>47.45</v>
          </cell>
          <cell r="Q1170">
            <v>47.45</v>
          </cell>
          <cell r="R1170">
            <v>47.45</v>
          </cell>
          <cell r="S1170">
            <v>47.45</v>
          </cell>
          <cell r="T1170">
            <v>47.45</v>
          </cell>
          <cell r="U1170">
            <v>47.45</v>
          </cell>
          <cell r="V1170">
            <v>47.45</v>
          </cell>
          <cell r="W1170">
            <v>47.45</v>
          </cell>
          <cell r="X1170">
            <v>47.45</v>
          </cell>
          <cell r="Y1170">
            <v>47.45</v>
          </cell>
        </row>
        <row r="1171">
          <cell r="C1171" t="str">
            <v>E&amp;S</v>
          </cell>
          <cell r="D1171" t="str">
            <v>QFC</v>
          </cell>
          <cell r="F1171" t="str">
            <v>OCMH21</v>
          </cell>
          <cell r="G1171">
            <v>26125475</v>
          </cell>
          <cell r="H1171" t="str">
            <v>STATIONERY/PRINTING &amp; PHOTO SU</v>
          </cell>
          <cell r="I1171" t="str">
            <v>Printing &amp; Stationery</v>
          </cell>
          <cell r="J1171" t="str">
            <v>Business Partners</v>
          </cell>
          <cell r="K1171" t="str">
            <v>Stuart Newstead</v>
          </cell>
          <cell r="L1171" t="str">
            <v>Chris Knight</v>
          </cell>
          <cell r="M1171" t="str">
            <v>QFCChris KnightPrinting &amp; Stationery</v>
          </cell>
          <cell r="N1171">
            <v>108.61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</row>
        <row r="1172">
          <cell r="C1172" t="str">
            <v>E&amp;S</v>
          </cell>
          <cell r="D1172" t="str">
            <v>QFC</v>
          </cell>
          <cell r="F1172" t="str">
            <v>OCMH22</v>
          </cell>
          <cell r="G1172">
            <v>26125475</v>
          </cell>
          <cell r="H1172" t="str">
            <v>STATIONERY/PRINTING &amp; PHOTO SU</v>
          </cell>
          <cell r="I1172" t="str">
            <v>Printing &amp; Stationery</v>
          </cell>
          <cell r="J1172" t="str">
            <v>Business Partners</v>
          </cell>
          <cell r="K1172" t="str">
            <v>Stuart Newstead</v>
          </cell>
          <cell r="L1172" t="str">
            <v>Bob Pisolkar</v>
          </cell>
          <cell r="M1172" t="str">
            <v>QFCBob PisolkarPrinting &amp; Stationery</v>
          </cell>
          <cell r="N1172">
            <v>0</v>
          </cell>
          <cell r="O1172">
            <v>10.25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Y1172">
            <v>0</v>
          </cell>
        </row>
        <row r="1173">
          <cell r="C1173" t="str">
            <v>E&amp;S</v>
          </cell>
          <cell r="D1173" t="str">
            <v>QFC</v>
          </cell>
          <cell r="F1173" t="str">
            <v>OCMH23</v>
          </cell>
          <cell r="G1173">
            <v>26125475</v>
          </cell>
          <cell r="H1173" t="str">
            <v>STATIONERY/PRINTING &amp; PHOTO SU</v>
          </cell>
          <cell r="I1173" t="str">
            <v>Printing &amp; Stationery</v>
          </cell>
          <cell r="J1173" t="str">
            <v>Business Partners</v>
          </cell>
          <cell r="K1173" t="str">
            <v>Stuart Newstead</v>
          </cell>
          <cell r="L1173" t="str">
            <v>James Hart</v>
          </cell>
          <cell r="M1173" t="str">
            <v>QFCJames HartPrinting &amp; Stationery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</row>
        <row r="1174">
          <cell r="C1174" t="str">
            <v>E&amp;S</v>
          </cell>
          <cell r="D1174" t="str">
            <v>QFC</v>
          </cell>
          <cell r="F1174" t="str">
            <v>OCMH24</v>
          </cell>
          <cell r="G1174">
            <v>26125475</v>
          </cell>
          <cell r="H1174" t="str">
            <v>STATIONERY/PRINTING &amp; PHOTO SU</v>
          </cell>
          <cell r="I1174" t="str">
            <v>Printing &amp; Stationery</v>
          </cell>
          <cell r="J1174" t="str">
            <v>Business Partners</v>
          </cell>
          <cell r="K1174" t="str">
            <v>Stuart Newstead</v>
          </cell>
          <cell r="L1174" t="str">
            <v>Nigel dean</v>
          </cell>
          <cell r="M1174" t="str">
            <v>QFCNigel deanPrinting &amp; Stationery</v>
          </cell>
          <cell r="N1174">
            <v>0</v>
          </cell>
          <cell r="O1174">
            <v>290.94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</row>
        <row r="1175">
          <cell r="C1175" t="str">
            <v>E&amp;S</v>
          </cell>
          <cell r="D1175" t="str">
            <v>QFC</v>
          </cell>
          <cell r="F1175" t="str">
            <v>OCMH25</v>
          </cell>
          <cell r="G1175">
            <v>26125475</v>
          </cell>
          <cell r="H1175" t="str">
            <v>STATIONERY/PRINTING &amp; PHOTO SU</v>
          </cell>
          <cell r="I1175" t="str">
            <v>Printing &amp; Stationery</v>
          </cell>
          <cell r="J1175" t="str">
            <v>Business Partners</v>
          </cell>
          <cell r="K1175" t="str">
            <v>Stuart Newstead</v>
          </cell>
          <cell r="L1175" t="str">
            <v>Bharat Chauhan</v>
          </cell>
          <cell r="M1175" t="str">
            <v>QFCBharat ChauhanPrinting &amp; Stationery</v>
          </cell>
          <cell r="N1175">
            <v>0</v>
          </cell>
          <cell r="O1175">
            <v>10.25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</row>
        <row r="1176">
          <cell r="C1176" t="str">
            <v>E&amp;S</v>
          </cell>
          <cell r="D1176" t="str">
            <v>QFC</v>
          </cell>
          <cell r="F1176" t="str">
            <v>OCMH26</v>
          </cell>
          <cell r="G1176">
            <v>26125475</v>
          </cell>
          <cell r="H1176" t="str">
            <v>STATIONERY/PRINTING &amp; PHOTO SU</v>
          </cell>
          <cell r="I1176" t="str">
            <v>Printing &amp; Stationery</v>
          </cell>
          <cell r="J1176" t="str">
            <v>Business Partners</v>
          </cell>
          <cell r="K1176" t="str">
            <v>Stuart Newstead</v>
          </cell>
          <cell r="L1176" t="str">
            <v>Vanessa Blythe</v>
          </cell>
          <cell r="M1176" t="str">
            <v>QFCVanessa BlythePrinting &amp; Stationery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  <cell r="U1176">
            <v>0</v>
          </cell>
          <cell r="V1176">
            <v>0</v>
          </cell>
          <cell r="W1176">
            <v>0</v>
          </cell>
          <cell r="X1176">
            <v>0</v>
          </cell>
          <cell r="Y1176">
            <v>0</v>
          </cell>
        </row>
        <row r="1177">
          <cell r="C1177" t="str">
            <v>E&amp;S</v>
          </cell>
          <cell r="D1177" t="str">
            <v>QFC</v>
          </cell>
          <cell r="F1177" t="str">
            <v>OCMH3</v>
          </cell>
          <cell r="G1177">
            <v>26125475</v>
          </cell>
          <cell r="H1177" t="str">
            <v>STATIONERY/PRINTING &amp; PHOTO SU</v>
          </cell>
          <cell r="I1177" t="str">
            <v>Printing &amp; Stationery</v>
          </cell>
          <cell r="J1177" t="str">
            <v>Business Service</v>
          </cell>
          <cell r="K1177" t="str">
            <v>Keith Floodgate</v>
          </cell>
          <cell r="L1177" t="str">
            <v>Keith Floodgate</v>
          </cell>
          <cell r="M1177" t="str">
            <v>QFCKeith FloodgatePrinting &amp; Stationery</v>
          </cell>
          <cell r="N1177">
            <v>0</v>
          </cell>
          <cell r="O1177">
            <v>687.68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</row>
        <row r="1178">
          <cell r="C1178" t="str">
            <v>E&amp;S</v>
          </cell>
          <cell r="D1178" t="str">
            <v>QFC</v>
          </cell>
          <cell r="F1178" t="str">
            <v>OCMH31</v>
          </cell>
          <cell r="G1178">
            <v>26125475</v>
          </cell>
          <cell r="H1178" t="str">
            <v>STATIONERY/PRINTING &amp; PHOTO SU</v>
          </cell>
          <cell r="I1178" t="str">
            <v>Printing &amp; Stationery</v>
          </cell>
          <cell r="J1178" t="str">
            <v>Business Service</v>
          </cell>
          <cell r="K1178" t="str">
            <v>Keith Floodgate</v>
          </cell>
          <cell r="L1178" t="str">
            <v>John Rogers</v>
          </cell>
          <cell r="M1178" t="str">
            <v>QFCJohn RogersPrinting &amp; Stationery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  <cell r="U1178">
            <v>0</v>
          </cell>
          <cell r="V1178">
            <v>0</v>
          </cell>
          <cell r="W1178">
            <v>0</v>
          </cell>
          <cell r="X1178">
            <v>0</v>
          </cell>
          <cell r="Y1178">
            <v>0</v>
          </cell>
        </row>
        <row r="1179">
          <cell r="C1179" t="str">
            <v>E&amp;S</v>
          </cell>
          <cell r="D1179" t="str">
            <v>QFC</v>
          </cell>
          <cell r="F1179" t="str">
            <v>OCMH32</v>
          </cell>
          <cell r="G1179">
            <v>26125475</v>
          </cell>
          <cell r="H1179" t="str">
            <v>STATIONERY/PRINTING &amp; PHOTO SU</v>
          </cell>
          <cell r="I1179" t="str">
            <v>Printing &amp; Stationery</v>
          </cell>
          <cell r="J1179" t="str">
            <v>Business Service</v>
          </cell>
          <cell r="K1179" t="str">
            <v>Keith Floodgate</v>
          </cell>
          <cell r="L1179" t="str">
            <v>Andy Smith</v>
          </cell>
          <cell r="M1179" t="str">
            <v>QFCAndy SmithPrinting &amp; Stationery</v>
          </cell>
          <cell r="N1179">
            <v>488.4</v>
          </cell>
          <cell r="O1179">
            <v>398.98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</row>
        <row r="1180">
          <cell r="C1180" t="str">
            <v>E&amp;S</v>
          </cell>
          <cell r="D1180" t="str">
            <v>QFC</v>
          </cell>
          <cell r="F1180" t="str">
            <v>OCMS</v>
          </cell>
          <cell r="G1180">
            <v>26125475</v>
          </cell>
          <cell r="H1180" t="str">
            <v>STATIONERY/PRINTING &amp; PHOTO SU</v>
          </cell>
          <cell r="I1180" t="str">
            <v>Printing &amp; Stationery</v>
          </cell>
          <cell r="J1180" t="str">
            <v>Business Marketing</v>
          </cell>
          <cell r="K1180" t="str">
            <v>Tim Sefton</v>
          </cell>
          <cell r="L1180" t="str">
            <v>Tim Sefton</v>
          </cell>
          <cell r="M1180" t="str">
            <v>QFCTim SeftonPrinting &amp; Stationery</v>
          </cell>
          <cell r="N1180">
            <v>30.75</v>
          </cell>
          <cell r="O1180">
            <v>0</v>
          </cell>
          <cell r="P1180">
            <v>46.924999999999997</v>
          </cell>
          <cell r="Q1180">
            <v>46.924999999999997</v>
          </cell>
          <cell r="R1180">
            <v>46.924999999999997</v>
          </cell>
          <cell r="S1180">
            <v>46.924999999999997</v>
          </cell>
          <cell r="T1180">
            <v>46.924999999999997</v>
          </cell>
          <cell r="U1180">
            <v>46.924999999999997</v>
          </cell>
          <cell r="V1180">
            <v>46.924999999999997</v>
          </cell>
          <cell r="W1180">
            <v>46.924999999999997</v>
          </cell>
          <cell r="X1180">
            <v>46.924999999999997</v>
          </cell>
          <cell r="Y1180">
            <v>46.924999999999997</v>
          </cell>
        </row>
        <row r="1181">
          <cell r="C1181" t="str">
            <v>E&amp;S</v>
          </cell>
          <cell r="D1181" t="str">
            <v>QFC</v>
          </cell>
          <cell r="F1181" t="str">
            <v>OCMS6</v>
          </cell>
          <cell r="G1181">
            <v>26125475</v>
          </cell>
          <cell r="H1181" t="str">
            <v>STATIONERY/PRINTING &amp; PHOTO SU</v>
          </cell>
          <cell r="I1181" t="str">
            <v>Printing &amp; Stationery</v>
          </cell>
          <cell r="J1181" t="str">
            <v>Business Marketing</v>
          </cell>
          <cell r="K1181" t="str">
            <v>Tim Sefton</v>
          </cell>
          <cell r="L1181" t="str">
            <v>Tony Scriven</v>
          </cell>
          <cell r="M1181" t="str">
            <v>QFCTony ScrivenPrinting &amp; Stationery</v>
          </cell>
          <cell r="N1181">
            <v>0</v>
          </cell>
          <cell r="O1181">
            <v>69.98</v>
          </cell>
          <cell r="P1181">
            <v>0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  <cell r="V1181">
            <v>0</v>
          </cell>
          <cell r="W1181">
            <v>0</v>
          </cell>
          <cell r="X1181">
            <v>0</v>
          </cell>
          <cell r="Y1181">
            <v>0</v>
          </cell>
        </row>
        <row r="1182">
          <cell r="C1182" t="str">
            <v>E&amp;S</v>
          </cell>
          <cell r="D1182" t="str">
            <v>QFC</v>
          </cell>
          <cell r="F1182" t="str">
            <v>OCMS2</v>
          </cell>
          <cell r="G1182">
            <v>26125475</v>
          </cell>
          <cell r="H1182" t="str">
            <v>STATIONERY/PRINTING &amp; PHOTO SU</v>
          </cell>
          <cell r="I1182" t="str">
            <v>Printing &amp; Stationery</v>
          </cell>
          <cell r="J1182" t="str">
            <v>Business Marketing</v>
          </cell>
          <cell r="K1182" t="str">
            <v>Tim Sefton</v>
          </cell>
          <cell r="L1182" t="str">
            <v>Nigel Dutton</v>
          </cell>
          <cell r="M1182" t="str">
            <v>QFCNigel DuttonPrinting &amp; Stationery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  <cell r="U1182">
            <v>0</v>
          </cell>
          <cell r="V1182">
            <v>0</v>
          </cell>
          <cell r="W1182">
            <v>0</v>
          </cell>
          <cell r="X1182">
            <v>0</v>
          </cell>
          <cell r="Y1182">
            <v>0</v>
          </cell>
        </row>
        <row r="1183">
          <cell r="C1183" t="str">
            <v>E&amp;S</v>
          </cell>
          <cell r="D1183" t="str">
            <v>QFC</v>
          </cell>
          <cell r="F1183" t="str">
            <v>OCMS4</v>
          </cell>
          <cell r="G1183">
            <v>26125475</v>
          </cell>
          <cell r="H1183" t="str">
            <v>STATIONERY/PRINTING &amp; PHOTO SU</v>
          </cell>
          <cell r="I1183" t="str">
            <v>Printing &amp; Stationery</v>
          </cell>
          <cell r="J1183" t="str">
            <v>Business Marketing</v>
          </cell>
          <cell r="K1183" t="str">
            <v>Tim Sefton</v>
          </cell>
          <cell r="L1183" t="str">
            <v>Derek Williamson</v>
          </cell>
          <cell r="M1183" t="str">
            <v>QFCDerek WilliamsonPrinting &amp; Stationery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</row>
        <row r="1184">
          <cell r="C1184" t="str">
            <v>E&amp;S</v>
          </cell>
          <cell r="D1184" t="str">
            <v>QFC</v>
          </cell>
          <cell r="F1184" t="str">
            <v>OCMS5</v>
          </cell>
          <cell r="G1184">
            <v>26125475</v>
          </cell>
          <cell r="H1184" t="str">
            <v>STATIONERY/PRINTING &amp; PHOTO SU</v>
          </cell>
          <cell r="I1184" t="str">
            <v>Printing &amp; Stationery</v>
          </cell>
          <cell r="J1184" t="str">
            <v>Business Marketing</v>
          </cell>
          <cell r="K1184" t="str">
            <v>Tim Sefton</v>
          </cell>
          <cell r="L1184" t="str">
            <v>Hilary Lloyd</v>
          </cell>
          <cell r="M1184" t="str">
            <v>QFCHilary LloydPrinting &amp; Stationery</v>
          </cell>
          <cell r="N1184">
            <v>0</v>
          </cell>
          <cell r="O1184">
            <v>30.75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</row>
        <row r="1185">
          <cell r="C1185" t="str">
            <v>E&amp;S</v>
          </cell>
          <cell r="D1185" t="str">
            <v>QFC</v>
          </cell>
          <cell r="F1185" t="str">
            <v>OCMT1</v>
          </cell>
          <cell r="G1185">
            <v>26125475</v>
          </cell>
          <cell r="H1185" t="str">
            <v>STATIONERY/PRINTING &amp; PHOTO SU</v>
          </cell>
          <cell r="I1185" t="str">
            <v>Printing &amp; Stationery</v>
          </cell>
          <cell r="J1185" t="str">
            <v>Business Operations</v>
          </cell>
          <cell r="K1185" t="str">
            <v>Euros Evans</v>
          </cell>
          <cell r="L1185" t="str">
            <v>Euros Evans</v>
          </cell>
          <cell r="M1185" t="str">
            <v>QFCEuros EvansPrinting &amp; Stationery</v>
          </cell>
          <cell r="N1185">
            <v>0</v>
          </cell>
          <cell r="O1185">
            <v>0</v>
          </cell>
          <cell r="P1185">
            <v>50</v>
          </cell>
          <cell r="Q1185">
            <v>50</v>
          </cell>
          <cell r="R1185">
            <v>50</v>
          </cell>
          <cell r="S1185">
            <v>50</v>
          </cell>
          <cell r="T1185">
            <v>50</v>
          </cell>
          <cell r="U1185">
            <v>50</v>
          </cell>
          <cell r="V1185">
            <v>50</v>
          </cell>
          <cell r="W1185">
            <v>50</v>
          </cell>
          <cell r="X1185">
            <v>50</v>
          </cell>
          <cell r="Y1185">
            <v>50</v>
          </cell>
        </row>
        <row r="1186">
          <cell r="C1186" t="str">
            <v>E&amp;S</v>
          </cell>
          <cell r="D1186" t="str">
            <v>QFC</v>
          </cell>
          <cell r="F1186" t="str">
            <v>OCMT14</v>
          </cell>
          <cell r="G1186">
            <v>26125475</v>
          </cell>
          <cell r="H1186" t="str">
            <v>STATIONERY/PRINTING &amp; PHOTO SU</v>
          </cell>
          <cell r="I1186" t="str">
            <v>Printing &amp; Stationery</v>
          </cell>
          <cell r="J1186" t="str">
            <v>Business Operations</v>
          </cell>
          <cell r="K1186" t="str">
            <v>Euros Evans</v>
          </cell>
          <cell r="L1186" t="str">
            <v>Tony Webber</v>
          </cell>
          <cell r="M1186" t="str">
            <v>QFCTony WebberPrinting &amp; Stationery</v>
          </cell>
          <cell r="N1186">
            <v>154.84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</row>
        <row r="1187">
          <cell r="C1187" t="str">
            <v>E&amp;S</v>
          </cell>
          <cell r="D1187" t="str">
            <v>QFC</v>
          </cell>
          <cell r="F1187" t="str">
            <v>OCMT31</v>
          </cell>
          <cell r="G1187">
            <v>26125475</v>
          </cell>
          <cell r="H1187" t="str">
            <v>STATIONERY/PRINTING &amp; PHOTO SU</v>
          </cell>
          <cell r="I1187" t="str">
            <v>Printing &amp; Stationery</v>
          </cell>
          <cell r="J1187" t="str">
            <v>Business Operations</v>
          </cell>
          <cell r="K1187" t="str">
            <v>Euros Evans</v>
          </cell>
          <cell r="L1187" t="str">
            <v>Paging1</v>
          </cell>
          <cell r="M1187" t="str">
            <v>QFCPaging1Printing &amp; Stationery</v>
          </cell>
          <cell r="N1187">
            <v>647.41999999999996</v>
          </cell>
          <cell r="O1187">
            <v>559.41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  <cell r="U1187">
            <v>0</v>
          </cell>
          <cell r="V1187">
            <v>0</v>
          </cell>
          <cell r="W1187">
            <v>0</v>
          </cell>
          <cell r="X1187">
            <v>0</v>
          </cell>
          <cell r="Y1187">
            <v>0</v>
          </cell>
        </row>
        <row r="1188">
          <cell r="C1188" t="str">
            <v>E&amp;S</v>
          </cell>
          <cell r="D1188" t="str">
            <v>QFC</v>
          </cell>
          <cell r="F1188" t="str">
            <v>OCMT35</v>
          </cell>
          <cell r="G1188">
            <v>26125475</v>
          </cell>
          <cell r="H1188" t="str">
            <v>STATIONERY/PRINTING &amp; PHOTO SU</v>
          </cell>
          <cell r="I1188" t="str">
            <v>Printing &amp; Stationery</v>
          </cell>
          <cell r="J1188" t="str">
            <v>Business Operations</v>
          </cell>
          <cell r="K1188" t="str">
            <v>Euros Evans</v>
          </cell>
          <cell r="L1188" t="str">
            <v>Paging2</v>
          </cell>
          <cell r="M1188" t="str">
            <v>QFCPaging2Printing &amp; Stationery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</row>
        <row r="1189">
          <cell r="C1189" t="str">
            <v>E&amp;S</v>
          </cell>
          <cell r="D1189" t="str">
            <v>QFC</v>
          </cell>
          <cell r="F1189" t="str">
            <v>OCMT36</v>
          </cell>
          <cell r="G1189">
            <v>26125475</v>
          </cell>
          <cell r="H1189" t="str">
            <v>STATIONERY/PRINTING &amp; PHOTO SU</v>
          </cell>
          <cell r="I1189" t="str">
            <v>Printing &amp; Stationery</v>
          </cell>
          <cell r="J1189" t="str">
            <v>Business Operations</v>
          </cell>
          <cell r="K1189" t="str">
            <v>Euros Evans</v>
          </cell>
          <cell r="L1189" t="str">
            <v>Paging3</v>
          </cell>
          <cell r="M1189" t="str">
            <v>QFCPaging3Printing &amp; Stationery</v>
          </cell>
          <cell r="N1189">
            <v>18.53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</row>
        <row r="1190">
          <cell r="C1190" t="str">
            <v>Staff</v>
          </cell>
          <cell r="D1190" t="str">
            <v>QFC</v>
          </cell>
          <cell r="F1190" t="str">
            <v>OCMH</v>
          </cell>
          <cell r="G1190">
            <v>11300007</v>
          </cell>
          <cell r="H1190" t="str">
            <v>MOBILITY PAY</v>
          </cell>
          <cell r="I1190" t="str">
            <v>Salaries</v>
          </cell>
          <cell r="J1190" t="str">
            <v>Directorate</v>
          </cell>
          <cell r="K1190" t="str">
            <v>Pete Richardson</v>
          </cell>
          <cell r="L1190" t="str">
            <v>Pete Richardson</v>
          </cell>
          <cell r="M1190" t="str">
            <v>QFCPete RichardsonSalaries</v>
          </cell>
          <cell r="N1190">
            <v>21859.26</v>
          </cell>
          <cell r="O1190">
            <v>25002.68</v>
          </cell>
          <cell r="P1190">
            <v>26620.054000000004</v>
          </cell>
          <cell r="Q1190">
            <v>23610.904000000002</v>
          </cell>
          <cell r="R1190">
            <v>23610.904000000002</v>
          </cell>
          <cell r="S1190">
            <v>23610.904000000002</v>
          </cell>
          <cell r="T1190">
            <v>23610.904000000002</v>
          </cell>
          <cell r="U1190">
            <v>23610.904000000002</v>
          </cell>
          <cell r="V1190">
            <v>23610.904000000002</v>
          </cell>
          <cell r="W1190">
            <v>23610.904000000002</v>
          </cell>
          <cell r="X1190">
            <v>23610.904000000002</v>
          </cell>
          <cell r="Y1190">
            <v>23610.904000000002</v>
          </cell>
        </row>
        <row r="1191">
          <cell r="C1191" t="str">
            <v>Staff</v>
          </cell>
          <cell r="D1191" t="str">
            <v>QFC</v>
          </cell>
          <cell r="F1191" t="str">
            <v>OCMH1</v>
          </cell>
          <cell r="G1191">
            <v>11300007</v>
          </cell>
          <cell r="H1191" t="str">
            <v>MOBILITY PAY</v>
          </cell>
          <cell r="I1191" t="str">
            <v>Salaries</v>
          </cell>
          <cell r="J1191" t="str">
            <v>BT Management</v>
          </cell>
          <cell r="K1191" t="str">
            <v>Dave Stevenson</v>
          </cell>
          <cell r="L1191" t="str">
            <v>Dave Stevenson</v>
          </cell>
          <cell r="M1191" t="str">
            <v>QFCDave StevensonSalaries</v>
          </cell>
          <cell r="N1191">
            <v>8817.42</v>
          </cell>
          <cell r="O1191">
            <v>17181.72</v>
          </cell>
          <cell r="P1191">
            <v>17330.876746666669</v>
          </cell>
          <cell r="Q1191">
            <v>16744.43674666667</v>
          </cell>
          <cell r="R1191">
            <v>16744.43674666667</v>
          </cell>
          <cell r="S1191">
            <v>16744.43674666667</v>
          </cell>
          <cell r="T1191">
            <v>16744.43674666667</v>
          </cell>
          <cell r="U1191">
            <v>16744.43674666667</v>
          </cell>
          <cell r="V1191">
            <v>16744.43674666667</v>
          </cell>
          <cell r="W1191">
            <v>16744.43674666667</v>
          </cell>
          <cell r="X1191">
            <v>16744.43674666667</v>
          </cell>
          <cell r="Y1191">
            <v>22745.558746666669</v>
          </cell>
        </row>
        <row r="1192">
          <cell r="C1192" t="str">
            <v>Staff</v>
          </cell>
          <cell r="D1192" t="str">
            <v>QFC</v>
          </cell>
          <cell r="F1192" t="str">
            <v>OCMH11</v>
          </cell>
          <cell r="G1192">
            <v>11300007</v>
          </cell>
          <cell r="H1192" t="str">
            <v>MOBILITY PAY</v>
          </cell>
          <cell r="I1192" t="str">
            <v>Salaries</v>
          </cell>
          <cell r="J1192" t="str">
            <v>BT Management</v>
          </cell>
          <cell r="K1192" t="str">
            <v>Dave Stevenson</v>
          </cell>
          <cell r="L1192" t="str">
            <v>Suki Jagpal</v>
          </cell>
          <cell r="M1192" t="str">
            <v>QFCSuki JagpalSalaries</v>
          </cell>
          <cell r="N1192">
            <v>10117.36</v>
          </cell>
          <cell r="O1192">
            <v>14434.34</v>
          </cell>
          <cell r="P1192">
            <v>14785.088400000002</v>
          </cell>
          <cell r="Q1192">
            <v>14785.088400000002</v>
          </cell>
          <cell r="R1192">
            <v>14785.088400000002</v>
          </cell>
          <cell r="S1192">
            <v>14785.088400000002</v>
          </cell>
          <cell r="T1192">
            <v>14785.088400000002</v>
          </cell>
          <cell r="U1192">
            <v>14785.088400000002</v>
          </cell>
          <cell r="V1192">
            <v>14785.088400000002</v>
          </cell>
          <cell r="W1192">
            <v>14785.088400000002</v>
          </cell>
          <cell r="X1192">
            <v>14785.088400000002</v>
          </cell>
          <cell r="Y1192">
            <v>14785.088400000002</v>
          </cell>
        </row>
        <row r="1193">
          <cell r="C1193" t="str">
            <v>Staff</v>
          </cell>
          <cell r="D1193" t="str">
            <v>QFC</v>
          </cell>
          <cell r="F1193" t="str">
            <v>OCMH12</v>
          </cell>
          <cell r="G1193">
            <v>11300007</v>
          </cell>
          <cell r="H1193" t="str">
            <v>MOBILITY PAY</v>
          </cell>
          <cell r="I1193" t="str">
            <v>Salaries</v>
          </cell>
          <cell r="J1193" t="str">
            <v>BT Management</v>
          </cell>
          <cell r="K1193" t="str">
            <v>Dave Stevenson</v>
          </cell>
          <cell r="L1193" t="str">
            <v>Kishor Patel</v>
          </cell>
          <cell r="M1193" t="str">
            <v>QFCKishor PatelSalaries</v>
          </cell>
          <cell r="N1193">
            <v>20464.84</v>
          </cell>
          <cell r="O1193">
            <v>20810.55</v>
          </cell>
          <cell r="P1193">
            <v>22662.702440000001</v>
          </cell>
          <cell r="Q1193">
            <v>21616.34216</v>
          </cell>
          <cell r="R1193">
            <v>21616.34216</v>
          </cell>
          <cell r="S1193">
            <v>21616.34216</v>
          </cell>
          <cell r="T1193">
            <v>21616.34216</v>
          </cell>
          <cell r="U1193">
            <v>21616.34216</v>
          </cell>
          <cell r="V1193">
            <v>21616.34216</v>
          </cell>
          <cell r="W1193">
            <v>21616.34216</v>
          </cell>
          <cell r="X1193">
            <v>21616.34216</v>
          </cell>
          <cell r="Y1193">
            <v>21616.34216</v>
          </cell>
        </row>
        <row r="1194">
          <cell r="C1194" t="str">
            <v>Staff</v>
          </cell>
          <cell r="D1194" t="str">
            <v>QFC</v>
          </cell>
          <cell r="F1194" t="str">
            <v>OCMH13</v>
          </cell>
          <cell r="G1194">
            <v>11300007</v>
          </cell>
          <cell r="H1194" t="str">
            <v>MOBILITY PAY</v>
          </cell>
          <cell r="I1194" t="str">
            <v>Salaries</v>
          </cell>
          <cell r="J1194" t="str">
            <v>BT Management</v>
          </cell>
          <cell r="K1194" t="str">
            <v>Dave Stevenson</v>
          </cell>
          <cell r="L1194" t="str">
            <v>Matt Bennett</v>
          </cell>
          <cell r="M1194" t="str">
            <v>QFCMatt BennettSalaries</v>
          </cell>
          <cell r="N1194">
            <v>42069.21</v>
          </cell>
          <cell r="O1194">
            <v>-15561.4</v>
          </cell>
          <cell r="P1194">
            <v>18785.734302000001</v>
          </cell>
          <cell r="Q1194">
            <v>17578.972422000003</v>
          </cell>
          <cell r="R1194">
            <v>17578.972422000003</v>
          </cell>
          <cell r="S1194">
            <v>17578.972422000003</v>
          </cell>
          <cell r="T1194">
            <v>17578.972422000003</v>
          </cell>
          <cell r="U1194">
            <v>17578.972422000003</v>
          </cell>
          <cell r="V1194">
            <v>17578.972422000003</v>
          </cell>
          <cell r="W1194">
            <v>17578.972422000003</v>
          </cell>
          <cell r="X1194">
            <v>17578.972422000003</v>
          </cell>
          <cell r="Y1194">
            <v>17578.972422000003</v>
          </cell>
        </row>
        <row r="1195">
          <cell r="C1195" t="str">
            <v>Staff</v>
          </cell>
          <cell r="D1195" t="str">
            <v>QFC</v>
          </cell>
          <cell r="F1195" t="str">
            <v>OCMH14</v>
          </cell>
          <cell r="G1195">
            <v>11300007</v>
          </cell>
          <cell r="H1195" t="str">
            <v>MOBILITY PAY</v>
          </cell>
          <cell r="I1195" t="str">
            <v>Salaries</v>
          </cell>
          <cell r="J1195" t="str">
            <v>BT Management</v>
          </cell>
          <cell r="K1195" t="str">
            <v>Dave Stevenson</v>
          </cell>
          <cell r="L1195" t="str">
            <v>Mia Etchells</v>
          </cell>
          <cell r="M1195" t="str">
            <v>QFCMia EtchellsSalaries</v>
          </cell>
          <cell r="N1195">
            <v>9330.84</v>
          </cell>
          <cell r="O1195">
            <v>9330.84</v>
          </cell>
          <cell r="P1195">
            <v>10440.275320000001</v>
          </cell>
          <cell r="Q1195">
            <v>9725.6704000000009</v>
          </cell>
          <cell r="R1195">
            <v>9725.6704000000009</v>
          </cell>
          <cell r="S1195">
            <v>9725.6704000000009</v>
          </cell>
          <cell r="T1195">
            <v>9725.6704000000009</v>
          </cell>
          <cell r="U1195">
            <v>9725.6704000000009</v>
          </cell>
          <cell r="V1195">
            <v>9725.6704000000009</v>
          </cell>
          <cell r="W1195">
            <v>9725.6704000000009</v>
          </cell>
          <cell r="X1195">
            <v>9725.6704000000009</v>
          </cell>
          <cell r="Y1195">
            <v>9725.6704000000009</v>
          </cell>
        </row>
        <row r="1196">
          <cell r="C1196" t="str">
            <v>Staff</v>
          </cell>
          <cell r="D1196" t="str">
            <v>QFC</v>
          </cell>
          <cell r="F1196" t="str">
            <v>OCMH2</v>
          </cell>
          <cell r="G1196">
            <v>11300007</v>
          </cell>
          <cell r="H1196" t="str">
            <v>MOBILITY PAY</v>
          </cell>
          <cell r="I1196" t="str">
            <v>Salaries</v>
          </cell>
          <cell r="J1196" t="str">
            <v>Business Partners</v>
          </cell>
          <cell r="K1196" t="str">
            <v>Stuart Newstead</v>
          </cell>
          <cell r="L1196" t="str">
            <v>Stuart Newstead</v>
          </cell>
          <cell r="M1196" t="str">
            <v>QFCStuart NewsteadSalaries</v>
          </cell>
          <cell r="N1196">
            <v>2667.1</v>
          </cell>
          <cell r="O1196">
            <v>31687.31</v>
          </cell>
          <cell r="P1196">
            <v>14482.49516</v>
          </cell>
          <cell r="Q1196">
            <v>17193.005520000002</v>
          </cell>
          <cell r="R1196">
            <v>17193.005520000002</v>
          </cell>
          <cell r="S1196">
            <v>17193.005520000002</v>
          </cell>
          <cell r="T1196">
            <v>21043.005520000002</v>
          </cell>
          <cell r="U1196">
            <v>21043.005520000002</v>
          </cell>
          <cell r="V1196">
            <v>21043.005520000002</v>
          </cell>
          <cell r="W1196">
            <v>24893.005520000002</v>
          </cell>
          <cell r="X1196">
            <v>24893.005520000002</v>
          </cell>
          <cell r="Y1196">
            <v>24893.005520000002</v>
          </cell>
        </row>
        <row r="1197">
          <cell r="C1197" t="str">
            <v>Staff</v>
          </cell>
          <cell r="D1197" t="str">
            <v>QFC</v>
          </cell>
          <cell r="F1197" t="str">
            <v>OCMH21</v>
          </cell>
          <cell r="G1197">
            <v>11300007</v>
          </cell>
          <cell r="H1197" t="str">
            <v>MOBILITY PAY</v>
          </cell>
          <cell r="I1197" t="str">
            <v>Salaries</v>
          </cell>
          <cell r="J1197" t="str">
            <v>Business Partners</v>
          </cell>
          <cell r="K1197" t="str">
            <v>Stuart Newstead</v>
          </cell>
          <cell r="L1197" t="str">
            <v>Chris Knight</v>
          </cell>
          <cell r="M1197" t="str">
            <v>QFCChris KnightSalaries</v>
          </cell>
          <cell r="N1197">
            <v>49382.080000000002</v>
          </cell>
          <cell r="O1197">
            <v>82061.02</v>
          </cell>
          <cell r="P1197">
            <v>41175.918341333338</v>
          </cell>
          <cell r="Q1197">
            <v>41175.918341333338</v>
          </cell>
          <cell r="R1197">
            <v>41175.918341333338</v>
          </cell>
          <cell r="S1197">
            <v>41175.918341333338</v>
          </cell>
          <cell r="T1197">
            <v>41175.918341333338</v>
          </cell>
          <cell r="U1197">
            <v>41175.918341333338</v>
          </cell>
          <cell r="V1197">
            <v>41175.918341333338</v>
          </cell>
          <cell r="W1197">
            <v>41175.918341333338</v>
          </cell>
          <cell r="X1197">
            <v>41175.918341333338</v>
          </cell>
          <cell r="Y1197">
            <v>41175.918341333338</v>
          </cell>
        </row>
        <row r="1198">
          <cell r="C1198" t="str">
            <v>Staff</v>
          </cell>
          <cell r="D1198" t="str">
            <v>QFC</v>
          </cell>
          <cell r="F1198" t="str">
            <v>OCMH22</v>
          </cell>
          <cell r="G1198">
            <v>11300007</v>
          </cell>
          <cell r="H1198" t="str">
            <v>MOBILITY PAY</v>
          </cell>
          <cell r="I1198" t="str">
            <v>Salaries</v>
          </cell>
          <cell r="J1198" t="str">
            <v>Business Partners</v>
          </cell>
          <cell r="K1198" t="str">
            <v>Stuart Newstead</v>
          </cell>
          <cell r="L1198" t="str">
            <v>Bob Pisolkar</v>
          </cell>
          <cell r="M1198" t="str">
            <v>QFCBob PisolkarSalaries</v>
          </cell>
          <cell r="N1198">
            <v>22512.78</v>
          </cell>
          <cell r="O1198">
            <v>22784.34</v>
          </cell>
          <cell r="P1198">
            <v>26402.520239999998</v>
          </cell>
          <cell r="Q1198">
            <v>22577.520240000002</v>
          </cell>
          <cell r="R1198">
            <v>22577.520240000002</v>
          </cell>
          <cell r="S1198">
            <v>26402.520239999998</v>
          </cell>
          <cell r="T1198">
            <v>22577.520240000002</v>
          </cell>
          <cell r="U1198">
            <v>22577.520240000002</v>
          </cell>
          <cell r="V1198">
            <v>26402.520239999998</v>
          </cell>
          <cell r="W1198">
            <v>22577.520240000002</v>
          </cell>
          <cell r="X1198">
            <v>22577.520240000002</v>
          </cell>
          <cell r="Y1198">
            <v>26402.520239999998</v>
          </cell>
        </row>
        <row r="1199">
          <cell r="C1199" t="str">
            <v>Staff</v>
          </cell>
          <cell r="D1199" t="str">
            <v>QFC</v>
          </cell>
          <cell r="F1199" t="str">
            <v>OCMH23</v>
          </cell>
          <cell r="G1199">
            <v>11300007</v>
          </cell>
          <cell r="H1199" t="str">
            <v>MOBILITY PAY</v>
          </cell>
          <cell r="I1199" t="str">
            <v>Salaries</v>
          </cell>
          <cell r="J1199" t="str">
            <v>Business Partners</v>
          </cell>
          <cell r="K1199" t="str">
            <v>Stuart Newstead</v>
          </cell>
          <cell r="L1199" t="str">
            <v>James Hart</v>
          </cell>
          <cell r="M1199" t="str">
            <v>QFCJames HartSalaries</v>
          </cell>
          <cell r="N1199">
            <v>5768.37</v>
          </cell>
          <cell r="O1199">
            <v>37058.720000000001</v>
          </cell>
          <cell r="P1199">
            <v>22894.467949999998</v>
          </cell>
          <cell r="Q1199">
            <v>21289.04795</v>
          </cell>
          <cell r="R1199">
            <v>21289.04795</v>
          </cell>
          <cell r="S1199">
            <v>21289.04795</v>
          </cell>
          <cell r="T1199">
            <v>21289.04795</v>
          </cell>
          <cell r="U1199">
            <v>21289.04795</v>
          </cell>
          <cell r="V1199">
            <v>21289.04795</v>
          </cell>
          <cell r="W1199">
            <v>21289.04795</v>
          </cell>
          <cell r="X1199">
            <v>21289.04795</v>
          </cell>
          <cell r="Y1199">
            <v>21289.04795</v>
          </cell>
        </row>
        <row r="1200">
          <cell r="C1200" t="str">
            <v>Staff</v>
          </cell>
          <cell r="D1200" t="str">
            <v>QFC</v>
          </cell>
          <cell r="F1200" t="str">
            <v>OCMH24</v>
          </cell>
          <cell r="G1200">
            <v>11300007</v>
          </cell>
          <cell r="H1200" t="str">
            <v>MOBILITY PAY</v>
          </cell>
          <cell r="I1200" t="str">
            <v>Salaries</v>
          </cell>
          <cell r="J1200" t="str">
            <v>Business Partners</v>
          </cell>
          <cell r="K1200" t="str">
            <v>Stuart Newstead</v>
          </cell>
          <cell r="L1200" t="str">
            <v>Nigel dean</v>
          </cell>
          <cell r="M1200" t="str">
            <v>QFCNigel deanSalaries</v>
          </cell>
          <cell r="N1200">
            <v>11966.59</v>
          </cell>
          <cell r="O1200">
            <v>6859.61</v>
          </cell>
          <cell r="P1200">
            <v>9811.1850666666687</v>
          </cell>
          <cell r="Q1200">
            <v>9811.1850666666687</v>
          </cell>
          <cell r="R1200">
            <v>9811.1850666666687</v>
          </cell>
          <cell r="S1200">
            <v>9811.1850666666687</v>
          </cell>
          <cell r="T1200">
            <v>9811.1850666666687</v>
          </cell>
          <cell r="U1200">
            <v>9811.1850666666687</v>
          </cell>
          <cell r="V1200">
            <v>9811.1850666666687</v>
          </cell>
          <cell r="W1200">
            <v>9811.1850666666687</v>
          </cell>
          <cell r="X1200">
            <v>9811.1850666666687</v>
          </cell>
          <cell r="Y1200">
            <v>9811.1850666666687</v>
          </cell>
        </row>
        <row r="1201">
          <cell r="C1201" t="str">
            <v>Staff</v>
          </cell>
          <cell r="D1201" t="str">
            <v>QFC</v>
          </cell>
          <cell r="F1201" t="str">
            <v>OCMH25</v>
          </cell>
          <cell r="G1201">
            <v>11300007</v>
          </cell>
          <cell r="H1201" t="str">
            <v>MOBILITY PAY</v>
          </cell>
          <cell r="I1201" t="str">
            <v>Salaries</v>
          </cell>
          <cell r="J1201" t="str">
            <v>Business Partners</v>
          </cell>
          <cell r="K1201" t="str">
            <v>Stuart Newstead</v>
          </cell>
          <cell r="L1201" t="str">
            <v>Bharat Chauhan</v>
          </cell>
          <cell r="M1201" t="str">
            <v>QFCBharat ChauhanSalaries</v>
          </cell>
          <cell r="N1201">
            <v>21907.97</v>
          </cell>
          <cell r="O1201">
            <v>22018.55</v>
          </cell>
          <cell r="P1201">
            <v>25919.314320000005</v>
          </cell>
          <cell r="Q1201">
            <v>22094.314320000005</v>
          </cell>
          <cell r="R1201">
            <v>22094.314320000005</v>
          </cell>
          <cell r="S1201">
            <v>25919.314320000005</v>
          </cell>
          <cell r="T1201">
            <v>22094.314320000005</v>
          </cell>
          <cell r="U1201">
            <v>22094.314320000005</v>
          </cell>
          <cell r="V1201">
            <v>25919.314320000005</v>
          </cell>
          <cell r="W1201">
            <v>22094.314320000005</v>
          </cell>
          <cell r="X1201">
            <v>22094.314320000005</v>
          </cell>
          <cell r="Y1201">
            <v>25919.314320000005</v>
          </cell>
        </row>
        <row r="1202">
          <cell r="C1202" t="str">
            <v>Staff</v>
          </cell>
          <cell r="D1202" t="str">
            <v>QFC</v>
          </cell>
          <cell r="F1202" t="str">
            <v>OCMH26</v>
          </cell>
          <cell r="G1202">
            <v>11300007</v>
          </cell>
          <cell r="H1202" t="str">
            <v>MOBILITY PAY</v>
          </cell>
          <cell r="I1202" t="str">
            <v>Salaries</v>
          </cell>
          <cell r="J1202" t="str">
            <v>Business Partners</v>
          </cell>
          <cell r="K1202" t="str">
            <v>Stuart Newstead</v>
          </cell>
          <cell r="L1202" t="str">
            <v>Vanessa Blythe</v>
          </cell>
          <cell r="M1202" t="str">
            <v>QFCVanessa BlytheSalaries</v>
          </cell>
          <cell r="N1202">
            <v>3968.35</v>
          </cell>
          <cell r="O1202">
            <v>3968.35</v>
          </cell>
          <cell r="P1202">
            <v>4459.81376</v>
          </cell>
          <cell r="Q1202">
            <v>4108.9131200000002</v>
          </cell>
          <cell r="R1202">
            <v>4108.9131200000002</v>
          </cell>
          <cell r="S1202">
            <v>4108.9131200000002</v>
          </cell>
          <cell r="T1202">
            <v>4108.9131200000002</v>
          </cell>
          <cell r="U1202">
            <v>4108.9131200000002</v>
          </cell>
          <cell r="V1202">
            <v>4108.9131200000002</v>
          </cell>
          <cell r="W1202">
            <v>4108.9131200000002</v>
          </cell>
          <cell r="X1202">
            <v>4108.9131200000002</v>
          </cell>
          <cell r="Y1202">
            <v>4108.9131200000002</v>
          </cell>
        </row>
        <row r="1203">
          <cell r="C1203" t="str">
            <v>Staff</v>
          </cell>
          <cell r="D1203" t="str">
            <v>QFC</v>
          </cell>
          <cell r="F1203" t="str">
            <v>OCMH3</v>
          </cell>
          <cell r="G1203">
            <v>11300007</v>
          </cell>
          <cell r="H1203" t="str">
            <v>MOBILITY PAY</v>
          </cell>
          <cell r="I1203" t="str">
            <v>Salaries</v>
          </cell>
          <cell r="J1203" t="str">
            <v>Business Service</v>
          </cell>
          <cell r="K1203" t="str">
            <v>Keith Floodgate</v>
          </cell>
          <cell r="L1203" t="str">
            <v>Keith Floodgate</v>
          </cell>
          <cell r="M1203" t="str">
            <v>QFCKeith FloodgateSalaries</v>
          </cell>
          <cell r="N1203">
            <v>8420.98</v>
          </cell>
          <cell r="O1203">
            <v>12205.22</v>
          </cell>
          <cell r="P1203">
            <v>11332.181390000002</v>
          </cell>
          <cell r="Q1203">
            <v>15556.691390000002</v>
          </cell>
          <cell r="R1203">
            <v>15556.691390000002</v>
          </cell>
          <cell r="S1203">
            <v>15556.691390000002</v>
          </cell>
          <cell r="T1203">
            <v>15556.691390000002</v>
          </cell>
          <cell r="U1203">
            <v>15556.691390000002</v>
          </cell>
          <cell r="V1203">
            <v>15556.691390000002</v>
          </cell>
          <cell r="W1203">
            <v>15556.691390000002</v>
          </cell>
          <cell r="X1203">
            <v>15556.691390000002</v>
          </cell>
          <cell r="Y1203">
            <v>15556.691390000002</v>
          </cell>
        </row>
        <row r="1204">
          <cell r="C1204" t="str">
            <v>Staff</v>
          </cell>
          <cell r="D1204" t="str">
            <v>QFC</v>
          </cell>
          <cell r="F1204" t="str">
            <v>OCMH31</v>
          </cell>
          <cell r="G1204">
            <v>11300007</v>
          </cell>
          <cell r="H1204" t="str">
            <v>MOBILITY PAY</v>
          </cell>
          <cell r="I1204" t="str">
            <v>Salaries</v>
          </cell>
          <cell r="J1204" t="str">
            <v>Business Service</v>
          </cell>
          <cell r="K1204" t="str">
            <v>Keith Floodgate</v>
          </cell>
          <cell r="L1204" t="str">
            <v>John Rogers</v>
          </cell>
          <cell r="M1204" t="str">
            <v>QFCJohn RogersSalaries</v>
          </cell>
          <cell r="N1204">
            <v>11435.44</v>
          </cell>
          <cell r="O1204">
            <v>61862.81</v>
          </cell>
          <cell r="P1204">
            <v>39870.046920000015</v>
          </cell>
          <cell r="Q1204">
            <v>36904.823280000004</v>
          </cell>
          <cell r="R1204">
            <v>36904.823280000004</v>
          </cell>
          <cell r="S1204">
            <v>36904.823280000004</v>
          </cell>
          <cell r="T1204">
            <v>36904.823280000004</v>
          </cell>
          <cell r="U1204">
            <v>36904.823280000004</v>
          </cell>
          <cell r="V1204">
            <v>36904.823280000004</v>
          </cell>
          <cell r="W1204">
            <v>36904.823280000004</v>
          </cell>
          <cell r="X1204">
            <v>36904.823280000004</v>
          </cell>
          <cell r="Y1204">
            <v>36904.823280000004</v>
          </cell>
        </row>
        <row r="1205">
          <cell r="C1205" t="str">
            <v>Staff</v>
          </cell>
          <cell r="D1205" t="str">
            <v>QFC</v>
          </cell>
          <cell r="F1205" t="str">
            <v>OCMH32</v>
          </cell>
          <cell r="G1205">
            <v>11300007</v>
          </cell>
          <cell r="H1205" t="str">
            <v>MOBILITY PAY</v>
          </cell>
          <cell r="I1205" t="str">
            <v>Salaries</v>
          </cell>
          <cell r="J1205" t="str">
            <v>Business Service</v>
          </cell>
          <cell r="K1205" t="str">
            <v>Keith Floodgate</v>
          </cell>
          <cell r="L1205" t="str">
            <v>Andy Smith</v>
          </cell>
          <cell r="M1205" t="str">
            <v>QFCAndy SmithSalaries</v>
          </cell>
          <cell r="N1205">
            <v>27818.240000000002</v>
          </cell>
          <cell r="O1205">
            <v>43138.68</v>
          </cell>
          <cell r="P1205">
            <v>39124.939620000012</v>
          </cell>
          <cell r="Q1205">
            <v>39786.142660000012</v>
          </cell>
          <cell r="R1205">
            <v>39786.142660000012</v>
          </cell>
          <cell r="S1205">
            <v>39786.142660000012</v>
          </cell>
          <cell r="T1205">
            <v>43086.142660000012</v>
          </cell>
          <cell r="U1205">
            <v>43086.142660000012</v>
          </cell>
          <cell r="V1205">
            <v>43086.142660000012</v>
          </cell>
          <cell r="W1205">
            <v>43086.142660000012</v>
          </cell>
          <cell r="X1205">
            <v>43086.142660000012</v>
          </cell>
          <cell r="Y1205">
            <v>43086.142660000012</v>
          </cell>
        </row>
        <row r="1206">
          <cell r="C1206" t="str">
            <v>Staff</v>
          </cell>
          <cell r="D1206" t="str">
            <v>QFC</v>
          </cell>
          <cell r="F1206" t="str">
            <v>OCMS</v>
          </cell>
          <cell r="G1206">
            <v>11300007</v>
          </cell>
          <cell r="H1206" t="str">
            <v>MOBILITY PAY</v>
          </cell>
          <cell r="I1206" t="str">
            <v>Salaries</v>
          </cell>
          <cell r="J1206" t="str">
            <v>Business Marketing</v>
          </cell>
          <cell r="K1206" t="str">
            <v>Tim Sefton</v>
          </cell>
          <cell r="L1206" t="str">
            <v>Tim Sefton</v>
          </cell>
          <cell r="M1206" t="str">
            <v>QFCTim SeftonSalaries</v>
          </cell>
          <cell r="N1206">
            <v>11357.87</v>
          </cell>
          <cell r="O1206">
            <v>15136.38</v>
          </cell>
          <cell r="P1206">
            <v>12483.164650000001</v>
          </cell>
          <cell r="Q1206">
            <v>11667.675010000001</v>
          </cell>
          <cell r="R1206">
            <v>11667.675010000001</v>
          </cell>
          <cell r="S1206">
            <v>11667.675010000001</v>
          </cell>
          <cell r="T1206">
            <v>11667.675010000001</v>
          </cell>
          <cell r="U1206">
            <v>11667.675010000001</v>
          </cell>
          <cell r="V1206">
            <v>11667.675010000001</v>
          </cell>
          <cell r="W1206">
            <v>11667.675010000001</v>
          </cell>
          <cell r="X1206">
            <v>11667.675010000001</v>
          </cell>
          <cell r="Y1206">
            <v>11667.675010000001</v>
          </cell>
        </row>
        <row r="1207">
          <cell r="C1207" t="str">
            <v>Staff</v>
          </cell>
          <cell r="D1207" t="str">
            <v>QFC</v>
          </cell>
          <cell r="F1207" t="str">
            <v>OCMS6</v>
          </cell>
          <cell r="G1207">
            <v>11300007</v>
          </cell>
          <cell r="H1207" t="str">
            <v>MOBILITY PAY</v>
          </cell>
          <cell r="I1207" t="str">
            <v>Salaries</v>
          </cell>
          <cell r="J1207" t="str">
            <v>Business Marketing</v>
          </cell>
          <cell r="K1207" t="str">
            <v>Tim Sefton</v>
          </cell>
          <cell r="L1207" t="str">
            <v>Tony Scriven</v>
          </cell>
          <cell r="M1207" t="str">
            <v>QFCTony ScrivenSalaries</v>
          </cell>
          <cell r="N1207">
            <v>18670.419999999998</v>
          </cell>
          <cell r="O1207">
            <v>18538.18</v>
          </cell>
          <cell r="P1207">
            <v>20245.190230000004</v>
          </cell>
          <cell r="Q1207">
            <v>18949.789990000005</v>
          </cell>
          <cell r="R1207">
            <v>18949.789990000005</v>
          </cell>
          <cell r="S1207">
            <v>18949.789990000005</v>
          </cell>
          <cell r="T1207">
            <v>18949.789990000005</v>
          </cell>
          <cell r="U1207">
            <v>18949.789990000005</v>
          </cell>
          <cell r="V1207">
            <v>18949.789990000005</v>
          </cell>
          <cell r="W1207">
            <v>18949.789990000005</v>
          </cell>
          <cell r="X1207">
            <v>18949.789990000005</v>
          </cell>
          <cell r="Y1207">
            <v>18949.789990000005</v>
          </cell>
        </row>
        <row r="1208">
          <cell r="C1208" t="str">
            <v>Staff</v>
          </cell>
          <cell r="D1208" t="str">
            <v>QFC</v>
          </cell>
          <cell r="F1208" t="str">
            <v>OCMS2</v>
          </cell>
          <cell r="G1208">
            <v>11300007</v>
          </cell>
          <cell r="H1208" t="str">
            <v>MOBILITY PAY</v>
          </cell>
          <cell r="I1208" t="str">
            <v>Salaries</v>
          </cell>
          <cell r="J1208" t="str">
            <v>Business Marketing</v>
          </cell>
          <cell r="K1208" t="str">
            <v>Tim Sefton</v>
          </cell>
          <cell r="L1208" t="str">
            <v>Nigel Dutton</v>
          </cell>
          <cell r="M1208" t="str">
            <v>QFCNigel DuttonSalaries</v>
          </cell>
          <cell r="N1208">
            <v>7000.58</v>
          </cell>
          <cell r="O1208">
            <v>7009.53</v>
          </cell>
          <cell r="P1208">
            <v>7730.1146000000008</v>
          </cell>
          <cell r="Q1208">
            <v>7032.6951200000003</v>
          </cell>
          <cell r="R1208">
            <v>7032.6951200000003</v>
          </cell>
          <cell r="S1208">
            <v>7032.6951200000003</v>
          </cell>
          <cell r="T1208">
            <v>7032.6951200000003</v>
          </cell>
          <cell r="U1208">
            <v>7032.6951200000003</v>
          </cell>
          <cell r="V1208">
            <v>7032.6951200000003</v>
          </cell>
          <cell r="W1208">
            <v>7032.6951200000003</v>
          </cell>
          <cell r="X1208">
            <v>7032.6951200000003</v>
          </cell>
          <cell r="Y1208">
            <v>7032.6951200000003</v>
          </cell>
        </row>
        <row r="1209">
          <cell r="C1209" t="str">
            <v>Staff</v>
          </cell>
          <cell r="D1209" t="str">
            <v>QFC</v>
          </cell>
          <cell r="F1209" t="str">
            <v>OCMS4</v>
          </cell>
          <cell r="G1209">
            <v>11300007</v>
          </cell>
          <cell r="H1209" t="str">
            <v>MOBILITY PAY</v>
          </cell>
          <cell r="I1209" t="str">
            <v>Salaries</v>
          </cell>
          <cell r="J1209" t="str">
            <v>Business Marketing</v>
          </cell>
          <cell r="K1209" t="str">
            <v>Tim Sefton</v>
          </cell>
          <cell r="L1209" t="str">
            <v>Derek Williamson</v>
          </cell>
          <cell r="M1209" t="str">
            <v>QFCDerek WilliamsonSalaries</v>
          </cell>
          <cell r="N1209">
            <v>33580.050000000003</v>
          </cell>
          <cell r="O1209">
            <v>31810.99</v>
          </cell>
          <cell r="P1209">
            <v>32065.950790000003</v>
          </cell>
          <cell r="Q1209">
            <v>32350.076070000003</v>
          </cell>
          <cell r="R1209">
            <v>32350.076070000003</v>
          </cell>
          <cell r="S1209">
            <v>32350.076070000003</v>
          </cell>
          <cell r="T1209">
            <v>36292.663070000002</v>
          </cell>
          <cell r="U1209">
            <v>36292.663070000002</v>
          </cell>
          <cell r="V1209">
            <v>36292.663070000002</v>
          </cell>
          <cell r="W1209">
            <v>36292.663070000002</v>
          </cell>
          <cell r="X1209">
            <v>36292.663070000002</v>
          </cell>
          <cell r="Y1209">
            <v>36292.663070000002</v>
          </cell>
        </row>
        <row r="1210">
          <cell r="C1210" t="str">
            <v>Staff</v>
          </cell>
          <cell r="D1210" t="str">
            <v>QFC</v>
          </cell>
          <cell r="F1210" t="str">
            <v>OCMS5</v>
          </cell>
          <cell r="G1210">
            <v>11300007</v>
          </cell>
          <cell r="H1210" t="str">
            <v>MOBILITY PAY</v>
          </cell>
          <cell r="I1210" t="str">
            <v>Salaries</v>
          </cell>
          <cell r="J1210" t="str">
            <v>Business Marketing</v>
          </cell>
          <cell r="K1210" t="str">
            <v>Tim Sefton</v>
          </cell>
          <cell r="L1210" t="str">
            <v>Hilary Lloyd</v>
          </cell>
          <cell r="M1210" t="str">
            <v>QFCHilary LloydSalaries</v>
          </cell>
          <cell r="N1210">
            <v>36249.71</v>
          </cell>
          <cell r="O1210">
            <v>36249.72</v>
          </cell>
          <cell r="P1210">
            <v>40305.910069999998</v>
          </cell>
          <cell r="Q1210">
            <v>41197.940190000008</v>
          </cell>
          <cell r="R1210">
            <v>41197.940190000008</v>
          </cell>
          <cell r="S1210">
            <v>41197.940190000008</v>
          </cell>
          <cell r="T1210">
            <v>41197.940190000008</v>
          </cell>
          <cell r="U1210">
            <v>41197.940190000008</v>
          </cell>
          <cell r="V1210">
            <v>41197.940190000008</v>
          </cell>
          <cell r="W1210">
            <v>43764.603190000009</v>
          </cell>
          <cell r="X1210">
            <v>43764.603190000009</v>
          </cell>
          <cell r="Y1210">
            <v>43764.603190000009</v>
          </cell>
        </row>
        <row r="1211">
          <cell r="C1211" t="str">
            <v>Staff</v>
          </cell>
          <cell r="D1211" t="str">
            <v>QFC</v>
          </cell>
          <cell r="F1211" t="str">
            <v>OCMT1</v>
          </cell>
          <cell r="G1211">
            <v>11300007</v>
          </cell>
          <cell r="H1211" t="str">
            <v>MOBILITY PAY</v>
          </cell>
          <cell r="I1211" t="str">
            <v>Salaries</v>
          </cell>
          <cell r="J1211" t="str">
            <v>Business Operations</v>
          </cell>
          <cell r="K1211" t="str">
            <v>Euros Evans</v>
          </cell>
          <cell r="L1211" t="str">
            <v>Euros Evans</v>
          </cell>
          <cell r="M1211" t="str">
            <v>QFCEuros EvansSalaries</v>
          </cell>
          <cell r="N1211">
            <v>6701.7</v>
          </cell>
          <cell r="O1211">
            <v>9112.2900000000009</v>
          </cell>
          <cell r="P1211">
            <v>9378.1157000000021</v>
          </cell>
          <cell r="Q1211">
            <v>8857.8257000000012</v>
          </cell>
          <cell r="R1211">
            <v>8857.8257000000012</v>
          </cell>
          <cell r="S1211">
            <v>8857.8257000000012</v>
          </cell>
          <cell r="T1211">
            <v>8857.8257000000012</v>
          </cell>
          <cell r="U1211">
            <v>8857.8257000000012</v>
          </cell>
          <cell r="V1211">
            <v>8857.8257000000012</v>
          </cell>
          <cell r="W1211">
            <v>8857.8257000000012</v>
          </cell>
          <cell r="X1211">
            <v>8857.8257000000012</v>
          </cell>
          <cell r="Y1211">
            <v>8857.8257000000012</v>
          </cell>
        </row>
        <row r="1212">
          <cell r="C1212" t="str">
            <v>Staff</v>
          </cell>
          <cell r="D1212" t="str">
            <v>QFC</v>
          </cell>
          <cell r="F1212" t="str">
            <v>OCMT14</v>
          </cell>
          <cell r="G1212">
            <v>11300007</v>
          </cell>
          <cell r="H1212" t="str">
            <v>MOBILITY PAY</v>
          </cell>
          <cell r="I1212" t="str">
            <v>Salaries</v>
          </cell>
          <cell r="J1212" t="str">
            <v>Business Operations</v>
          </cell>
          <cell r="K1212" t="str">
            <v>Euros Evans</v>
          </cell>
          <cell r="L1212" t="str">
            <v>Tony Webber</v>
          </cell>
          <cell r="M1212" t="str">
            <v>QFCTony WebberSalaries</v>
          </cell>
          <cell r="N1212">
            <v>22624.06</v>
          </cell>
          <cell r="O1212">
            <v>18670.509999999998</v>
          </cell>
          <cell r="P1212">
            <v>20997.771230000002</v>
          </cell>
          <cell r="Q1212">
            <v>19865.811350000004</v>
          </cell>
          <cell r="R1212">
            <v>19865.811350000004</v>
          </cell>
          <cell r="S1212">
            <v>19865.811350000004</v>
          </cell>
          <cell r="T1212">
            <v>19865.811350000004</v>
          </cell>
          <cell r="U1212">
            <v>19865.811350000004</v>
          </cell>
          <cell r="V1212">
            <v>19865.811350000004</v>
          </cell>
          <cell r="W1212">
            <v>19865.811350000004</v>
          </cell>
          <cell r="X1212">
            <v>19865.811350000004</v>
          </cell>
          <cell r="Y1212">
            <v>19865.811350000004</v>
          </cell>
        </row>
        <row r="1213">
          <cell r="C1213" t="str">
            <v>Staff</v>
          </cell>
          <cell r="D1213" t="str">
            <v>QFC</v>
          </cell>
          <cell r="F1213" t="str">
            <v>OCMT31</v>
          </cell>
          <cell r="G1213">
            <v>11300007</v>
          </cell>
          <cell r="H1213" t="str">
            <v>MOBILITY PAY</v>
          </cell>
          <cell r="I1213" t="str">
            <v>Salaries</v>
          </cell>
          <cell r="J1213" t="str">
            <v>Business Operations</v>
          </cell>
          <cell r="K1213" t="str">
            <v>Euros Evans</v>
          </cell>
          <cell r="L1213" t="str">
            <v>Paging1</v>
          </cell>
          <cell r="M1213" t="str">
            <v>QFCPaging1Salaries</v>
          </cell>
          <cell r="N1213">
            <v>11248.85</v>
          </cell>
          <cell r="O1213">
            <v>6421.9</v>
          </cell>
          <cell r="P1213">
            <v>6479.9855466666677</v>
          </cell>
          <cell r="Q1213">
            <v>6290.025786666667</v>
          </cell>
          <cell r="R1213">
            <v>6290.025786666667</v>
          </cell>
          <cell r="S1213">
            <v>6290.025786666667</v>
          </cell>
          <cell r="T1213">
            <v>6290.025786666667</v>
          </cell>
          <cell r="U1213">
            <v>6290.025786666667</v>
          </cell>
          <cell r="V1213">
            <v>6290.025786666667</v>
          </cell>
          <cell r="W1213">
            <v>6290.025786666667</v>
          </cell>
          <cell r="X1213">
            <v>6290.025786666667</v>
          </cell>
          <cell r="Y1213">
            <v>6290.025786666667</v>
          </cell>
        </row>
        <row r="1214">
          <cell r="C1214" t="str">
            <v>Staff</v>
          </cell>
          <cell r="D1214" t="str">
            <v>QFC</v>
          </cell>
          <cell r="F1214" t="str">
            <v>OCMT35</v>
          </cell>
          <cell r="G1214">
            <v>11300007</v>
          </cell>
          <cell r="H1214" t="str">
            <v>MOBILITY PAY</v>
          </cell>
          <cell r="I1214" t="str">
            <v>Salaries</v>
          </cell>
          <cell r="J1214" t="str">
            <v>Business Operations</v>
          </cell>
          <cell r="K1214" t="str">
            <v>Euros Evans</v>
          </cell>
          <cell r="L1214" t="str">
            <v>Paging2</v>
          </cell>
          <cell r="M1214" t="str">
            <v>QFCPaging2Salaries</v>
          </cell>
          <cell r="N1214">
            <v>23010.27</v>
          </cell>
          <cell r="O1214">
            <v>28099.38</v>
          </cell>
          <cell r="P1214">
            <v>30280.088400000004</v>
          </cell>
          <cell r="Q1214">
            <v>29279.318400000007</v>
          </cell>
          <cell r="R1214">
            <v>29279.318400000007</v>
          </cell>
          <cell r="S1214">
            <v>29279.318400000007</v>
          </cell>
          <cell r="T1214">
            <v>24018.817200000005</v>
          </cell>
          <cell r="U1214">
            <v>24018.817200000005</v>
          </cell>
          <cell r="V1214">
            <v>24018.817200000005</v>
          </cell>
          <cell r="W1214">
            <v>24018.817200000005</v>
          </cell>
          <cell r="X1214">
            <v>24018.817200000005</v>
          </cell>
          <cell r="Y1214">
            <v>24018.817200000005</v>
          </cell>
        </row>
        <row r="1215">
          <cell r="C1215" t="str">
            <v>Staff</v>
          </cell>
          <cell r="D1215" t="str">
            <v>QFC</v>
          </cell>
          <cell r="F1215" t="str">
            <v>OCMT36</v>
          </cell>
          <cell r="G1215">
            <v>11300007</v>
          </cell>
          <cell r="H1215" t="str">
            <v>MOBILITY PAY</v>
          </cell>
          <cell r="I1215" t="str">
            <v>Salaries</v>
          </cell>
          <cell r="J1215" t="str">
            <v>Business Operations</v>
          </cell>
          <cell r="K1215" t="str">
            <v>Euros Evans</v>
          </cell>
          <cell r="L1215" t="str">
            <v>Paging3</v>
          </cell>
          <cell r="M1215" t="str">
            <v>QFCPaging3Salaries</v>
          </cell>
          <cell r="N1215">
            <v>31488.94</v>
          </cell>
          <cell r="O1215">
            <v>68497.38</v>
          </cell>
          <cell r="P1215">
            <v>58241.363690000006</v>
          </cell>
          <cell r="Q1215">
            <v>56897.073650000013</v>
          </cell>
          <cell r="R1215">
            <v>56897.073650000013</v>
          </cell>
          <cell r="S1215">
            <v>56897.073650000013</v>
          </cell>
          <cell r="T1215">
            <v>56897.073650000013</v>
          </cell>
          <cell r="U1215">
            <v>56897.073650000013</v>
          </cell>
          <cell r="V1215">
            <v>56897.073650000013</v>
          </cell>
          <cell r="W1215">
            <v>56897.073650000013</v>
          </cell>
          <cell r="X1215">
            <v>56897.073650000013</v>
          </cell>
          <cell r="Y1215">
            <v>56897.073650000013</v>
          </cell>
        </row>
        <row r="1216">
          <cell r="C1216" t="str">
            <v>Misc</v>
          </cell>
          <cell r="D1216" t="str">
            <v>QFC</v>
          </cell>
          <cell r="F1216" t="str">
            <v>OCMH</v>
          </cell>
          <cell r="G1216">
            <v>39914550</v>
          </cell>
          <cell r="H1216" t="str">
            <v>OTHER INCIDENTALS &lt; $2K</v>
          </cell>
          <cell r="I1216" t="str">
            <v>Other Miscellaneous</v>
          </cell>
          <cell r="J1216" t="str">
            <v>Directorate</v>
          </cell>
          <cell r="K1216" t="str">
            <v>Pete Richardson</v>
          </cell>
          <cell r="L1216" t="str">
            <v>Pete Richardson</v>
          </cell>
          <cell r="M1216" t="str">
            <v>QFCPete RichardsonOther Miscellaneous</v>
          </cell>
          <cell r="N1216">
            <v>108744</v>
          </cell>
          <cell r="O1216">
            <v>-47720</v>
          </cell>
          <cell r="P1216">
            <v>2893.2390000000014</v>
          </cell>
          <cell r="Q1216">
            <v>2893.2390000000014</v>
          </cell>
          <cell r="R1216">
            <v>2893.2390000000014</v>
          </cell>
          <cell r="S1216">
            <v>2893.2390000000014</v>
          </cell>
          <cell r="T1216">
            <v>2893.2390000000014</v>
          </cell>
          <cell r="U1216">
            <v>2893.2390000000014</v>
          </cell>
          <cell r="V1216">
            <v>2893.2390000000014</v>
          </cell>
          <cell r="W1216">
            <v>2893.2390000000014</v>
          </cell>
          <cell r="X1216">
            <v>2893.2390000000014</v>
          </cell>
          <cell r="Y1216">
            <v>2893.2390000000014</v>
          </cell>
        </row>
        <row r="1217">
          <cell r="C1217" t="str">
            <v>Misc</v>
          </cell>
          <cell r="D1217" t="str">
            <v>QFC</v>
          </cell>
          <cell r="F1217" t="str">
            <v>OCMH1</v>
          </cell>
          <cell r="G1217">
            <v>39914550</v>
          </cell>
          <cell r="H1217" t="str">
            <v>OTHER INCIDENTALS &lt; $2K</v>
          </cell>
          <cell r="I1217" t="str">
            <v>Other Miscellaneous</v>
          </cell>
          <cell r="J1217" t="str">
            <v>BT Management</v>
          </cell>
          <cell r="K1217" t="str">
            <v>Dave Stevenson</v>
          </cell>
          <cell r="L1217" t="str">
            <v>Dave Stevenson</v>
          </cell>
          <cell r="M1217" t="str">
            <v>QFCDave StevensonOther Miscellaneous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  <cell r="V1217">
            <v>0</v>
          </cell>
          <cell r="W1217">
            <v>0</v>
          </cell>
          <cell r="X1217">
            <v>0</v>
          </cell>
          <cell r="Y1217">
            <v>0</v>
          </cell>
        </row>
        <row r="1218">
          <cell r="C1218" t="str">
            <v>Misc</v>
          </cell>
          <cell r="D1218" t="str">
            <v>QFC</v>
          </cell>
          <cell r="F1218" t="str">
            <v>OCMH11</v>
          </cell>
          <cell r="G1218">
            <v>39914550</v>
          </cell>
          <cell r="H1218" t="str">
            <v>OTHER INCIDENTALS &lt; $2K</v>
          </cell>
          <cell r="I1218" t="str">
            <v>Other Miscellaneous</v>
          </cell>
          <cell r="J1218" t="str">
            <v>BT Management</v>
          </cell>
          <cell r="K1218" t="str">
            <v>Dave Stevenson</v>
          </cell>
          <cell r="L1218" t="str">
            <v>Suki Jagpal</v>
          </cell>
          <cell r="M1218" t="str">
            <v>QFCSuki JagpalOther Miscellaneous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</row>
        <row r="1219">
          <cell r="C1219" t="str">
            <v>Misc</v>
          </cell>
          <cell r="D1219" t="str">
            <v>QFC</v>
          </cell>
          <cell r="F1219" t="str">
            <v>OCMH12</v>
          </cell>
          <cell r="G1219">
            <v>39914550</v>
          </cell>
          <cell r="H1219" t="str">
            <v>OTHER INCIDENTALS &lt; $2K</v>
          </cell>
          <cell r="I1219" t="str">
            <v>Other Miscellaneous</v>
          </cell>
          <cell r="J1219" t="str">
            <v>BT Management</v>
          </cell>
          <cell r="K1219" t="str">
            <v>Dave Stevenson</v>
          </cell>
          <cell r="L1219" t="str">
            <v>Kishor Patel</v>
          </cell>
          <cell r="M1219" t="str">
            <v>QFCKishor PatelOther Miscellaneous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>
            <v>0</v>
          </cell>
        </row>
        <row r="1220">
          <cell r="C1220" t="str">
            <v>Misc</v>
          </cell>
          <cell r="D1220" t="str">
            <v>QFC</v>
          </cell>
          <cell r="F1220" t="str">
            <v>OCMH13</v>
          </cell>
          <cell r="G1220">
            <v>39914550</v>
          </cell>
          <cell r="H1220" t="str">
            <v>OTHER INCIDENTALS &lt; $2K</v>
          </cell>
          <cell r="I1220" t="str">
            <v>Other Miscellaneous</v>
          </cell>
          <cell r="J1220" t="str">
            <v>BT Management</v>
          </cell>
          <cell r="K1220" t="str">
            <v>Dave Stevenson</v>
          </cell>
          <cell r="L1220" t="str">
            <v>Matt Bennett</v>
          </cell>
          <cell r="M1220" t="str">
            <v>QFCMatt BennettOther Miscellaneous</v>
          </cell>
          <cell r="N1220">
            <v>0</v>
          </cell>
          <cell r="O1220">
            <v>280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Y1220">
            <v>0</v>
          </cell>
        </row>
        <row r="1221">
          <cell r="C1221" t="str">
            <v>Misc</v>
          </cell>
          <cell r="D1221" t="str">
            <v>QFC</v>
          </cell>
          <cell r="F1221" t="str">
            <v>OCMH14</v>
          </cell>
          <cell r="G1221">
            <v>39914550</v>
          </cell>
          <cell r="H1221" t="str">
            <v>OTHER INCIDENTALS &lt; $2K</v>
          </cell>
          <cell r="I1221" t="str">
            <v>Other Miscellaneous</v>
          </cell>
          <cell r="J1221" t="str">
            <v>BT Management</v>
          </cell>
          <cell r="K1221" t="str">
            <v>Dave Stevenson</v>
          </cell>
          <cell r="L1221" t="str">
            <v>Mia Etchells</v>
          </cell>
          <cell r="M1221" t="str">
            <v>QFCMia EtchellsOther Miscellaneous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</row>
        <row r="1222">
          <cell r="C1222" t="str">
            <v>Misc</v>
          </cell>
          <cell r="D1222" t="str">
            <v>QFC</v>
          </cell>
          <cell r="F1222" t="str">
            <v>OCMH2</v>
          </cell>
          <cell r="G1222">
            <v>39914550</v>
          </cell>
          <cell r="H1222" t="str">
            <v>OTHER INCIDENTALS &lt; $2K</v>
          </cell>
          <cell r="I1222" t="str">
            <v>Other Miscellaneous</v>
          </cell>
          <cell r="J1222" t="str">
            <v>Business Partners</v>
          </cell>
          <cell r="K1222" t="str">
            <v>Stuart Newstead</v>
          </cell>
          <cell r="L1222" t="str">
            <v>Stuart Newstead</v>
          </cell>
          <cell r="M1222" t="str">
            <v>QFCStuart NewsteadOther Miscellaneous</v>
          </cell>
          <cell r="N1222">
            <v>-233.04</v>
          </cell>
          <cell r="O1222">
            <v>24</v>
          </cell>
          <cell r="P1222">
            <v>520.904</v>
          </cell>
          <cell r="Q1222">
            <v>520.904</v>
          </cell>
          <cell r="R1222">
            <v>520.904</v>
          </cell>
          <cell r="S1222">
            <v>520.904</v>
          </cell>
          <cell r="T1222">
            <v>520.904</v>
          </cell>
          <cell r="U1222">
            <v>520.904</v>
          </cell>
          <cell r="V1222">
            <v>520.904</v>
          </cell>
          <cell r="W1222">
            <v>520.904</v>
          </cell>
          <cell r="X1222">
            <v>520.904</v>
          </cell>
          <cell r="Y1222">
            <v>520.904</v>
          </cell>
        </row>
        <row r="1223">
          <cell r="C1223" t="str">
            <v>Misc</v>
          </cell>
          <cell r="D1223" t="str">
            <v>QFC</v>
          </cell>
          <cell r="F1223" t="str">
            <v>OCMH21</v>
          </cell>
          <cell r="G1223">
            <v>39914550</v>
          </cell>
          <cell r="H1223" t="str">
            <v>OTHER INCIDENTALS &lt; $2K</v>
          </cell>
          <cell r="I1223" t="str">
            <v>Other Miscellaneous</v>
          </cell>
          <cell r="J1223" t="str">
            <v>Business Partners</v>
          </cell>
          <cell r="K1223" t="str">
            <v>Stuart Newstead</v>
          </cell>
          <cell r="L1223" t="str">
            <v>Chris Knight</v>
          </cell>
          <cell r="M1223" t="str">
            <v>QFCChris KnightOther Miscellaneous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</row>
        <row r="1224">
          <cell r="C1224" t="str">
            <v>Misc</v>
          </cell>
          <cell r="D1224" t="str">
            <v>QFC</v>
          </cell>
          <cell r="F1224" t="str">
            <v>OCMH22</v>
          </cell>
          <cell r="G1224">
            <v>39914550</v>
          </cell>
          <cell r="H1224" t="str">
            <v>OTHER INCIDENTALS &lt; $2K</v>
          </cell>
          <cell r="I1224" t="str">
            <v>Other Miscellaneous</v>
          </cell>
          <cell r="J1224" t="str">
            <v>Business Partners</v>
          </cell>
          <cell r="K1224" t="str">
            <v>Stuart Newstead</v>
          </cell>
          <cell r="L1224" t="str">
            <v>Bob Pisolkar</v>
          </cell>
          <cell r="M1224" t="str">
            <v>QFCBob PisolkarOther Miscellaneous</v>
          </cell>
          <cell r="N1224">
            <v>0</v>
          </cell>
          <cell r="O1224">
            <v>0</v>
          </cell>
          <cell r="P1224">
            <v>500</v>
          </cell>
          <cell r="Q1224">
            <v>500</v>
          </cell>
          <cell r="R1224">
            <v>500</v>
          </cell>
          <cell r="S1224">
            <v>500</v>
          </cell>
          <cell r="T1224">
            <v>500</v>
          </cell>
          <cell r="U1224">
            <v>500</v>
          </cell>
          <cell r="V1224">
            <v>500</v>
          </cell>
          <cell r="W1224">
            <v>500</v>
          </cell>
          <cell r="X1224">
            <v>500</v>
          </cell>
          <cell r="Y1224">
            <v>500</v>
          </cell>
        </row>
        <row r="1225">
          <cell r="C1225" t="str">
            <v>Misc</v>
          </cell>
          <cell r="D1225" t="str">
            <v>QFC</v>
          </cell>
          <cell r="F1225" t="str">
            <v>OCMH23</v>
          </cell>
          <cell r="G1225">
            <v>39914550</v>
          </cell>
          <cell r="H1225" t="str">
            <v>OTHER INCIDENTALS &lt; $2K</v>
          </cell>
          <cell r="I1225" t="str">
            <v>Other Miscellaneous</v>
          </cell>
          <cell r="J1225" t="str">
            <v>Business Partners</v>
          </cell>
          <cell r="K1225" t="str">
            <v>Stuart Newstead</v>
          </cell>
          <cell r="L1225" t="str">
            <v>James Hart</v>
          </cell>
          <cell r="M1225" t="str">
            <v>QFCJames HartOther Miscellaneous</v>
          </cell>
          <cell r="N1225">
            <v>15000</v>
          </cell>
          <cell r="O1225">
            <v>-14939.86</v>
          </cell>
          <cell r="P1225">
            <v>493.98600000000005</v>
          </cell>
          <cell r="Q1225">
            <v>493.98600000000005</v>
          </cell>
          <cell r="R1225">
            <v>493.98600000000005</v>
          </cell>
          <cell r="S1225">
            <v>493.98600000000005</v>
          </cell>
          <cell r="T1225">
            <v>493.98600000000005</v>
          </cell>
          <cell r="U1225">
            <v>493.98600000000005</v>
          </cell>
          <cell r="V1225">
            <v>493.98600000000005</v>
          </cell>
          <cell r="W1225">
            <v>493.98600000000005</v>
          </cell>
          <cell r="X1225">
            <v>493.98600000000005</v>
          </cell>
          <cell r="Y1225">
            <v>493.98600000000005</v>
          </cell>
        </row>
        <row r="1226">
          <cell r="C1226" t="str">
            <v>Misc</v>
          </cell>
          <cell r="D1226" t="str">
            <v>QFC</v>
          </cell>
          <cell r="F1226" t="str">
            <v>OCMH24</v>
          </cell>
          <cell r="G1226">
            <v>39914550</v>
          </cell>
          <cell r="H1226" t="str">
            <v>OTHER INCIDENTALS &lt; $2K</v>
          </cell>
          <cell r="I1226" t="str">
            <v>Other Miscellaneous</v>
          </cell>
          <cell r="J1226" t="str">
            <v>Business Partners</v>
          </cell>
          <cell r="K1226" t="str">
            <v>Stuart Newstead</v>
          </cell>
          <cell r="L1226" t="str">
            <v>Nigel dean</v>
          </cell>
          <cell r="M1226" t="str">
            <v>QFCNigel deanOther Miscellaneous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  <cell r="T1226">
            <v>0</v>
          </cell>
          <cell r="U1226">
            <v>0</v>
          </cell>
          <cell r="V1226">
            <v>0</v>
          </cell>
          <cell r="W1226">
            <v>0</v>
          </cell>
          <cell r="X1226">
            <v>0</v>
          </cell>
          <cell r="Y1226">
            <v>0</v>
          </cell>
        </row>
        <row r="1227">
          <cell r="C1227" t="str">
            <v>Misc</v>
          </cell>
          <cell r="D1227" t="str">
            <v>QFC</v>
          </cell>
          <cell r="F1227" t="str">
            <v>OCMH25</v>
          </cell>
          <cell r="G1227">
            <v>39914550</v>
          </cell>
          <cell r="H1227" t="str">
            <v>OTHER INCIDENTALS &lt; $2K</v>
          </cell>
          <cell r="I1227" t="str">
            <v>Other Miscellaneous</v>
          </cell>
          <cell r="J1227" t="str">
            <v>Business Partners</v>
          </cell>
          <cell r="K1227" t="str">
            <v>Stuart Newstead</v>
          </cell>
          <cell r="L1227" t="str">
            <v>Bharat Chauhan</v>
          </cell>
          <cell r="M1227" t="str">
            <v>QFCBharat ChauhanOther Miscellaneous</v>
          </cell>
          <cell r="N1227">
            <v>117.45</v>
          </cell>
          <cell r="O1227">
            <v>0</v>
          </cell>
          <cell r="P1227">
            <v>488.255</v>
          </cell>
          <cell r="Q1227">
            <v>488.255</v>
          </cell>
          <cell r="R1227">
            <v>488.255</v>
          </cell>
          <cell r="S1227">
            <v>488.255</v>
          </cell>
          <cell r="T1227">
            <v>488.255</v>
          </cell>
          <cell r="U1227">
            <v>488.255</v>
          </cell>
          <cell r="V1227">
            <v>488.255</v>
          </cell>
          <cell r="W1227">
            <v>488.255</v>
          </cell>
          <cell r="X1227">
            <v>488.255</v>
          </cell>
          <cell r="Y1227">
            <v>488.255</v>
          </cell>
        </row>
        <row r="1228">
          <cell r="C1228" t="str">
            <v>Misc</v>
          </cell>
          <cell r="D1228" t="str">
            <v>QFC</v>
          </cell>
          <cell r="F1228" t="str">
            <v>OCMH26</v>
          </cell>
          <cell r="G1228">
            <v>39914550</v>
          </cell>
          <cell r="H1228" t="str">
            <v>OTHER INCIDENTALS &lt; $2K</v>
          </cell>
          <cell r="I1228" t="str">
            <v>Other Miscellaneous</v>
          </cell>
          <cell r="J1228" t="str">
            <v>Business Partners</v>
          </cell>
          <cell r="K1228" t="str">
            <v>Stuart Newstead</v>
          </cell>
          <cell r="L1228" t="str">
            <v>Vanessa Blythe</v>
          </cell>
          <cell r="M1228" t="str">
            <v>QFCVanessa BlytheOther Miscellaneous</v>
          </cell>
          <cell r="N1228">
            <v>0</v>
          </cell>
          <cell r="O1228">
            <v>0</v>
          </cell>
          <cell r="P1228">
            <v>1000</v>
          </cell>
          <cell r="Q1228">
            <v>1000</v>
          </cell>
          <cell r="R1228">
            <v>1000</v>
          </cell>
          <cell r="S1228">
            <v>1000</v>
          </cell>
          <cell r="T1228">
            <v>1000</v>
          </cell>
          <cell r="U1228">
            <v>1000</v>
          </cell>
          <cell r="V1228">
            <v>1000</v>
          </cell>
          <cell r="W1228">
            <v>1000</v>
          </cell>
          <cell r="X1228">
            <v>1000</v>
          </cell>
          <cell r="Y1228">
            <v>1000</v>
          </cell>
        </row>
        <row r="1229">
          <cell r="C1229" t="str">
            <v>Misc</v>
          </cell>
          <cell r="D1229" t="str">
            <v>QFC</v>
          </cell>
          <cell r="F1229" t="str">
            <v>OCMH3</v>
          </cell>
          <cell r="G1229">
            <v>39914550</v>
          </cell>
          <cell r="H1229" t="str">
            <v>OTHER INCIDENTALS &lt; $2K</v>
          </cell>
          <cell r="I1229" t="str">
            <v>Other Miscellaneous</v>
          </cell>
          <cell r="J1229" t="str">
            <v>Business Service</v>
          </cell>
          <cell r="K1229" t="str">
            <v>Keith Floodgate</v>
          </cell>
          <cell r="L1229" t="str">
            <v>Keith Floodgate</v>
          </cell>
          <cell r="M1229" t="str">
            <v>QFCKeith FloodgateOther Miscellaneous</v>
          </cell>
          <cell r="N1229">
            <v>0</v>
          </cell>
          <cell r="O1229">
            <v>20.3</v>
          </cell>
          <cell r="P1229">
            <v>997.97</v>
          </cell>
          <cell r="Q1229">
            <v>997.97</v>
          </cell>
          <cell r="R1229">
            <v>997.97</v>
          </cell>
          <cell r="S1229">
            <v>997.97</v>
          </cell>
          <cell r="T1229">
            <v>997.97</v>
          </cell>
          <cell r="U1229">
            <v>997.97</v>
          </cell>
          <cell r="V1229">
            <v>997.97</v>
          </cell>
          <cell r="W1229">
            <v>997.97</v>
          </cell>
          <cell r="X1229">
            <v>997.97</v>
          </cell>
          <cell r="Y1229">
            <v>997.97</v>
          </cell>
        </row>
        <row r="1230">
          <cell r="C1230" t="str">
            <v>Misc</v>
          </cell>
          <cell r="D1230" t="str">
            <v>QFC</v>
          </cell>
          <cell r="F1230" t="str">
            <v>OCMH31</v>
          </cell>
          <cell r="G1230">
            <v>39914550</v>
          </cell>
          <cell r="H1230" t="str">
            <v>OTHER INCIDENTALS &lt; $2K</v>
          </cell>
          <cell r="I1230" t="str">
            <v>Other Miscellaneous</v>
          </cell>
          <cell r="J1230" t="str">
            <v>Business Service</v>
          </cell>
          <cell r="K1230" t="str">
            <v>Keith Floodgate</v>
          </cell>
          <cell r="L1230" t="str">
            <v>John Rogers</v>
          </cell>
          <cell r="M1230" t="str">
            <v>QFCJohn RogersOther Miscellaneous</v>
          </cell>
          <cell r="N1230">
            <v>60000</v>
          </cell>
          <cell r="O1230">
            <v>-60000</v>
          </cell>
          <cell r="P1230">
            <v>1000</v>
          </cell>
          <cell r="Q1230">
            <v>1000</v>
          </cell>
          <cell r="R1230">
            <v>1000</v>
          </cell>
          <cell r="S1230">
            <v>1000</v>
          </cell>
          <cell r="T1230">
            <v>1000</v>
          </cell>
          <cell r="U1230">
            <v>1000</v>
          </cell>
          <cell r="V1230">
            <v>1000</v>
          </cell>
          <cell r="W1230">
            <v>1000</v>
          </cell>
          <cell r="X1230">
            <v>1000</v>
          </cell>
          <cell r="Y1230">
            <v>1000</v>
          </cell>
        </row>
        <row r="1231">
          <cell r="C1231" t="str">
            <v>Misc</v>
          </cell>
          <cell r="D1231" t="str">
            <v>QFC</v>
          </cell>
          <cell r="F1231" t="str">
            <v>OCMH32</v>
          </cell>
          <cell r="G1231">
            <v>39914550</v>
          </cell>
          <cell r="H1231" t="str">
            <v>OTHER INCIDENTALS &lt; $2K</v>
          </cell>
          <cell r="I1231" t="str">
            <v>Other Miscellaneous</v>
          </cell>
          <cell r="J1231" t="str">
            <v>Business Service</v>
          </cell>
          <cell r="K1231" t="str">
            <v>Keith Floodgate</v>
          </cell>
          <cell r="L1231" t="str">
            <v>Andy Smith</v>
          </cell>
          <cell r="M1231" t="str">
            <v>QFCAndy SmithOther Miscellaneous</v>
          </cell>
          <cell r="N1231">
            <v>0</v>
          </cell>
          <cell r="O1231">
            <v>114.04</v>
          </cell>
          <cell r="P1231">
            <v>988.59599999999989</v>
          </cell>
          <cell r="Q1231">
            <v>988.59599999999989</v>
          </cell>
          <cell r="R1231">
            <v>988.59599999999989</v>
          </cell>
          <cell r="S1231">
            <v>988.59599999999989</v>
          </cell>
          <cell r="T1231">
            <v>988.59599999999989</v>
          </cell>
          <cell r="U1231">
            <v>988.59599999999989</v>
          </cell>
          <cell r="V1231">
            <v>988.59599999999989</v>
          </cell>
          <cell r="W1231">
            <v>988.59599999999989</v>
          </cell>
          <cell r="X1231">
            <v>988.59599999999989</v>
          </cell>
          <cell r="Y1231">
            <v>988.59599999999989</v>
          </cell>
        </row>
        <row r="1232">
          <cell r="C1232" t="str">
            <v>Misc</v>
          </cell>
          <cell r="D1232" t="str">
            <v>QFC</v>
          </cell>
          <cell r="F1232" t="str">
            <v>OCMS</v>
          </cell>
          <cell r="G1232">
            <v>39914550</v>
          </cell>
          <cell r="H1232" t="str">
            <v>OTHER INCIDENTALS &lt; $2K</v>
          </cell>
          <cell r="I1232" t="str">
            <v>Other Miscellaneous</v>
          </cell>
          <cell r="J1232" t="str">
            <v>Business Marketing</v>
          </cell>
          <cell r="K1232" t="str">
            <v>Tim Sefton</v>
          </cell>
          <cell r="L1232" t="str">
            <v>Tim Sefton</v>
          </cell>
          <cell r="M1232" t="str">
            <v>QFCTim SeftonOther Miscellaneous</v>
          </cell>
          <cell r="N1232">
            <v>-6000</v>
          </cell>
          <cell r="O1232">
            <v>891</v>
          </cell>
          <cell r="P1232">
            <v>1010.9</v>
          </cell>
          <cell r="Q1232">
            <v>1010.9</v>
          </cell>
          <cell r="R1232">
            <v>1010.9</v>
          </cell>
          <cell r="S1232">
            <v>1010.9</v>
          </cell>
          <cell r="T1232">
            <v>1010.9</v>
          </cell>
          <cell r="U1232">
            <v>1010.9</v>
          </cell>
          <cell r="V1232">
            <v>1010.9</v>
          </cell>
          <cell r="W1232">
            <v>1010.9</v>
          </cell>
          <cell r="X1232">
            <v>1010.9</v>
          </cell>
          <cell r="Y1232">
            <v>1010.9</v>
          </cell>
        </row>
        <row r="1233">
          <cell r="C1233" t="str">
            <v>Misc</v>
          </cell>
          <cell r="D1233" t="str">
            <v>QFC</v>
          </cell>
          <cell r="F1233" t="str">
            <v>OCMS6</v>
          </cell>
          <cell r="G1233">
            <v>39914550</v>
          </cell>
          <cell r="H1233" t="str">
            <v>OTHER INCIDENTALS &lt; $2K</v>
          </cell>
          <cell r="I1233" t="str">
            <v>Other Miscellaneous</v>
          </cell>
          <cell r="J1233" t="str">
            <v>Business Marketing</v>
          </cell>
          <cell r="K1233" t="str">
            <v>Tim Sefton</v>
          </cell>
          <cell r="L1233" t="str">
            <v>Tony Scriven</v>
          </cell>
          <cell r="M1233" t="str">
            <v>QFCTony ScrivenOther Miscellaneous</v>
          </cell>
          <cell r="N1233">
            <v>103.83</v>
          </cell>
          <cell r="O1233">
            <v>0</v>
          </cell>
          <cell r="P1233">
            <v>300</v>
          </cell>
          <cell r="Q1233">
            <v>300</v>
          </cell>
          <cell r="R1233">
            <v>300</v>
          </cell>
          <cell r="S1233">
            <v>300</v>
          </cell>
          <cell r="T1233">
            <v>300</v>
          </cell>
          <cell r="U1233">
            <v>300</v>
          </cell>
          <cell r="V1233">
            <v>300</v>
          </cell>
          <cell r="W1233">
            <v>300</v>
          </cell>
          <cell r="X1233">
            <v>300</v>
          </cell>
          <cell r="Y1233">
            <v>300</v>
          </cell>
        </row>
        <row r="1234">
          <cell r="C1234" t="str">
            <v>Misc</v>
          </cell>
          <cell r="D1234" t="str">
            <v>QFC</v>
          </cell>
          <cell r="F1234" t="str">
            <v>OCMS2</v>
          </cell>
          <cell r="G1234">
            <v>39914550</v>
          </cell>
          <cell r="H1234" t="str">
            <v>OTHER INCIDENTALS &lt; $2K</v>
          </cell>
          <cell r="I1234" t="str">
            <v>Other Miscellaneous</v>
          </cell>
          <cell r="J1234" t="str">
            <v>Business Marketing</v>
          </cell>
          <cell r="K1234" t="str">
            <v>Tim Sefton</v>
          </cell>
          <cell r="L1234" t="str">
            <v>Nigel Dutton</v>
          </cell>
          <cell r="M1234" t="str">
            <v>QFCNigel DuttonOther Miscellaneous</v>
          </cell>
          <cell r="N1234">
            <v>0</v>
          </cell>
          <cell r="O1234">
            <v>0</v>
          </cell>
          <cell r="P1234">
            <v>500</v>
          </cell>
          <cell r="Q1234">
            <v>500</v>
          </cell>
          <cell r="R1234">
            <v>500</v>
          </cell>
          <cell r="S1234">
            <v>500</v>
          </cell>
          <cell r="T1234">
            <v>500</v>
          </cell>
          <cell r="U1234">
            <v>500</v>
          </cell>
          <cell r="V1234">
            <v>500</v>
          </cell>
          <cell r="W1234">
            <v>500</v>
          </cell>
          <cell r="X1234">
            <v>500</v>
          </cell>
          <cell r="Y1234">
            <v>500</v>
          </cell>
        </row>
        <row r="1235">
          <cell r="C1235" t="str">
            <v>Misc</v>
          </cell>
          <cell r="D1235" t="str">
            <v>QFC</v>
          </cell>
          <cell r="F1235" t="str">
            <v>OCMS4</v>
          </cell>
          <cell r="G1235">
            <v>39914550</v>
          </cell>
          <cell r="H1235" t="str">
            <v>OTHER INCIDENTALS &lt; $2K</v>
          </cell>
          <cell r="I1235" t="str">
            <v>Other Miscellaneous</v>
          </cell>
          <cell r="J1235" t="str">
            <v>Business Marketing</v>
          </cell>
          <cell r="K1235" t="str">
            <v>Tim Sefton</v>
          </cell>
          <cell r="L1235" t="str">
            <v>Derek Williamson</v>
          </cell>
          <cell r="M1235" t="str">
            <v>QFCDerek WilliamsonOther Miscellaneous</v>
          </cell>
          <cell r="N1235">
            <v>0</v>
          </cell>
          <cell r="O1235">
            <v>0</v>
          </cell>
          <cell r="P1235">
            <v>500</v>
          </cell>
          <cell r="Q1235">
            <v>500</v>
          </cell>
          <cell r="R1235">
            <v>500</v>
          </cell>
          <cell r="S1235">
            <v>500</v>
          </cell>
          <cell r="T1235">
            <v>500</v>
          </cell>
          <cell r="U1235">
            <v>500</v>
          </cell>
          <cell r="V1235">
            <v>500</v>
          </cell>
          <cell r="W1235">
            <v>500</v>
          </cell>
          <cell r="X1235">
            <v>500</v>
          </cell>
          <cell r="Y1235">
            <v>500</v>
          </cell>
        </row>
        <row r="1236">
          <cell r="C1236" t="str">
            <v>Misc</v>
          </cell>
          <cell r="D1236" t="str">
            <v>QFC</v>
          </cell>
          <cell r="F1236" t="str">
            <v>OCMS5</v>
          </cell>
          <cell r="G1236">
            <v>39914550</v>
          </cell>
          <cell r="H1236" t="str">
            <v>OTHER INCIDENTALS &lt; $2K</v>
          </cell>
          <cell r="I1236" t="str">
            <v>Other Miscellaneous</v>
          </cell>
          <cell r="J1236" t="str">
            <v>Business Marketing</v>
          </cell>
          <cell r="K1236" t="str">
            <v>Tim Sefton</v>
          </cell>
          <cell r="L1236" t="str">
            <v>Hilary Lloyd</v>
          </cell>
          <cell r="M1236" t="str">
            <v>QFCHilary LloydOther Miscellaneous</v>
          </cell>
          <cell r="N1236">
            <v>6769.34</v>
          </cell>
          <cell r="O1236">
            <v>1402.56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</row>
        <row r="1237">
          <cell r="C1237" t="str">
            <v>Misc</v>
          </cell>
          <cell r="D1237" t="str">
            <v>QFC</v>
          </cell>
          <cell r="F1237" t="str">
            <v>OCMT1</v>
          </cell>
          <cell r="G1237">
            <v>39914550</v>
          </cell>
          <cell r="H1237" t="str">
            <v>OTHER INCIDENTALS &lt; $2K</v>
          </cell>
          <cell r="I1237" t="str">
            <v>Other Miscellaneous</v>
          </cell>
          <cell r="J1237" t="str">
            <v>Business Operations</v>
          </cell>
          <cell r="K1237" t="str">
            <v>Euros Evans</v>
          </cell>
          <cell r="L1237" t="str">
            <v>Euros Evans</v>
          </cell>
          <cell r="M1237" t="str">
            <v>QFCEuros EvansOther Miscellaneous</v>
          </cell>
          <cell r="N1237">
            <v>0</v>
          </cell>
          <cell r="O1237">
            <v>0</v>
          </cell>
          <cell r="P1237">
            <v>1000</v>
          </cell>
          <cell r="Q1237">
            <v>1000</v>
          </cell>
          <cell r="R1237">
            <v>1000</v>
          </cell>
          <cell r="S1237">
            <v>1000</v>
          </cell>
          <cell r="T1237">
            <v>1000</v>
          </cell>
          <cell r="U1237">
            <v>1000</v>
          </cell>
          <cell r="V1237">
            <v>1000</v>
          </cell>
          <cell r="W1237">
            <v>1000</v>
          </cell>
          <cell r="X1237">
            <v>1000</v>
          </cell>
          <cell r="Y1237">
            <v>1000</v>
          </cell>
        </row>
        <row r="1238">
          <cell r="C1238" t="str">
            <v>Misc</v>
          </cell>
          <cell r="D1238" t="str">
            <v>QFC</v>
          </cell>
          <cell r="F1238" t="str">
            <v>OCMT14</v>
          </cell>
          <cell r="G1238">
            <v>39914550</v>
          </cell>
          <cell r="H1238" t="str">
            <v>OTHER INCIDENTALS &lt; $2K</v>
          </cell>
          <cell r="I1238" t="str">
            <v>Other Miscellaneous</v>
          </cell>
          <cell r="J1238" t="str">
            <v>Business Operations</v>
          </cell>
          <cell r="K1238" t="str">
            <v>Euros Evans</v>
          </cell>
          <cell r="L1238" t="str">
            <v>Tony Webber</v>
          </cell>
          <cell r="M1238" t="str">
            <v>QFCTony WebberOther Miscellaneous</v>
          </cell>
          <cell r="N1238">
            <v>84.26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</row>
        <row r="1239">
          <cell r="C1239" t="str">
            <v>Misc</v>
          </cell>
          <cell r="D1239" t="str">
            <v>QFC</v>
          </cell>
          <cell r="F1239" t="str">
            <v>OCMT31</v>
          </cell>
          <cell r="G1239">
            <v>39914550</v>
          </cell>
          <cell r="H1239" t="str">
            <v>OTHER INCIDENTALS &lt; $2K</v>
          </cell>
          <cell r="I1239" t="str">
            <v>Other Miscellaneous</v>
          </cell>
          <cell r="J1239" t="str">
            <v>Business Operations</v>
          </cell>
          <cell r="K1239" t="str">
            <v>Euros Evans</v>
          </cell>
          <cell r="L1239" t="str">
            <v>Paging1</v>
          </cell>
          <cell r="M1239" t="str">
            <v>QFCPaging1Other Miscellaneous</v>
          </cell>
          <cell r="N1239">
            <v>-9600</v>
          </cell>
          <cell r="O1239">
            <v>0</v>
          </cell>
          <cell r="P1239">
            <v>960</v>
          </cell>
          <cell r="Q1239">
            <v>960</v>
          </cell>
          <cell r="R1239">
            <v>960</v>
          </cell>
          <cell r="S1239">
            <v>960</v>
          </cell>
          <cell r="T1239">
            <v>960</v>
          </cell>
          <cell r="U1239">
            <v>960</v>
          </cell>
          <cell r="V1239">
            <v>960</v>
          </cell>
          <cell r="W1239">
            <v>960</v>
          </cell>
          <cell r="X1239">
            <v>960</v>
          </cell>
          <cell r="Y1239">
            <v>960</v>
          </cell>
        </row>
        <row r="1240">
          <cell r="C1240" t="str">
            <v>Misc</v>
          </cell>
          <cell r="D1240" t="str">
            <v>QFC</v>
          </cell>
          <cell r="F1240" t="str">
            <v>OCMT35</v>
          </cell>
          <cell r="G1240">
            <v>39914550</v>
          </cell>
          <cell r="H1240" t="str">
            <v>OTHER INCIDENTALS &lt; $2K</v>
          </cell>
          <cell r="I1240" t="str">
            <v>Other Miscellaneous</v>
          </cell>
          <cell r="J1240" t="str">
            <v>Business Operations</v>
          </cell>
          <cell r="K1240" t="str">
            <v>Euros Evans</v>
          </cell>
          <cell r="L1240" t="str">
            <v>Paging2</v>
          </cell>
          <cell r="M1240" t="str">
            <v>QFCPaging2Other Miscellaneous</v>
          </cell>
          <cell r="N1240">
            <v>2916</v>
          </cell>
          <cell r="O1240">
            <v>2917</v>
          </cell>
          <cell r="P1240">
            <v>0</v>
          </cell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</row>
        <row r="1241">
          <cell r="C1241" t="str">
            <v>Misc</v>
          </cell>
          <cell r="D1241" t="str">
            <v>QFC</v>
          </cell>
          <cell r="F1241" t="str">
            <v>OCMT36</v>
          </cell>
          <cell r="G1241">
            <v>39914550</v>
          </cell>
          <cell r="H1241" t="str">
            <v>OTHER INCIDENTALS &lt; $2K</v>
          </cell>
          <cell r="I1241" t="str">
            <v>Other Miscellaneous</v>
          </cell>
          <cell r="J1241" t="str">
            <v>Business Operations</v>
          </cell>
          <cell r="K1241" t="str">
            <v>Euros Evans</v>
          </cell>
          <cell r="L1241" t="str">
            <v>Paging3</v>
          </cell>
          <cell r="M1241" t="str">
            <v>QFCPaging3Other Miscellaneous</v>
          </cell>
          <cell r="N1241">
            <v>-0.33</v>
          </cell>
          <cell r="O1241">
            <v>-0.33</v>
          </cell>
          <cell r="P1241">
            <v>10000.065999999999</v>
          </cell>
          <cell r="Q1241">
            <v>10000.065999999999</v>
          </cell>
          <cell r="R1241">
            <v>10000.065999999999</v>
          </cell>
          <cell r="S1241">
            <v>10000.065999999999</v>
          </cell>
          <cell r="T1241">
            <v>10000.065999999999</v>
          </cell>
          <cell r="U1241">
            <v>10000.065999999999</v>
          </cell>
          <cell r="V1241">
            <v>10000.065999999999</v>
          </cell>
          <cell r="W1241">
            <v>10000.065999999999</v>
          </cell>
          <cell r="X1241">
            <v>10000.065999999999</v>
          </cell>
          <cell r="Y1241">
            <v>10000.065999999999</v>
          </cell>
        </row>
        <row r="1242">
          <cell r="C1242" t="str">
            <v>Staff Rel</v>
          </cell>
          <cell r="D1242" t="str">
            <v>QFC</v>
          </cell>
          <cell r="F1242" t="str">
            <v>OCMH</v>
          </cell>
          <cell r="G1242">
            <v>22000555</v>
          </cell>
          <cell r="H1242" t="str">
            <v>MISC SCP STD VAT</v>
          </cell>
          <cell r="I1242" t="str">
            <v>Sundry Staff Related</v>
          </cell>
          <cell r="J1242" t="str">
            <v>Directorate</v>
          </cell>
          <cell r="K1242" t="str">
            <v>Pete Richardson</v>
          </cell>
          <cell r="L1242" t="str">
            <v>Pete Richardson</v>
          </cell>
          <cell r="M1242" t="str">
            <v>QFCPete RichardsonSundry Staff Related</v>
          </cell>
          <cell r="N1242">
            <v>7158.09</v>
          </cell>
          <cell r="O1242">
            <v>-1643.54</v>
          </cell>
          <cell r="P1242">
            <v>-61321.30737175831</v>
          </cell>
          <cell r="Q1242">
            <v>-61321.30737175831</v>
          </cell>
          <cell r="R1242">
            <v>-61321.30737175831</v>
          </cell>
          <cell r="S1242">
            <v>-61321.30737175831</v>
          </cell>
          <cell r="T1242">
            <v>-61321.30737175831</v>
          </cell>
          <cell r="U1242">
            <v>-61321.30737175831</v>
          </cell>
          <cell r="V1242">
            <v>-61321.30737175831</v>
          </cell>
          <cell r="W1242">
            <v>-61321.30737175831</v>
          </cell>
          <cell r="X1242">
            <v>-61321.30737175831</v>
          </cell>
          <cell r="Y1242">
            <v>-61321.30737175831</v>
          </cell>
        </row>
        <row r="1243">
          <cell r="C1243" t="str">
            <v>Staff Rel</v>
          </cell>
          <cell r="D1243" t="str">
            <v>QFC</v>
          </cell>
          <cell r="F1243" t="str">
            <v>OCMH1</v>
          </cell>
          <cell r="G1243">
            <v>22000555</v>
          </cell>
          <cell r="H1243" t="str">
            <v>MISC SCP STD VAT</v>
          </cell>
          <cell r="I1243" t="str">
            <v>Sundry Staff Related</v>
          </cell>
          <cell r="J1243" t="str">
            <v>BT Management</v>
          </cell>
          <cell r="K1243" t="str">
            <v>Dave Stevenson</v>
          </cell>
          <cell r="L1243" t="str">
            <v>Dave Stevenson</v>
          </cell>
          <cell r="M1243" t="str">
            <v>QFCDave StevensonSundry Staff Related</v>
          </cell>
          <cell r="N1243">
            <v>0</v>
          </cell>
          <cell r="O1243">
            <v>0</v>
          </cell>
          <cell r="P1243">
            <v>-7142.4747833333558</v>
          </cell>
          <cell r="Q1243">
            <v>-7142.4747833333558</v>
          </cell>
          <cell r="R1243">
            <v>-7142.4747833333558</v>
          </cell>
          <cell r="S1243">
            <v>-7142.4747833333558</v>
          </cell>
          <cell r="T1243">
            <v>-7142.4747833333558</v>
          </cell>
          <cell r="U1243">
            <v>-7142.4747833333558</v>
          </cell>
          <cell r="V1243">
            <v>-7142.4747833333558</v>
          </cell>
          <cell r="W1243">
            <v>-7142.4747833333558</v>
          </cell>
          <cell r="X1243">
            <v>-7142.4747833333558</v>
          </cell>
          <cell r="Y1243">
            <v>-7142.4747833333558</v>
          </cell>
        </row>
        <row r="1244">
          <cell r="C1244" t="str">
            <v>Staff Rel</v>
          </cell>
          <cell r="D1244" t="str">
            <v>QFC</v>
          </cell>
          <cell r="F1244" t="str">
            <v>OCMH11</v>
          </cell>
          <cell r="G1244">
            <v>22000555</v>
          </cell>
          <cell r="H1244" t="str">
            <v>MISC SCP STD VAT</v>
          </cell>
          <cell r="I1244" t="str">
            <v>Sundry Staff Related</v>
          </cell>
          <cell r="J1244" t="str">
            <v>BT Management</v>
          </cell>
          <cell r="K1244" t="str">
            <v>Dave Stevenson</v>
          </cell>
          <cell r="L1244" t="str">
            <v>Suki Jagpal</v>
          </cell>
          <cell r="M1244" t="str">
            <v>QFCSuki JagpalSundry Staff Related</v>
          </cell>
          <cell r="N1244">
            <v>0</v>
          </cell>
          <cell r="O1244">
            <v>-333.02</v>
          </cell>
          <cell r="P1244">
            <v>33.302</v>
          </cell>
          <cell r="Q1244">
            <v>33.302</v>
          </cell>
          <cell r="R1244">
            <v>33.302</v>
          </cell>
          <cell r="S1244">
            <v>33.302</v>
          </cell>
          <cell r="T1244">
            <v>33.302</v>
          </cell>
          <cell r="U1244">
            <v>33.302</v>
          </cell>
          <cell r="V1244">
            <v>33.302</v>
          </cell>
          <cell r="W1244">
            <v>33.302</v>
          </cell>
          <cell r="X1244">
            <v>33.302</v>
          </cell>
          <cell r="Y1244">
            <v>33.302</v>
          </cell>
        </row>
        <row r="1245">
          <cell r="C1245" t="str">
            <v>Staff Rel</v>
          </cell>
          <cell r="D1245" t="str">
            <v>QFC</v>
          </cell>
          <cell r="F1245" t="str">
            <v>OCMH12</v>
          </cell>
          <cell r="G1245">
            <v>22000555</v>
          </cell>
          <cell r="H1245" t="str">
            <v>MISC SCP STD VAT</v>
          </cell>
          <cell r="I1245" t="str">
            <v>Sundry Staff Related</v>
          </cell>
          <cell r="J1245" t="str">
            <v>BT Management</v>
          </cell>
          <cell r="K1245" t="str">
            <v>Dave Stevenson</v>
          </cell>
          <cell r="L1245" t="str">
            <v>Kishor Patel</v>
          </cell>
          <cell r="M1245" t="str">
            <v>QFCKishor PatelSundry Staff Related</v>
          </cell>
          <cell r="N1245">
            <v>1042.3399999999999</v>
          </cell>
          <cell r="O1245">
            <v>570.1</v>
          </cell>
          <cell r="P1245">
            <v>-161.244</v>
          </cell>
          <cell r="Q1245">
            <v>-161.244</v>
          </cell>
          <cell r="R1245">
            <v>-161.244</v>
          </cell>
          <cell r="S1245">
            <v>-161.244</v>
          </cell>
          <cell r="T1245">
            <v>-161.244</v>
          </cell>
          <cell r="U1245">
            <v>-161.244</v>
          </cell>
          <cell r="V1245">
            <v>-161.244</v>
          </cell>
          <cell r="W1245">
            <v>-161.244</v>
          </cell>
          <cell r="X1245">
            <v>-161.244</v>
          </cell>
          <cell r="Y1245">
            <v>-161.244</v>
          </cell>
        </row>
        <row r="1246">
          <cell r="C1246" t="str">
            <v>Staff Rel</v>
          </cell>
          <cell r="D1246" t="str">
            <v>QFC</v>
          </cell>
          <cell r="F1246" t="str">
            <v>OCMH13</v>
          </cell>
          <cell r="G1246">
            <v>22000555</v>
          </cell>
          <cell r="H1246" t="str">
            <v>MISC SCP STD VAT</v>
          </cell>
          <cell r="I1246" t="str">
            <v>Sundry Staff Related</v>
          </cell>
          <cell r="J1246" t="str">
            <v>BT Management</v>
          </cell>
          <cell r="K1246" t="str">
            <v>Dave Stevenson</v>
          </cell>
          <cell r="L1246" t="str">
            <v>Matt Bennett</v>
          </cell>
          <cell r="M1246" t="str">
            <v>QFCMatt BennettSundry Staff Related</v>
          </cell>
          <cell r="N1246">
            <v>6958.36</v>
          </cell>
          <cell r="O1246">
            <v>4238.3900000000003</v>
          </cell>
          <cell r="P1246">
            <v>-1119.675</v>
          </cell>
          <cell r="Q1246">
            <v>-1119.675</v>
          </cell>
          <cell r="R1246">
            <v>-1119.675</v>
          </cell>
          <cell r="S1246">
            <v>-1119.675</v>
          </cell>
          <cell r="T1246">
            <v>-1119.675</v>
          </cell>
          <cell r="U1246">
            <v>-1119.675</v>
          </cell>
          <cell r="V1246">
            <v>-1119.675</v>
          </cell>
          <cell r="W1246">
            <v>-1119.675</v>
          </cell>
          <cell r="X1246">
            <v>-1119.675</v>
          </cell>
          <cell r="Y1246">
            <v>-1119.675</v>
          </cell>
        </row>
        <row r="1247">
          <cell r="C1247" t="str">
            <v>Staff Rel</v>
          </cell>
          <cell r="D1247" t="str">
            <v>QFC</v>
          </cell>
          <cell r="F1247" t="str">
            <v>OCMH14</v>
          </cell>
          <cell r="G1247">
            <v>22000555</v>
          </cell>
          <cell r="H1247" t="str">
            <v>MISC SCP STD VAT</v>
          </cell>
          <cell r="I1247" t="str">
            <v>Sundry Staff Related</v>
          </cell>
          <cell r="J1247" t="str">
            <v>BT Management</v>
          </cell>
          <cell r="K1247" t="str">
            <v>Dave Stevenson</v>
          </cell>
          <cell r="L1247" t="str">
            <v>Mia Etchells</v>
          </cell>
          <cell r="M1247" t="str">
            <v>QFCMia EtchellsSundry Staff Related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0</v>
          </cell>
          <cell r="Y1247">
            <v>0</v>
          </cell>
        </row>
        <row r="1248">
          <cell r="C1248" t="str">
            <v>Staff Rel</v>
          </cell>
          <cell r="D1248" t="str">
            <v>QFC</v>
          </cell>
          <cell r="F1248" t="str">
            <v>OCMH2</v>
          </cell>
          <cell r="G1248">
            <v>22000555</v>
          </cell>
          <cell r="H1248" t="str">
            <v>MISC SCP STD VAT</v>
          </cell>
          <cell r="I1248" t="str">
            <v>Sundry Staff Related</v>
          </cell>
          <cell r="J1248" t="str">
            <v>Business Partners</v>
          </cell>
          <cell r="K1248" t="str">
            <v>Stuart Newstead</v>
          </cell>
          <cell r="L1248" t="str">
            <v>Stuart Newstead</v>
          </cell>
          <cell r="M1248" t="str">
            <v>QFCStuart NewsteadSundry Staff Related</v>
          </cell>
          <cell r="N1248">
            <v>118.88</v>
          </cell>
          <cell r="O1248">
            <v>-118.88</v>
          </cell>
          <cell r="P1248">
            <v>-2303.2410704274621</v>
          </cell>
          <cell r="Q1248">
            <v>-2303.2410704274621</v>
          </cell>
          <cell r="R1248">
            <v>-2303.2410704274621</v>
          </cell>
          <cell r="S1248">
            <v>-2303.2410704274621</v>
          </cell>
          <cell r="T1248">
            <v>-2303.2410704274621</v>
          </cell>
          <cell r="U1248">
            <v>-2303.2410704274621</v>
          </cell>
          <cell r="V1248">
            <v>-2303.2410704274621</v>
          </cell>
          <cell r="W1248">
            <v>-2303.2410704274621</v>
          </cell>
          <cell r="X1248">
            <v>-2303.2410704274621</v>
          </cell>
          <cell r="Y1248">
            <v>-2303.2410704274621</v>
          </cell>
        </row>
        <row r="1249">
          <cell r="C1249" t="str">
            <v>Staff Rel</v>
          </cell>
          <cell r="D1249" t="str">
            <v>QFC</v>
          </cell>
          <cell r="F1249" t="str">
            <v>OCMH21</v>
          </cell>
          <cell r="G1249">
            <v>22000555</v>
          </cell>
          <cell r="H1249" t="str">
            <v>MISC SCP STD VAT</v>
          </cell>
          <cell r="I1249" t="str">
            <v>Sundry Staff Related</v>
          </cell>
          <cell r="J1249" t="str">
            <v>Business Partners</v>
          </cell>
          <cell r="K1249" t="str">
            <v>Stuart Newstead</v>
          </cell>
          <cell r="L1249" t="str">
            <v>Chris Knight</v>
          </cell>
          <cell r="M1249" t="str">
            <v>QFCChris KnightSundry Staff Related</v>
          </cell>
          <cell r="N1249">
            <v>449.27</v>
          </cell>
          <cell r="O1249">
            <v>17.489999999999998</v>
          </cell>
          <cell r="P1249">
            <v>-8956.6944080000358</v>
          </cell>
          <cell r="Q1249">
            <v>-8956.6944080000358</v>
          </cell>
          <cell r="R1249">
            <v>-8956.6944080000358</v>
          </cell>
          <cell r="S1249">
            <v>-8956.6944080000358</v>
          </cell>
          <cell r="T1249">
            <v>-8956.6944080000358</v>
          </cell>
          <cell r="U1249">
            <v>-8956.6944080000358</v>
          </cell>
          <cell r="V1249">
            <v>-8956.6944080000358</v>
          </cell>
          <cell r="W1249">
            <v>-8956.6944080000358</v>
          </cell>
          <cell r="X1249">
            <v>-8956.6944080000358</v>
          </cell>
          <cell r="Y1249">
            <v>-8956.6944080000358</v>
          </cell>
        </row>
        <row r="1250">
          <cell r="C1250" t="str">
            <v>Staff Rel</v>
          </cell>
          <cell r="D1250" t="str">
            <v>QFC</v>
          </cell>
          <cell r="F1250" t="str">
            <v>OCMH22</v>
          </cell>
          <cell r="G1250">
            <v>22000555</v>
          </cell>
          <cell r="H1250" t="str">
            <v>MISC SCP STD VAT</v>
          </cell>
          <cell r="I1250" t="str">
            <v>Sundry Staff Related</v>
          </cell>
          <cell r="J1250" t="str">
            <v>Business Partners</v>
          </cell>
          <cell r="K1250" t="str">
            <v>Stuart Newstead</v>
          </cell>
          <cell r="L1250" t="str">
            <v>Bob Pisolkar</v>
          </cell>
          <cell r="M1250" t="str">
            <v>QFCBob PisolkarSundry Staff Related</v>
          </cell>
          <cell r="N1250">
            <v>0</v>
          </cell>
          <cell r="O1250">
            <v>0</v>
          </cell>
          <cell r="P1250">
            <v>-1014.5606534780242</v>
          </cell>
          <cell r="Q1250">
            <v>-1014.5606534780242</v>
          </cell>
          <cell r="R1250">
            <v>-1014.5606534780242</v>
          </cell>
          <cell r="S1250">
            <v>-1014.5606534780242</v>
          </cell>
          <cell r="T1250">
            <v>-1014.5606534780242</v>
          </cell>
          <cell r="U1250">
            <v>-1014.5606534780242</v>
          </cell>
          <cell r="V1250">
            <v>-1014.5606534780242</v>
          </cell>
          <cell r="W1250">
            <v>-1014.5606534780242</v>
          </cell>
          <cell r="X1250">
            <v>-1014.5606534780242</v>
          </cell>
          <cell r="Y1250">
            <v>-1014.5606534780242</v>
          </cell>
        </row>
        <row r="1251">
          <cell r="C1251" t="str">
            <v>Staff Rel</v>
          </cell>
          <cell r="D1251" t="str">
            <v>QFC</v>
          </cell>
          <cell r="F1251" t="str">
            <v>OCMH23</v>
          </cell>
          <cell r="G1251">
            <v>22000555</v>
          </cell>
          <cell r="H1251" t="str">
            <v>MISC SCP STD VAT</v>
          </cell>
          <cell r="I1251" t="str">
            <v>Sundry Staff Related</v>
          </cell>
          <cell r="J1251" t="str">
            <v>Business Partners</v>
          </cell>
          <cell r="K1251" t="str">
            <v>Stuart Newstead</v>
          </cell>
          <cell r="L1251" t="str">
            <v>James Hart</v>
          </cell>
          <cell r="M1251" t="str">
            <v>QFCJames HartSundry Staff Related</v>
          </cell>
          <cell r="N1251">
            <v>0</v>
          </cell>
          <cell r="O1251">
            <v>64.87</v>
          </cell>
          <cell r="P1251">
            <v>-605.12317976471763</v>
          </cell>
          <cell r="Q1251">
            <v>-605.12317976471763</v>
          </cell>
          <cell r="R1251">
            <v>-605.12317976471763</v>
          </cell>
          <cell r="S1251">
            <v>-605.12317976471763</v>
          </cell>
          <cell r="T1251">
            <v>-605.12317976471763</v>
          </cell>
          <cell r="U1251">
            <v>-605.12317976471763</v>
          </cell>
          <cell r="V1251">
            <v>-605.12317976471763</v>
          </cell>
          <cell r="W1251">
            <v>-605.12317976471763</v>
          </cell>
          <cell r="X1251">
            <v>-605.12317976471763</v>
          </cell>
          <cell r="Y1251">
            <v>-605.12317976471763</v>
          </cell>
        </row>
        <row r="1252">
          <cell r="C1252" t="str">
            <v>Staff Rel</v>
          </cell>
          <cell r="D1252" t="str">
            <v>QFC</v>
          </cell>
          <cell r="F1252" t="str">
            <v>OCMH24</v>
          </cell>
          <cell r="G1252">
            <v>22000555</v>
          </cell>
          <cell r="H1252" t="str">
            <v>MISC SCP STD VAT</v>
          </cell>
          <cell r="I1252" t="str">
            <v>Sundry Staff Related</v>
          </cell>
          <cell r="J1252" t="str">
            <v>Business Partners</v>
          </cell>
          <cell r="K1252" t="str">
            <v>Stuart Newstead</v>
          </cell>
          <cell r="L1252" t="str">
            <v>Nigel dean</v>
          </cell>
          <cell r="M1252" t="str">
            <v>QFCNigel deanSundry Staff Related</v>
          </cell>
          <cell r="N1252">
            <v>0</v>
          </cell>
          <cell r="O1252">
            <v>51.2</v>
          </cell>
          <cell r="P1252">
            <v>-5.12</v>
          </cell>
          <cell r="Q1252">
            <v>-5.12</v>
          </cell>
          <cell r="R1252">
            <v>-5.12</v>
          </cell>
          <cell r="S1252">
            <v>-5.12</v>
          </cell>
          <cell r="T1252">
            <v>-5.12</v>
          </cell>
          <cell r="U1252">
            <v>-5.12</v>
          </cell>
          <cell r="V1252">
            <v>-5.12</v>
          </cell>
          <cell r="W1252">
            <v>-5.12</v>
          </cell>
          <cell r="X1252">
            <v>-5.12</v>
          </cell>
          <cell r="Y1252">
            <v>-5.12</v>
          </cell>
        </row>
        <row r="1253">
          <cell r="C1253" t="str">
            <v>Staff Rel</v>
          </cell>
          <cell r="D1253" t="str">
            <v>QFC</v>
          </cell>
          <cell r="F1253" t="str">
            <v>OCMH25</v>
          </cell>
          <cell r="G1253">
            <v>22000555</v>
          </cell>
          <cell r="H1253" t="str">
            <v>MISC SCP STD VAT</v>
          </cell>
          <cell r="I1253" t="str">
            <v>Sundry Staff Related</v>
          </cell>
          <cell r="J1253" t="str">
            <v>Business Partners</v>
          </cell>
          <cell r="K1253" t="str">
            <v>Stuart Newstead</v>
          </cell>
          <cell r="L1253" t="str">
            <v>Bharat Chauhan</v>
          </cell>
          <cell r="M1253" t="str">
            <v>QFCBharat ChauhanSundry Staff Related</v>
          </cell>
          <cell r="N1253">
            <v>9.25</v>
          </cell>
          <cell r="O1253">
            <v>624.71</v>
          </cell>
          <cell r="P1253">
            <v>-1050.7201258678756</v>
          </cell>
          <cell r="Q1253">
            <v>-1050.7201258678756</v>
          </cell>
          <cell r="R1253">
            <v>-1050.7201258678756</v>
          </cell>
          <cell r="S1253">
            <v>-1050.7201258678756</v>
          </cell>
          <cell r="T1253">
            <v>-1050.7201258678756</v>
          </cell>
          <cell r="U1253">
            <v>-1050.7201258678756</v>
          </cell>
          <cell r="V1253">
            <v>-1050.7201258678756</v>
          </cell>
          <cell r="W1253">
            <v>-1050.7201258678756</v>
          </cell>
          <cell r="X1253">
            <v>-1050.7201258678756</v>
          </cell>
          <cell r="Y1253">
            <v>-1050.7201258678756</v>
          </cell>
        </row>
        <row r="1254">
          <cell r="C1254" t="str">
            <v>Staff Rel</v>
          </cell>
          <cell r="D1254" t="str">
            <v>QFC</v>
          </cell>
          <cell r="F1254" t="str">
            <v>OCMH26</v>
          </cell>
          <cell r="G1254">
            <v>22000555</v>
          </cell>
          <cell r="H1254" t="str">
            <v>MISC SCP STD VAT</v>
          </cell>
          <cell r="I1254" t="str">
            <v>Sundry Staff Related</v>
          </cell>
          <cell r="J1254" t="str">
            <v>Business Partners</v>
          </cell>
          <cell r="K1254" t="str">
            <v>Stuart Newstead</v>
          </cell>
          <cell r="L1254" t="str">
            <v>Vanessa Blythe</v>
          </cell>
          <cell r="M1254" t="str">
            <v>QFCVanessa BlytheSundry Staff Related</v>
          </cell>
          <cell r="N1254">
            <v>0</v>
          </cell>
          <cell r="O1254">
            <v>0</v>
          </cell>
          <cell r="P1254">
            <v>-181.57685073432197</v>
          </cell>
          <cell r="Q1254">
            <v>-181.57685073432197</v>
          </cell>
          <cell r="R1254">
            <v>-181.57685073432197</v>
          </cell>
          <cell r="S1254">
            <v>-181.57685073432197</v>
          </cell>
          <cell r="T1254">
            <v>-181.57685073432197</v>
          </cell>
          <cell r="U1254">
            <v>-181.57685073432197</v>
          </cell>
          <cell r="V1254">
            <v>-181.57685073432197</v>
          </cell>
          <cell r="W1254">
            <v>-181.57685073432197</v>
          </cell>
          <cell r="X1254">
            <v>-181.57685073432197</v>
          </cell>
          <cell r="Y1254">
            <v>-181.57685073432197</v>
          </cell>
        </row>
        <row r="1255">
          <cell r="C1255" t="str">
            <v>Staff Rel</v>
          </cell>
          <cell r="D1255" t="str">
            <v>QFC</v>
          </cell>
          <cell r="F1255" t="str">
            <v>OCMH3</v>
          </cell>
          <cell r="G1255">
            <v>22000555</v>
          </cell>
          <cell r="H1255" t="str">
            <v>MISC SCP STD VAT</v>
          </cell>
          <cell r="I1255" t="str">
            <v>Sundry Staff Related</v>
          </cell>
          <cell r="J1255" t="str">
            <v>Business Service</v>
          </cell>
          <cell r="K1255" t="str">
            <v>Keith Floodgate</v>
          </cell>
          <cell r="L1255" t="str">
            <v>Keith Floodgate</v>
          </cell>
          <cell r="M1255" t="str">
            <v>QFCKeith FloodgateSundry Staff Related</v>
          </cell>
          <cell r="N1255">
            <v>0</v>
          </cell>
          <cell r="O1255">
            <v>257.2</v>
          </cell>
          <cell r="P1255">
            <v>-912.36547676592443</v>
          </cell>
          <cell r="Q1255">
            <v>-912.36547676592443</v>
          </cell>
          <cell r="R1255">
            <v>-912.36547676592443</v>
          </cell>
          <cell r="S1255">
            <v>-912.36547676592443</v>
          </cell>
          <cell r="T1255">
            <v>-912.36547676592443</v>
          </cell>
          <cell r="U1255">
            <v>-912.36547676592443</v>
          </cell>
          <cell r="V1255">
            <v>-912.36547676592443</v>
          </cell>
          <cell r="W1255">
            <v>-912.36547676592443</v>
          </cell>
          <cell r="X1255">
            <v>-912.36547676592443</v>
          </cell>
          <cell r="Y1255">
            <v>-912.36547676592443</v>
          </cell>
        </row>
        <row r="1256">
          <cell r="C1256" t="str">
            <v>Staff Rel</v>
          </cell>
          <cell r="D1256" t="str">
            <v>QFC</v>
          </cell>
          <cell r="F1256" t="str">
            <v>OCMH31</v>
          </cell>
          <cell r="G1256">
            <v>22000555</v>
          </cell>
          <cell r="H1256" t="str">
            <v>MISC SCP STD VAT</v>
          </cell>
          <cell r="I1256" t="str">
            <v>Sundry Staff Related</v>
          </cell>
          <cell r="J1256" t="str">
            <v>Business Service</v>
          </cell>
          <cell r="K1256" t="str">
            <v>Keith Floodgate</v>
          </cell>
          <cell r="L1256" t="str">
            <v>John Rogers</v>
          </cell>
          <cell r="M1256" t="str">
            <v>QFCJohn RogersSundry Staff Related</v>
          </cell>
          <cell r="N1256">
            <v>511.87</v>
          </cell>
          <cell r="O1256">
            <v>734.76</v>
          </cell>
          <cell r="P1256">
            <v>-1913.0687970962122</v>
          </cell>
          <cell r="Q1256">
            <v>-1913.0687970962122</v>
          </cell>
          <cell r="R1256">
            <v>-1913.0687970962122</v>
          </cell>
          <cell r="S1256">
            <v>-1913.0687970962122</v>
          </cell>
          <cell r="T1256">
            <v>-1913.0687970962122</v>
          </cell>
          <cell r="U1256">
            <v>-1913.0687970962122</v>
          </cell>
          <cell r="V1256">
            <v>-1913.0687970962122</v>
          </cell>
          <cell r="W1256">
            <v>-1913.0687970962122</v>
          </cell>
          <cell r="X1256">
            <v>-1913.0687970962122</v>
          </cell>
          <cell r="Y1256">
            <v>-1913.0687970962122</v>
          </cell>
        </row>
        <row r="1257">
          <cell r="C1257" t="str">
            <v>Staff Rel</v>
          </cell>
          <cell r="D1257" t="str">
            <v>QFC</v>
          </cell>
          <cell r="F1257" t="str">
            <v>OCMH32</v>
          </cell>
          <cell r="G1257">
            <v>22000555</v>
          </cell>
          <cell r="H1257" t="str">
            <v>MISC SCP STD VAT</v>
          </cell>
          <cell r="I1257" t="str">
            <v>Sundry Staff Related</v>
          </cell>
          <cell r="J1257" t="str">
            <v>Business Service</v>
          </cell>
          <cell r="K1257" t="str">
            <v>Keith Floodgate</v>
          </cell>
          <cell r="L1257" t="str">
            <v>Andy Smith</v>
          </cell>
          <cell r="M1257" t="str">
            <v>QFCAndy SmithSundry Staff Related</v>
          </cell>
          <cell r="N1257">
            <v>26.36</v>
          </cell>
          <cell r="O1257">
            <v>290.48</v>
          </cell>
          <cell r="P1257">
            <v>-959.01832525454461</v>
          </cell>
          <cell r="Q1257">
            <v>-959.01832525454461</v>
          </cell>
          <cell r="R1257">
            <v>-959.01832525454461</v>
          </cell>
          <cell r="S1257">
            <v>-959.01832525454461</v>
          </cell>
          <cell r="T1257">
            <v>-959.01832525454461</v>
          </cell>
          <cell r="U1257">
            <v>-959.01832525454461</v>
          </cell>
          <cell r="V1257">
            <v>-959.01832525454461</v>
          </cell>
          <cell r="W1257">
            <v>-959.01832525454461</v>
          </cell>
          <cell r="X1257">
            <v>-959.01832525454461</v>
          </cell>
          <cell r="Y1257">
            <v>-959.01832525454461</v>
          </cell>
        </row>
        <row r="1258">
          <cell r="C1258" t="str">
            <v>Staff Rel</v>
          </cell>
          <cell r="D1258" t="str">
            <v>QFC</v>
          </cell>
          <cell r="F1258" t="str">
            <v>OCMS</v>
          </cell>
          <cell r="G1258">
            <v>22000555</v>
          </cell>
          <cell r="H1258" t="str">
            <v>MISC SCP STD VAT</v>
          </cell>
          <cell r="I1258" t="str">
            <v>Sundry Staff Related</v>
          </cell>
          <cell r="J1258" t="str">
            <v>Business Marketing</v>
          </cell>
          <cell r="K1258" t="str">
            <v>Tim Sefton</v>
          </cell>
          <cell r="L1258" t="str">
            <v>Tim Sefton</v>
          </cell>
          <cell r="M1258" t="str">
            <v>QFCTim SeftonSundry Staff Related</v>
          </cell>
          <cell r="N1258">
            <v>435.64</v>
          </cell>
          <cell r="O1258">
            <v>0</v>
          </cell>
          <cell r="P1258">
            <v>-2242.6686611060627</v>
          </cell>
          <cell r="Q1258">
            <v>-2242.6686611060627</v>
          </cell>
          <cell r="R1258">
            <v>-2242.6686611060627</v>
          </cell>
          <cell r="S1258">
            <v>-2242.6686611060627</v>
          </cell>
          <cell r="T1258">
            <v>-2242.6686611060627</v>
          </cell>
          <cell r="U1258">
            <v>-2242.6686611060627</v>
          </cell>
          <cell r="V1258">
            <v>-2242.6686611060627</v>
          </cell>
          <cell r="W1258">
            <v>-2242.6686611060627</v>
          </cell>
          <cell r="X1258">
            <v>-2242.6686611060627</v>
          </cell>
          <cell r="Y1258">
            <v>-2242.6686611060627</v>
          </cell>
        </row>
        <row r="1259">
          <cell r="C1259" t="str">
            <v>Staff Rel</v>
          </cell>
          <cell r="D1259" t="str">
            <v>QFC</v>
          </cell>
          <cell r="F1259" t="str">
            <v>OCMS6</v>
          </cell>
          <cell r="G1259">
            <v>22000555</v>
          </cell>
          <cell r="H1259" t="str">
            <v>MISC SCP STD VAT</v>
          </cell>
          <cell r="I1259" t="str">
            <v>Sundry Staff Related</v>
          </cell>
          <cell r="J1259" t="str">
            <v>Business Marketing</v>
          </cell>
          <cell r="K1259" t="str">
            <v>Tim Sefton</v>
          </cell>
          <cell r="L1259" t="str">
            <v>Tony Scriven</v>
          </cell>
          <cell r="M1259" t="str">
            <v>QFCTony ScrivenSundry Staff Related</v>
          </cell>
          <cell r="N1259">
            <v>111.28</v>
          </cell>
          <cell r="O1259">
            <v>72.599999999999994</v>
          </cell>
          <cell r="P1259">
            <v>-569.92768410550286</v>
          </cell>
          <cell r="Q1259">
            <v>-569.92768410550286</v>
          </cell>
          <cell r="R1259">
            <v>-569.92768410550286</v>
          </cell>
          <cell r="S1259">
            <v>-569.92768410550286</v>
          </cell>
          <cell r="T1259">
            <v>-569.92768410550286</v>
          </cell>
          <cell r="U1259">
            <v>-569.92768410550286</v>
          </cell>
          <cell r="V1259">
            <v>-569.92768410550286</v>
          </cell>
          <cell r="W1259">
            <v>-569.92768410550286</v>
          </cell>
          <cell r="X1259">
            <v>-569.92768410550286</v>
          </cell>
          <cell r="Y1259">
            <v>-569.92768410550286</v>
          </cell>
        </row>
        <row r="1260">
          <cell r="C1260" t="str">
            <v>Staff Rel</v>
          </cell>
          <cell r="D1260" t="str">
            <v>QFC</v>
          </cell>
          <cell r="F1260" t="str">
            <v>OCMS2</v>
          </cell>
          <cell r="G1260">
            <v>22000555</v>
          </cell>
          <cell r="H1260" t="str">
            <v>MISC SCP STD VAT</v>
          </cell>
          <cell r="I1260" t="str">
            <v>Sundry Staff Related</v>
          </cell>
          <cell r="J1260" t="str">
            <v>Business Marketing</v>
          </cell>
          <cell r="K1260" t="str">
            <v>Tim Sefton</v>
          </cell>
          <cell r="L1260" t="str">
            <v>Nigel Dutton</v>
          </cell>
          <cell r="M1260" t="str">
            <v>QFCNigel DuttonSundry Staff Related</v>
          </cell>
          <cell r="N1260">
            <v>0</v>
          </cell>
          <cell r="O1260">
            <v>0</v>
          </cell>
          <cell r="P1260">
            <v>-453.94212683580497</v>
          </cell>
          <cell r="Q1260">
            <v>-453.94212683580497</v>
          </cell>
          <cell r="R1260">
            <v>-453.94212683580497</v>
          </cell>
          <cell r="S1260">
            <v>-453.94212683580497</v>
          </cell>
          <cell r="T1260">
            <v>-453.94212683580497</v>
          </cell>
          <cell r="U1260">
            <v>-453.94212683580497</v>
          </cell>
          <cell r="V1260">
            <v>-453.94212683580497</v>
          </cell>
          <cell r="W1260">
            <v>-453.94212683580497</v>
          </cell>
          <cell r="X1260">
            <v>-453.94212683580497</v>
          </cell>
          <cell r="Y1260">
            <v>-453.94212683580497</v>
          </cell>
        </row>
        <row r="1261">
          <cell r="C1261" t="str">
            <v>Staff Rel</v>
          </cell>
          <cell r="D1261" t="str">
            <v>QFC</v>
          </cell>
          <cell r="F1261" t="str">
            <v>OCMS4</v>
          </cell>
          <cell r="G1261">
            <v>22000555</v>
          </cell>
          <cell r="H1261" t="str">
            <v>MISC SCP STD VAT</v>
          </cell>
          <cell r="I1261" t="str">
            <v>Sundry Staff Related</v>
          </cell>
          <cell r="J1261" t="str">
            <v>Business Marketing</v>
          </cell>
          <cell r="K1261" t="str">
            <v>Tim Sefton</v>
          </cell>
          <cell r="L1261" t="str">
            <v>Derek Williamson</v>
          </cell>
          <cell r="M1261" t="str">
            <v>QFCDerek WilliamsonSundry Staff Related</v>
          </cell>
          <cell r="N1261">
            <v>0</v>
          </cell>
          <cell r="O1261">
            <v>0</v>
          </cell>
          <cell r="P1261">
            <v>-1358.4218145561458</v>
          </cell>
          <cell r="Q1261">
            <v>-1358.4218145561458</v>
          </cell>
          <cell r="R1261">
            <v>-1358.4218145561458</v>
          </cell>
          <cell r="S1261">
            <v>-1358.4218145561458</v>
          </cell>
          <cell r="T1261">
            <v>-1358.4218145561458</v>
          </cell>
          <cell r="U1261">
            <v>-1358.4218145561458</v>
          </cell>
          <cell r="V1261">
            <v>-1358.4218145561458</v>
          </cell>
          <cell r="W1261">
            <v>-1358.4218145561458</v>
          </cell>
          <cell r="X1261">
            <v>-1358.4218145561458</v>
          </cell>
          <cell r="Y1261">
            <v>-1358.4218145561458</v>
          </cell>
        </row>
        <row r="1262">
          <cell r="C1262" t="str">
            <v>Staff Rel</v>
          </cell>
          <cell r="D1262" t="str">
            <v>QFC</v>
          </cell>
          <cell r="F1262" t="str">
            <v>OCMS5</v>
          </cell>
          <cell r="G1262">
            <v>22000555</v>
          </cell>
          <cell r="H1262" t="str">
            <v>MISC SCP STD VAT</v>
          </cell>
          <cell r="I1262" t="str">
            <v>Sundry Staff Related</v>
          </cell>
          <cell r="J1262" t="str">
            <v>Business Marketing</v>
          </cell>
          <cell r="K1262" t="str">
            <v>Tim Sefton</v>
          </cell>
          <cell r="L1262" t="str">
            <v>Hilary Lloyd</v>
          </cell>
          <cell r="M1262" t="str">
            <v>QFCHilary LloydSundry Staff Related</v>
          </cell>
          <cell r="N1262">
            <v>237.28</v>
          </cell>
          <cell r="O1262">
            <v>336.83</v>
          </cell>
          <cell r="P1262">
            <v>-1366.041037518844</v>
          </cell>
          <cell r="Q1262">
            <v>-1366.041037518844</v>
          </cell>
          <cell r="R1262">
            <v>-1366.041037518844</v>
          </cell>
          <cell r="S1262">
            <v>-1366.041037518844</v>
          </cell>
          <cell r="T1262">
            <v>-1366.041037518844</v>
          </cell>
          <cell r="U1262">
            <v>-1366.041037518844</v>
          </cell>
          <cell r="V1262">
            <v>-1366.041037518844</v>
          </cell>
          <cell r="W1262">
            <v>-1366.041037518844</v>
          </cell>
          <cell r="X1262">
            <v>-1366.041037518844</v>
          </cell>
          <cell r="Y1262">
            <v>-1366.041037518844</v>
          </cell>
        </row>
        <row r="1263">
          <cell r="C1263" t="str">
            <v>Staff Rel</v>
          </cell>
          <cell r="D1263" t="str">
            <v>QFC</v>
          </cell>
          <cell r="F1263" t="str">
            <v>OCMT1</v>
          </cell>
          <cell r="G1263">
            <v>22000555</v>
          </cell>
          <cell r="H1263" t="str">
            <v>MISC SCP STD VAT</v>
          </cell>
          <cell r="I1263" t="str">
            <v>Sundry Staff Related</v>
          </cell>
          <cell r="J1263" t="str">
            <v>Business Operations</v>
          </cell>
          <cell r="K1263" t="str">
            <v>Euros Evans</v>
          </cell>
          <cell r="L1263" t="str">
            <v>Euros Evans</v>
          </cell>
          <cell r="M1263" t="str">
            <v>QFCEuros EvansSundry Staff Related</v>
          </cell>
          <cell r="N1263">
            <v>29.37</v>
          </cell>
          <cell r="O1263">
            <v>110.51</v>
          </cell>
          <cell r="P1263">
            <v>-567.67962383701183</v>
          </cell>
          <cell r="Q1263">
            <v>-567.67962383701183</v>
          </cell>
          <cell r="R1263">
            <v>-567.67962383701183</v>
          </cell>
          <cell r="S1263">
            <v>-567.67962383701183</v>
          </cell>
          <cell r="T1263">
            <v>-567.67962383701183</v>
          </cell>
          <cell r="U1263">
            <v>-567.67962383701183</v>
          </cell>
          <cell r="V1263">
            <v>-567.67962383701183</v>
          </cell>
          <cell r="W1263">
            <v>-567.67962383701183</v>
          </cell>
          <cell r="X1263">
            <v>-567.67962383701183</v>
          </cell>
          <cell r="Y1263">
            <v>-567.67962383701183</v>
          </cell>
        </row>
        <row r="1264">
          <cell r="C1264" t="str">
            <v>Staff Rel</v>
          </cell>
          <cell r="D1264" t="str">
            <v>QFC</v>
          </cell>
          <cell r="F1264" t="str">
            <v>OCMT14</v>
          </cell>
          <cell r="G1264">
            <v>22000555</v>
          </cell>
          <cell r="H1264" t="str">
            <v>MISC SCP STD VAT</v>
          </cell>
          <cell r="I1264" t="str">
            <v>Sundry Staff Related</v>
          </cell>
          <cell r="J1264" t="str">
            <v>Business Operations</v>
          </cell>
          <cell r="K1264" t="str">
            <v>Euros Evans</v>
          </cell>
          <cell r="L1264" t="str">
            <v>Tony Webber</v>
          </cell>
          <cell r="M1264" t="str">
            <v>QFCTony WebberSundry Staff Related</v>
          </cell>
          <cell r="N1264">
            <v>32.729999999999997</v>
          </cell>
          <cell r="O1264">
            <v>39.28</v>
          </cell>
          <cell r="P1264">
            <v>-736.34554123001158</v>
          </cell>
          <cell r="Q1264">
            <v>-736.34554123001158</v>
          </cell>
          <cell r="R1264">
            <v>-736.34554123001158</v>
          </cell>
          <cell r="S1264">
            <v>-736.34554123001158</v>
          </cell>
          <cell r="T1264">
            <v>-736.34554123001158</v>
          </cell>
          <cell r="U1264">
            <v>-736.34554123001158</v>
          </cell>
          <cell r="V1264">
            <v>-736.34554123001158</v>
          </cell>
          <cell r="W1264">
            <v>-736.34554123001158</v>
          </cell>
          <cell r="X1264">
            <v>-736.34554123001158</v>
          </cell>
          <cell r="Y1264">
            <v>-736.34554123001158</v>
          </cell>
        </row>
        <row r="1265">
          <cell r="C1265" t="str">
            <v>Staff Rel</v>
          </cell>
          <cell r="D1265" t="str">
            <v>QFC</v>
          </cell>
          <cell r="F1265" t="str">
            <v>OCMT31</v>
          </cell>
          <cell r="G1265">
            <v>22000555</v>
          </cell>
          <cell r="H1265" t="str">
            <v>MISC SCP STD VAT</v>
          </cell>
          <cell r="I1265" t="str">
            <v>Sundry Staff Related</v>
          </cell>
          <cell r="J1265" t="str">
            <v>Business Operations</v>
          </cell>
          <cell r="K1265" t="str">
            <v>Euros Evans</v>
          </cell>
          <cell r="L1265" t="str">
            <v>Paging1</v>
          </cell>
          <cell r="M1265" t="str">
            <v>QFCPaging1Sundry Staff Related</v>
          </cell>
          <cell r="N1265">
            <v>32.159999999999997</v>
          </cell>
          <cell r="O1265">
            <v>0</v>
          </cell>
          <cell r="P1265">
            <v>-2506.4612330914006</v>
          </cell>
          <cell r="Q1265">
            <v>-2506.4612330914006</v>
          </cell>
          <cell r="R1265">
            <v>-2506.4612330914006</v>
          </cell>
          <cell r="S1265">
            <v>-2506.4612330914006</v>
          </cell>
          <cell r="T1265">
            <v>-2506.4612330914006</v>
          </cell>
          <cell r="U1265">
            <v>-2506.4612330914006</v>
          </cell>
          <cell r="V1265">
            <v>-2506.4612330914006</v>
          </cell>
          <cell r="W1265">
            <v>-2506.4612330914006</v>
          </cell>
          <cell r="X1265">
            <v>-2506.4612330914006</v>
          </cell>
          <cell r="Y1265">
            <v>-2506.4612330914006</v>
          </cell>
        </row>
        <row r="1266">
          <cell r="C1266" t="str">
            <v>Staff Rel</v>
          </cell>
          <cell r="D1266" t="str">
            <v>QFC</v>
          </cell>
          <cell r="F1266" t="str">
            <v>OCMT35</v>
          </cell>
          <cell r="G1266">
            <v>22000555</v>
          </cell>
          <cell r="H1266" t="str">
            <v>MISC SCP STD VAT</v>
          </cell>
          <cell r="I1266" t="str">
            <v>Sundry Staff Related</v>
          </cell>
          <cell r="J1266" t="str">
            <v>Business Operations</v>
          </cell>
          <cell r="K1266" t="str">
            <v>Euros Evans</v>
          </cell>
          <cell r="L1266" t="str">
            <v>Paging2</v>
          </cell>
          <cell r="M1266" t="str">
            <v>QFCPaging2Sundry Staff Related</v>
          </cell>
          <cell r="N1266">
            <v>0.45</v>
          </cell>
          <cell r="O1266">
            <v>0.19</v>
          </cell>
          <cell r="P1266">
            <v>-429.89045134765274</v>
          </cell>
          <cell r="Q1266">
            <v>-429.89045134765274</v>
          </cell>
          <cell r="R1266">
            <v>-429.89045134765274</v>
          </cell>
          <cell r="S1266">
            <v>-429.89045134765274</v>
          </cell>
          <cell r="T1266">
            <v>-429.89045134765274</v>
          </cell>
          <cell r="U1266">
            <v>-429.89045134765274</v>
          </cell>
          <cell r="V1266">
            <v>-429.89045134765274</v>
          </cell>
          <cell r="W1266">
            <v>-429.89045134765274</v>
          </cell>
          <cell r="X1266">
            <v>-429.89045134765274</v>
          </cell>
          <cell r="Y1266">
            <v>-429.89045134765274</v>
          </cell>
        </row>
        <row r="1267">
          <cell r="C1267" t="str">
            <v>Staff Rel</v>
          </cell>
          <cell r="D1267" t="str">
            <v>QFC</v>
          </cell>
          <cell r="F1267" t="str">
            <v>OCMT36</v>
          </cell>
          <cell r="G1267">
            <v>22000555</v>
          </cell>
          <cell r="H1267" t="str">
            <v>MISC SCP STD VAT</v>
          </cell>
          <cell r="I1267" t="str">
            <v>Sundry Staff Related</v>
          </cell>
          <cell r="J1267" t="str">
            <v>Business Operations</v>
          </cell>
          <cell r="K1267" t="str">
            <v>Euros Evans</v>
          </cell>
          <cell r="L1267" t="str">
            <v>Paging3</v>
          </cell>
          <cell r="M1267" t="str">
            <v>QFCPaging3Sundry Staff Related</v>
          </cell>
          <cell r="N1267">
            <v>7.25</v>
          </cell>
          <cell r="O1267">
            <v>47.72</v>
          </cell>
          <cell r="P1267">
            <v>-780.0357539135922</v>
          </cell>
          <cell r="Q1267">
            <v>-780.0357539135922</v>
          </cell>
          <cell r="R1267">
            <v>-780.0357539135922</v>
          </cell>
          <cell r="S1267">
            <v>-780.0357539135922</v>
          </cell>
          <cell r="T1267">
            <v>-780.0357539135922</v>
          </cell>
          <cell r="U1267">
            <v>-780.0357539135922</v>
          </cell>
          <cell r="V1267">
            <v>-780.0357539135922</v>
          </cell>
          <cell r="W1267">
            <v>-780.0357539135922</v>
          </cell>
          <cell r="X1267">
            <v>-780.0357539135922</v>
          </cell>
          <cell r="Y1267">
            <v>-780.0357539135922</v>
          </cell>
        </row>
        <row r="1268">
          <cell r="C1268" t="str">
            <v>Staff Rel</v>
          </cell>
          <cell r="D1268" t="str">
            <v>QFC</v>
          </cell>
          <cell r="F1268" t="str">
            <v>OCMH</v>
          </cell>
          <cell r="G1268">
            <v>17440471</v>
          </cell>
          <cell r="H1268" t="str">
            <v>TRAINING - MANUALS/INCIDENTALS</v>
          </cell>
          <cell r="I1268" t="str">
            <v>Training</v>
          </cell>
          <cell r="J1268" t="str">
            <v>Directorate</v>
          </cell>
          <cell r="K1268" t="str">
            <v>Pete Richardson</v>
          </cell>
          <cell r="L1268" t="str">
            <v>Pete Richardson</v>
          </cell>
          <cell r="M1268" t="str">
            <v>QFCPete RichardsonTraining</v>
          </cell>
          <cell r="N1268">
            <v>0</v>
          </cell>
          <cell r="O1268">
            <v>0</v>
          </cell>
          <cell r="P1268">
            <v>300</v>
          </cell>
          <cell r="Q1268">
            <v>300</v>
          </cell>
          <cell r="R1268">
            <v>300</v>
          </cell>
          <cell r="S1268">
            <v>300</v>
          </cell>
          <cell r="T1268">
            <v>300</v>
          </cell>
          <cell r="U1268">
            <v>300</v>
          </cell>
          <cell r="V1268">
            <v>300</v>
          </cell>
          <cell r="W1268">
            <v>300</v>
          </cell>
          <cell r="X1268">
            <v>300</v>
          </cell>
          <cell r="Y1268">
            <v>300</v>
          </cell>
        </row>
        <row r="1269">
          <cell r="C1269" t="str">
            <v>Staff Rel</v>
          </cell>
          <cell r="D1269" t="str">
            <v>QFC</v>
          </cell>
          <cell r="F1269" t="str">
            <v>OCMH1</v>
          </cell>
          <cell r="G1269">
            <v>17440471</v>
          </cell>
          <cell r="H1269" t="str">
            <v>TRAINING - MANUALS/INCIDENTALS</v>
          </cell>
          <cell r="I1269" t="str">
            <v>Training</v>
          </cell>
          <cell r="J1269" t="str">
            <v>BT Management</v>
          </cell>
          <cell r="K1269" t="str">
            <v>Dave Stevenson</v>
          </cell>
          <cell r="L1269" t="str">
            <v>Dave Stevenson</v>
          </cell>
          <cell r="M1269" t="str">
            <v>QFCDave StevensonTraining</v>
          </cell>
          <cell r="N1269">
            <v>0</v>
          </cell>
          <cell r="O1269">
            <v>0</v>
          </cell>
          <cell r="P1269">
            <v>300</v>
          </cell>
          <cell r="Q1269">
            <v>300</v>
          </cell>
          <cell r="R1269">
            <v>300</v>
          </cell>
          <cell r="S1269">
            <v>300</v>
          </cell>
          <cell r="T1269">
            <v>300</v>
          </cell>
          <cell r="U1269">
            <v>300</v>
          </cell>
          <cell r="V1269">
            <v>300</v>
          </cell>
          <cell r="W1269">
            <v>300</v>
          </cell>
          <cell r="X1269">
            <v>300</v>
          </cell>
          <cell r="Y1269">
            <v>300</v>
          </cell>
        </row>
        <row r="1270">
          <cell r="C1270" t="str">
            <v>Staff Rel</v>
          </cell>
          <cell r="D1270" t="str">
            <v>QFC</v>
          </cell>
          <cell r="F1270" t="str">
            <v>OCMH11</v>
          </cell>
          <cell r="G1270">
            <v>17440471</v>
          </cell>
          <cell r="H1270" t="str">
            <v>TRAINING - MANUALS/INCIDENTALS</v>
          </cell>
          <cell r="I1270" t="str">
            <v>Training</v>
          </cell>
          <cell r="J1270" t="str">
            <v>BT Management</v>
          </cell>
          <cell r="K1270" t="str">
            <v>Dave Stevenson</v>
          </cell>
          <cell r="L1270" t="str">
            <v>Suki Jagpal</v>
          </cell>
          <cell r="M1270" t="str">
            <v>QFCSuki JagpalTraining</v>
          </cell>
          <cell r="N1270">
            <v>0</v>
          </cell>
          <cell r="O1270">
            <v>0</v>
          </cell>
          <cell r="P1270">
            <v>600</v>
          </cell>
          <cell r="Q1270">
            <v>600</v>
          </cell>
          <cell r="R1270">
            <v>600</v>
          </cell>
          <cell r="S1270">
            <v>600</v>
          </cell>
          <cell r="T1270">
            <v>600</v>
          </cell>
          <cell r="U1270">
            <v>600</v>
          </cell>
          <cell r="V1270">
            <v>600</v>
          </cell>
          <cell r="W1270">
            <v>600</v>
          </cell>
          <cell r="X1270">
            <v>600</v>
          </cell>
          <cell r="Y1270">
            <v>600</v>
          </cell>
        </row>
        <row r="1271">
          <cell r="C1271" t="str">
            <v>Staff Rel</v>
          </cell>
          <cell r="D1271" t="str">
            <v>QFC</v>
          </cell>
          <cell r="F1271" t="str">
            <v>OCMH12</v>
          </cell>
          <cell r="G1271">
            <v>17440471</v>
          </cell>
          <cell r="H1271" t="str">
            <v>TRAINING - MANUALS/INCIDENTALS</v>
          </cell>
          <cell r="I1271" t="str">
            <v>Training</v>
          </cell>
          <cell r="J1271" t="str">
            <v>BT Management</v>
          </cell>
          <cell r="K1271" t="str">
            <v>Dave Stevenson</v>
          </cell>
          <cell r="L1271" t="str">
            <v>Kishor Patel</v>
          </cell>
          <cell r="M1271" t="str">
            <v>QFCKishor PatelTraining</v>
          </cell>
          <cell r="N1271">
            <v>0</v>
          </cell>
          <cell r="O1271">
            <v>0</v>
          </cell>
          <cell r="P1271">
            <v>600</v>
          </cell>
          <cell r="Q1271">
            <v>600</v>
          </cell>
          <cell r="R1271">
            <v>600</v>
          </cell>
          <cell r="S1271">
            <v>600</v>
          </cell>
          <cell r="T1271">
            <v>600</v>
          </cell>
          <cell r="U1271">
            <v>600</v>
          </cell>
          <cell r="V1271">
            <v>600</v>
          </cell>
          <cell r="W1271">
            <v>600</v>
          </cell>
          <cell r="X1271">
            <v>600</v>
          </cell>
          <cell r="Y1271">
            <v>600</v>
          </cell>
        </row>
        <row r="1272">
          <cell r="C1272" t="str">
            <v>Staff Rel</v>
          </cell>
          <cell r="D1272" t="str">
            <v>QFC</v>
          </cell>
          <cell r="F1272" t="str">
            <v>OCMH13</v>
          </cell>
          <cell r="G1272">
            <v>17440471</v>
          </cell>
          <cell r="H1272" t="str">
            <v>TRAINING - MANUALS/INCIDENTALS</v>
          </cell>
          <cell r="I1272" t="str">
            <v>Training</v>
          </cell>
          <cell r="J1272" t="str">
            <v>BT Management</v>
          </cell>
          <cell r="K1272" t="str">
            <v>Dave Stevenson</v>
          </cell>
          <cell r="L1272" t="str">
            <v>Matt Bennett</v>
          </cell>
          <cell r="M1272" t="str">
            <v>QFCMatt BennettTraining</v>
          </cell>
          <cell r="N1272">
            <v>180.24</v>
          </cell>
          <cell r="O1272">
            <v>319.88</v>
          </cell>
          <cell r="P1272">
            <v>299.98799999999994</v>
          </cell>
          <cell r="Q1272">
            <v>299.98799999999994</v>
          </cell>
          <cell r="R1272">
            <v>299.98799999999994</v>
          </cell>
          <cell r="S1272">
            <v>299.98799999999994</v>
          </cell>
          <cell r="T1272">
            <v>299.98799999999994</v>
          </cell>
          <cell r="U1272">
            <v>299.98799999999994</v>
          </cell>
          <cell r="V1272">
            <v>299.98799999999994</v>
          </cell>
          <cell r="W1272">
            <v>299.98799999999994</v>
          </cell>
          <cell r="X1272">
            <v>299.98799999999994</v>
          </cell>
          <cell r="Y1272">
            <v>299.98799999999994</v>
          </cell>
        </row>
        <row r="1273">
          <cell r="C1273" t="str">
            <v>Staff Rel</v>
          </cell>
          <cell r="D1273" t="str">
            <v>QFC</v>
          </cell>
          <cell r="F1273" t="str">
            <v>OCMH14</v>
          </cell>
          <cell r="G1273">
            <v>17440471</v>
          </cell>
          <cell r="H1273" t="str">
            <v>TRAINING - MANUALS/INCIDENTALS</v>
          </cell>
          <cell r="I1273" t="str">
            <v>Training</v>
          </cell>
          <cell r="J1273" t="str">
            <v>BT Management</v>
          </cell>
          <cell r="K1273" t="str">
            <v>Dave Stevenson</v>
          </cell>
          <cell r="L1273" t="str">
            <v>Mia Etchells</v>
          </cell>
          <cell r="M1273" t="str">
            <v>QFCMia EtchellsTraining</v>
          </cell>
          <cell r="N1273">
            <v>0</v>
          </cell>
          <cell r="O1273">
            <v>0</v>
          </cell>
          <cell r="P1273">
            <v>150</v>
          </cell>
          <cell r="Q1273">
            <v>150</v>
          </cell>
          <cell r="R1273">
            <v>150</v>
          </cell>
          <cell r="S1273">
            <v>150</v>
          </cell>
          <cell r="T1273">
            <v>150</v>
          </cell>
          <cell r="U1273">
            <v>150</v>
          </cell>
          <cell r="V1273">
            <v>150</v>
          </cell>
          <cell r="W1273">
            <v>150</v>
          </cell>
          <cell r="X1273">
            <v>150</v>
          </cell>
          <cell r="Y1273">
            <v>150</v>
          </cell>
        </row>
        <row r="1274">
          <cell r="C1274" t="str">
            <v>Staff Rel</v>
          </cell>
          <cell r="D1274" t="str">
            <v>QFC</v>
          </cell>
          <cell r="F1274" t="str">
            <v>OCMH2</v>
          </cell>
          <cell r="G1274">
            <v>17440471</v>
          </cell>
          <cell r="H1274" t="str">
            <v>TRAINING - MANUALS/INCIDENTALS</v>
          </cell>
          <cell r="I1274" t="str">
            <v>Training</v>
          </cell>
          <cell r="J1274" t="str">
            <v>Business Partners</v>
          </cell>
          <cell r="K1274" t="str">
            <v>Stuart Newstead</v>
          </cell>
          <cell r="L1274" t="str">
            <v>Stuart Newstead</v>
          </cell>
          <cell r="M1274" t="str">
            <v>QFCStuart NewsteadTraining</v>
          </cell>
          <cell r="N1274">
            <v>0</v>
          </cell>
          <cell r="O1274">
            <v>0</v>
          </cell>
          <cell r="P1274">
            <v>400</v>
          </cell>
          <cell r="Q1274">
            <v>400</v>
          </cell>
          <cell r="R1274">
            <v>400</v>
          </cell>
          <cell r="S1274">
            <v>400</v>
          </cell>
          <cell r="T1274">
            <v>400</v>
          </cell>
          <cell r="U1274">
            <v>400</v>
          </cell>
          <cell r="V1274">
            <v>400</v>
          </cell>
          <cell r="W1274">
            <v>400</v>
          </cell>
          <cell r="X1274">
            <v>400</v>
          </cell>
          <cell r="Y1274">
            <v>400</v>
          </cell>
        </row>
        <row r="1275">
          <cell r="C1275" t="str">
            <v>Staff Rel</v>
          </cell>
          <cell r="D1275" t="str">
            <v>QFC</v>
          </cell>
          <cell r="F1275" t="str">
            <v>OCMH21</v>
          </cell>
          <cell r="G1275">
            <v>17440471</v>
          </cell>
          <cell r="H1275" t="str">
            <v>TRAINING - MANUALS/INCIDENTALS</v>
          </cell>
          <cell r="I1275" t="str">
            <v>Training</v>
          </cell>
          <cell r="J1275" t="str">
            <v>Business Partners</v>
          </cell>
          <cell r="K1275" t="str">
            <v>Stuart Newstead</v>
          </cell>
          <cell r="L1275" t="str">
            <v>Chris Knight</v>
          </cell>
          <cell r="M1275" t="str">
            <v>QFCChris KnightTraining</v>
          </cell>
          <cell r="N1275">
            <v>0</v>
          </cell>
          <cell r="O1275">
            <v>0</v>
          </cell>
          <cell r="P1275">
            <v>3050</v>
          </cell>
          <cell r="Q1275">
            <v>3050</v>
          </cell>
          <cell r="R1275">
            <v>3050</v>
          </cell>
          <cell r="S1275">
            <v>3050</v>
          </cell>
          <cell r="T1275">
            <v>3050</v>
          </cell>
          <cell r="U1275">
            <v>3050</v>
          </cell>
          <cell r="V1275">
            <v>3050</v>
          </cell>
          <cell r="W1275">
            <v>3050</v>
          </cell>
          <cell r="X1275">
            <v>3050</v>
          </cell>
          <cell r="Y1275">
            <v>3050</v>
          </cell>
        </row>
        <row r="1276">
          <cell r="C1276" t="str">
            <v>Staff Rel</v>
          </cell>
          <cell r="D1276" t="str">
            <v>QFC</v>
          </cell>
          <cell r="F1276" t="str">
            <v>OCMH22</v>
          </cell>
          <cell r="G1276">
            <v>17440471</v>
          </cell>
          <cell r="H1276" t="str">
            <v>TRAINING - MANUALS/INCIDENTALS</v>
          </cell>
          <cell r="I1276" t="str">
            <v>Training</v>
          </cell>
          <cell r="J1276" t="str">
            <v>Business Partners</v>
          </cell>
          <cell r="K1276" t="str">
            <v>Stuart Newstead</v>
          </cell>
          <cell r="L1276" t="str">
            <v>Bob Pisolkar</v>
          </cell>
          <cell r="M1276" t="str">
            <v>QFCBob PisolkarTraining</v>
          </cell>
          <cell r="N1276">
            <v>0</v>
          </cell>
          <cell r="O1276">
            <v>0</v>
          </cell>
          <cell r="P1276">
            <v>1000</v>
          </cell>
          <cell r="Q1276">
            <v>1000</v>
          </cell>
          <cell r="R1276">
            <v>1000</v>
          </cell>
          <cell r="S1276">
            <v>1000</v>
          </cell>
          <cell r="T1276">
            <v>1000</v>
          </cell>
          <cell r="U1276">
            <v>1000</v>
          </cell>
          <cell r="V1276">
            <v>1000</v>
          </cell>
          <cell r="W1276">
            <v>1000</v>
          </cell>
          <cell r="X1276">
            <v>1000</v>
          </cell>
          <cell r="Y1276">
            <v>1000</v>
          </cell>
        </row>
        <row r="1277">
          <cell r="C1277" t="str">
            <v>Staff Rel</v>
          </cell>
          <cell r="D1277" t="str">
            <v>QFC</v>
          </cell>
          <cell r="F1277" t="str">
            <v>OCMH23</v>
          </cell>
          <cell r="G1277">
            <v>17440471</v>
          </cell>
          <cell r="H1277" t="str">
            <v>TRAINING - MANUALS/INCIDENTALS</v>
          </cell>
          <cell r="I1277" t="str">
            <v>Training</v>
          </cell>
          <cell r="J1277" t="str">
            <v>Business Partners</v>
          </cell>
          <cell r="K1277" t="str">
            <v>Stuart Newstead</v>
          </cell>
          <cell r="L1277" t="str">
            <v>James Hart</v>
          </cell>
          <cell r="M1277" t="str">
            <v>QFCJames HartTraining</v>
          </cell>
          <cell r="N1277">
            <v>0</v>
          </cell>
          <cell r="O1277">
            <v>0</v>
          </cell>
          <cell r="P1277">
            <v>200</v>
          </cell>
          <cell r="Q1277">
            <v>200</v>
          </cell>
          <cell r="R1277">
            <v>200</v>
          </cell>
          <cell r="S1277">
            <v>200</v>
          </cell>
          <cell r="T1277">
            <v>200</v>
          </cell>
          <cell r="U1277">
            <v>200</v>
          </cell>
          <cell r="V1277">
            <v>200</v>
          </cell>
          <cell r="W1277">
            <v>200</v>
          </cell>
          <cell r="X1277">
            <v>200</v>
          </cell>
          <cell r="Y1277">
            <v>200</v>
          </cell>
        </row>
        <row r="1278">
          <cell r="C1278" t="str">
            <v>Staff Rel</v>
          </cell>
          <cell r="D1278" t="str">
            <v>QFC</v>
          </cell>
          <cell r="F1278" t="str">
            <v>OCMH24</v>
          </cell>
          <cell r="G1278">
            <v>17440471</v>
          </cell>
          <cell r="H1278" t="str">
            <v>TRAINING - MANUALS/INCIDENTALS</v>
          </cell>
          <cell r="I1278" t="str">
            <v>Training</v>
          </cell>
          <cell r="J1278" t="str">
            <v>Business Partners</v>
          </cell>
          <cell r="K1278" t="str">
            <v>Stuart Newstead</v>
          </cell>
          <cell r="L1278" t="str">
            <v>Nigel dean</v>
          </cell>
          <cell r="M1278" t="str">
            <v>QFCNigel deanTraining</v>
          </cell>
          <cell r="N1278">
            <v>0</v>
          </cell>
          <cell r="O1278">
            <v>0</v>
          </cell>
          <cell r="P1278">
            <v>500</v>
          </cell>
          <cell r="Q1278">
            <v>500</v>
          </cell>
          <cell r="R1278">
            <v>500</v>
          </cell>
          <cell r="S1278">
            <v>500</v>
          </cell>
          <cell r="T1278">
            <v>500</v>
          </cell>
          <cell r="U1278">
            <v>500</v>
          </cell>
          <cell r="V1278">
            <v>500</v>
          </cell>
          <cell r="W1278">
            <v>500</v>
          </cell>
          <cell r="X1278">
            <v>500</v>
          </cell>
          <cell r="Y1278">
            <v>500</v>
          </cell>
        </row>
        <row r="1279">
          <cell r="C1279" t="str">
            <v>Staff Rel</v>
          </cell>
          <cell r="D1279" t="str">
            <v>QFC</v>
          </cell>
          <cell r="F1279" t="str">
            <v>OCMH25</v>
          </cell>
          <cell r="G1279">
            <v>17440471</v>
          </cell>
          <cell r="H1279" t="str">
            <v>TRAINING - MANUALS/INCIDENTALS</v>
          </cell>
          <cell r="I1279" t="str">
            <v>Training</v>
          </cell>
          <cell r="J1279" t="str">
            <v>Business Partners</v>
          </cell>
          <cell r="K1279" t="str">
            <v>Stuart Newstead</v>
          </cell>
          <cell r="L1279" t="str">
            <v>Bharat Chauhan</v>
          </cell>
          <cell r="M1279" t="str">
            <v>QFCBharat ChauhanTraining</v>
          </cell>
          <cell r="N1279">
            <v>0</v>
          </cell>
          <cell r="O1279">
            <v>0</v>
          </cell>
          <cell r="P1279">
            <v>1000</v>
          </cell>
          <cell r="Q1279">
            <v>1000</v>
          </cell>
          <cell r="R1279">
            <v>1000</v>
          </cell>
          <cell r="S1279">
            <v>1000</v>
          </cell>
          <cell r="T1279">
            <v>1000</v>
          </cell>
          <cell r="U1279">
            <v>1000</v>
          </cell>
          <cell r="V1279">
            <v>1000</v>
          </cell>
          <cell r="W1279">
            <v>1000</v>
          </cell>
          <cell r="X1279">
            <v>1000</v>
          </cell>
          <cell r="Y1279">
            <v>1000</v>
          </cell>
        </row>
        <row r="1280">
          <cell r="C1280" t="str">
            <v>Staff Rel</v>
          </cell>
          <cell r="D1280" t="str">
            <v>QFC</v>
          </cell>
          <cell r="F1280" t="str">
            <v>OCMH26</v>
          </cell>
          <cell r="G1280">
            <v>17440471</v>
          </cell>
          <cell r="H1280" t="str">
            <v>TRAINING - MANUALS/INCIDENTALS</v>
          </cell>
          <cell r="I1280" t="str">
            <v>Training</v>
          </cell>
          <cell r="J1280" t="str">
            <v>Business Partners</v>
          </cell>
          <cell r="K1280" t="str">
            <v>Stuart Newstead</v>
          </cell>
          <cell r="L1280" t="str">
            <v>Vanessa Blythe</v>
          </cell>
          <cell r="M1280" t="str">
            <v>QFCVanessa BlytheTraining</v>
          </cell>
          <cell r="N1280">
            <v>0</v>
          </cell>
          <cell r="O1280">
            <v>0</v>
          </cell>
          <cell r="P1280">
            <v>50</v>
          </cell>
          <cell r="Q1280">
            <v>50</v>
          </cell>
          <cell r="R1280">
            <v>50</v>
          </cell>
          <cell r="S1280">
            <v>50</v>
          </cell>
          <cell r="T1280">
            <v>50</v>
          </cell>
          <cell r="U1280">
            <v>50</v>
          </cell>
          <cell r="V1280">
            <v>50</v>
          </cell>
          <cell r="W1280">
            <v>50</v>
          </cell>
          <cell r="X1280">
            <v>50</v>
          </cell>
          <cell r="Y1280">
            <v>50</v>
          </cell>
        </row>
        <row r="1281">
          <cell r="C1281" t="str">
            <v>Staff Rel</v>
          </cell>
          <cell r="D1281" t="str">
            <v>QFC</v>
          </cell>
          <cell r="F1281" t="str">
            <v>OCMH3</v>
          </cell>
          <cell r="G1281">
            <v>17440471</v>
          </cell>
          <cell r="H1281" t="str">
            <v>TRAINING - MANUALS/INCIDENTALS</v>
          </cell>
          <cell r="I1281" t="str">
            <v>Training</v>
          </cell>
          <cell r="J1281" t="str">
            <v>Business Service</v>
          </cell>
          <cell r="K1281" t="str">
            <v>Keith Floodgate</v>
          </cell>
          <cell r="L1281" t="str">
            <v>Keith Floodgate</v>
          </cell>
          <cell r="M1281" t="str">
            <v>QFCKeith FloodgateTraining</v>
          </cell>
          <cell r="N1281">
            <v>0</v>
          </cell>
          <cell r="O1281">
            <v>0</v>
          </cell>
          <cell r="P1281">
            <v>400</v>
          </cell>
          <cell r="Q1281">
            <v>400</v>
          </cell>
          <cell r="R1281">
            <v>400</v>
          </cell>
          <cell r="S1281">
            <v>400</v>
          </cell>
          <cell r="T1281">
            <v>400</v>
          </cell>
          <cell r="U1281">
            <v>400</v>
          </cell>
          <cell r="V1281">
            <v>400</v>
          </cell>
          <cell r="W1281">
            <v>400</v>
          </cell>
          <cell r="X1281">
            <v>400</v>
          </cell>
          <cell r="Y1281">
            <v>400</v>
          </cell>
        </row>
        <row r="1282">
          <cell r="C1282" t="str">
            <v>Staff Rel</v>
          </cell>
          <cell r="D1282" t="str">
            <v>QFC</v>
          </cell>
          <cell r="F1282" t="str">
            <v>OCMH31</v>
          </cell>
          <cell r="G1282">
            <v>17440471</v>
          </cell>
          <cell r="H1282" t="str">
            <v>TRAINING - MANUALS/INCIDENTALS</v>
          </cell>
          <cell r="I1282" t="str">
            <v>Training</v>
          </cell>
          <cell r="J1282" t="str">
            <v>Business Service</v>
          </cell>
          <cell r="K1282" t="str">
            <v>Keith Floodgate</v>
          </cell>
          <cell r="L1282" t="str">
            <v>John Rogers</v>
          </cell>
          <cell r="M1282" t="str">
            <v>QFCJohn RogersTraining</v>
          </cell>
          <cell r="N1282">
            <v>0</v>
          </cell>
          <cell r="O1282">
            <v>0</v>
          </cell>
          <cell r="P1282">
            <v>700</v>
          </cell>
          <cell r="Q1282">
            <v>700</v>
          </cell>
          <cell r="R1282">
            <v>700</v>
          </cell>
          <cell r="S1282">
            <v>700</v>
          </cell>
          <cell r="T1282">
            <v>700</v>
          </cell>
          <cell r="U1282">
            <v>700</v>
          </cell>
          <cell r="V1282">
            <v>700</v>
          </cell>
          <cell r="W1282">
            <v>700</v>
          </cell>
          <cell r="X1282">
            <v>700</v>
          </cell>
          <cell r="Y1282">
            <v>700</v>
          </cell>
        </row>
        <row r="1283">
          <cell r="C1283" t="str">
            <v>Staff Rel</v>
          </cell>
          <cell r="D1283" t="str">
            <v>QFC</v>
          </cell>
          <cell r="F1283" t="str">
            <v>OCMH32</v>
          </cell>
          <cell r="G1283">
            <v>17440471</v>
          </cell>
          <cell r="H1283" t="str">
            <v>TRAINING - MANUALS/INCIDENTALS</v>
          </cell>
          <cell r="I1283" t="str">
            <v>Training</v>
          </cell>
          <cell r="J1283" t="str">
            <v>Business Service</v>
          </cell>
          <cell r="K1283" t="str">
            <v>Keith Floodgate</v>
          </cell>
          <cell r="L1283" t="str">
            <v>Andy Smith</v>
          </cell>
          <cell r="M1283" t="str">
            <v>QFCAndy SmithTraining</v>
          </cell>
          <cell r="N1283">
            <v>0</v>
          </cell>
          <cell r="O1283">
            <v>0</v>
          </cell>
          <cell r="P1283">
            <v>700</v>
          </cell>
          <cell r="Q1283">
            <v>700</v>
          </cell>
          <cell r="R1283">
            <v>700</v>
          </cell>
          <cell r="S1283">
            <v>700</v>
          </cell>
          <cell r="T1283">
            <v>700</v>
          </cell>
          <cell r="U1283">
            <v>700</v>
          </cell>
          <cell r="V1283">
            <v>700</v>
          </cell>
          <cell r="W1283">
            <v>700</v>
          </cell>
          <cell r="X1283">
            <v>700</v>
          </cell>
          <cell r="Y1283">
            <v>700</v>
          </cell>
        </row>
        <row r="1284">
          <cell r="C1284" t="str">
            <v>Staff Rel</v>
          </cell>
          <cell r="D1284" t="str">
            <v>QFC</v>
          </cell>
          <cell r="F1284" t="str">
            <v>OCMS</v>
          </cell>
          <cell r="G1284">
            <v>17440471</v>
          </cell>
          <cell r="H1284" t="str">
            <v>TRAINING - MANUALS/INCIDENTALS</v>
          </cell>
          <cell r="I1284" t="str">
            <v>Training</v>
          </cell>
          <cell r="J1284" t="str">
            <v>Business Marketing</v>
          </cell>
          <cell r="K1284" t="str">
            <v>Tim Sefton</v>
          </cell>
          <cell r="L1284" t="str">
            <v>Tim Sefton</v>
          </cell>
          <cell r="M1284" t="str">
            <v>QFCTim SeftonTraining</v>
          </cell>
          <cell r="N1284">
            <v>0</v>
          </cell>
          <cell r="O1284">
            <v>940</v>
          </cell>
          <cell r="P1284">
            <v>706</v>
          </cell>
          <cell r="Q1284">
            <v>706</v>
          </cell>
          <cell r="R1284">
            <v>706</v>
          </cell>
          <cell r="S1284">
            <v>706</v>
          </cell>
          <cell r="T1284">
            <v>706</v>
          </cell>
          <cell r="U1284">
            <v>706</v>
          </cell>
          <cell r="V1284">
            <v>706</v>
          </cell>
          <cell r="W1284">
            <v>706</v>
          </cell>
          <cell r="X1284">
            <v>706</v>
          </cell>
          <cell r="Y1284">
            <v>706</v>
          </cell>
        </row>
        <row r="1285">
          <cell r="C1285" t="str">
            <v>Staff Rel</v>
          </cell>
          <cell r="D1285" t="str">
            <v>QFC</v>
          </cell>
          <cell r="F1285" t="str">
            <v>OCMS6</v>
          </cell>
          <cell r="G1285">
            <v>17440471</v>
          </cell>
          <cell r="H1285" t="str">
            <v>TRAINING - MANUALS/INCIDENTALS</v>
          </cell>
          <cell r="I1285" t="str">
            <v>Training</v>
          </cell>
          <cell r="J1285" t="str">
            <v>Business Marketing</v>
          </cell>
          <cell r="K1285" t="str">
            <v>Tim Sefton</v>
          </cell>
          <cell r="L1285" t="str">
            <v>Tony Scriven</v>
          </cell>
          <cell r="M1285" t="str">
            <v>QFCTony ScrivenTraining</v>
          </cell>
          <cell r="N1285">
            <v>0</v>
          </cell>
          <cell r="O1285">
            <v>0</v>
          </cell>
          <cell r="P1285">
            <v>250</v>
          </cell>
          <cell r="Q1285">
            <v>250</v>
          </cell>
          <cell r="R1285">
            <v>250</v>
          </cell>
          <cell r="S1285">
            <v>250</v>
          </cell>
          <cell r="T1285">
            <v>250</v>
          </cell>
          <cell r="U1285">
            <v>250</v>
          </cell>
          <cell r="V1285">
            <v>250</v>
          </cell>
          <cell r="W1285">
            <v>250</v>
          </cell>
          <cell r="X1285">
            <v>250</v>
          </cell>
          <cell r="Y1285">
            <v>250</v>
          </cell>
        </row>
        <row r="1286">
          <cell r="C1286" t="str">
            <v>Staff Rel</v>
          </cell>
          <cell r="D1286" t="str">
            <v>QFC</v>
          </cell>
          <cell r="F1286" t="str">
            <v>OCMS2</v>
          </cell>
          <cell r="G1286">
            <v>17440471</v>
          </cell>
          <cell r="H1286" t="str">
            <v>TRAINING - MANUALS/INCIDENTALS</v>
          </cell>
          <cell r="I1286" t="str">
            <v>Training</v>
          </cell>
          <cell r="J1286" t="str">
            <v>Business Marketing</v>
          </cell>
          <cell r="K1286" t="str">
            <v>Tim Sefton</v>
          </cell>
          <cell r="L1286" t="str">
            <v>Nigel Dutton</v>
          </cell>
          <cell r="M1286" t="str">
            <v>QFCNigel DuttonTraining</v>
          </cell>
          <cell r="N1286">
            <v>0</v>
          </cell>
          <cell r="O1286">
            <v>0</v>
          </cell>
          <cell r="P1286">
            <v>100</v>
          </cell>
          <cell r="Q1286">
            <v>100</v>
          </cell>
          <cell r="R1286">
            <v>100</v>
          </cell>
          <cell r="S1286">
            <v>100</v>
          </cell>
          <cell r="T1286">
            <v>100</v>
          </cell>
          <cell r="U1286">
            <v>100</v>
          </cell>
          <cell r="V1286">
            <v>100</v>
          </cell>
          <cell r="W1286">
            <v>100</v>
          </cell>
          <cell r="X1286">
            <v>100</v>
          </cell>
          <cell r="Y1286">
            <v>100</v>
          </cell>
        </row>
        <row r="1287">
          <cell r="C1287" t="str">
            <v>Staff Rel</v>
          </cell>
          <cell r="D1287" t="str">
            <v>QFC</v>
          </cell>
          <cell r="F1287" t="str">
            <v>OCMS4</v>
          </cell>
          <cell r="G1287">
            <v>17440471</v>
          </cell>
          <cell r="H1287" t="str">
            <v>TRAINING - MANUALS/INCIDENTALS</v>
          </cell>
          <cell r="I1287" t="str">
            <v>Training</v>
          </cell>
          <cell r="J1287" t="str">
            <v>Business Marketing</v>
          </cell>
          <cell r="K1287" t="str">
            <v>Tim Sefton</v>
          </cell>
          <cell r="L1287" t="str">
            <v>Derek Williamson</v>
          </cell>
          <cell r="M1287" t="str">
            <v>QFCDerek WilliamsonTraining</v>
          </cell>
          <cell r="N1287">
            <v>0</v>
          </cell>
          <cell r="O1287">
            <v>0</v>
          </cell>
          <cell r="P1287">
            <v>450</v>
          </cell>
          <cell r="Q1287">
            <v>450</v>
          </cell>
          <cell r="R1287">
            <v>450</v>
          </cell>
          <cell r="S1287">
            <v>450</v>
          </cell>
          <cell r="T1287">
            <v>450</v>
          </cell>
          <cell r="U1287">
            <v>450</v>
          </cell>
          <cell r="V1287">
            <v>450</v>
          </cell>
          <cell r="W1287">
            <v>450</v>
          </cell>
          <cell r="X1287">
            <v>450</v>
          </cell>
          <cell r="Y1287">
            <v>450</v>
          </cell>
        </row>
        <row r="1288">
          <cell r="C1288" t="str">
            <v>Staff Rel</v>
          </cell>
          <cell r="D1288" t="str">
            <v>QFC</v>
          </cell>
          <cell r="F1288" t="str">
            <v>OCMS5</v>
          </cell>
          <cell r="G1288">
            <v>17440471</v>
          </cell>
          <cell r="H1288" t="str">
            <v>TRAINING - MANUALS/INCIDENTALS</v>
          </cell>
          <cell r="I1288" t="str">
            <v>Training</v>
          </cell>
          <cell r="J1288" t="str">
            <v>Business Marketing</v>
          </cell>
          <cell r="K1288" t="str">
            <v>Tim Sefton</v>
          </cell>
          <cell r="L1288" t="str">
            <v>Hilary Lloyd</v>
          </cell>
          <cell r="M1288" t="str">
            <v>QFCHilary LloydTraining</v>
          </cell>
          <cell r="N1288">
            <v>0</v>
          </cell>
          <cell r="O1288">
            <v>0</v>
          </cell>
          <cell r="P1288">
            <v>450</v>
          </cell>
          <cell r="Q1288">
            <v>450</v>
          </cell>
          <cell r="R1288">
            <v>450</v>
          </cell>
          <cell r="S1288">
            <v>450</v>
          </cell>
          <cell r="T1288">
            <v>450</v>
          </cell>
          <cell r="U1288">
            <v>450</v>
          </cell>
          <cell r="V1288">
            <v>450</v>
          </cell>
          <cell r="W1288">
            <v>450</v>
          </cell>
          <cell r="X1288">
            <v>450</v>
          </cell>
          <cell r="Y1288">
            <v>450</v>
          </cell>
        </row>
        <row r="1289">
          <cell r="C1289" t="str">
            <v>Staff Rel</v>
          </cell>
          <cell r="D1289" t="str">
            <v>QFC</v>
          </cell>
          <cell r="F1289" t="str">
            <v>OCMT1</v>
          </cell>
          <cell r="G1289">
            <v>17440471</v>
          </cell>
          <cell r="H1289" t="str">
            <v>TRAINING - MANUALS/INCIDENTALS</v>
          </cell>
          <cell r="I1289" t="str">
            <v>Training</v>
          </cell>
          <cell r="J1289" t="str">
            <v>Business Operations</v>
          </cell>
          <cell r="K1289" t="str">
            <v>Euros Evans</v>
          </cell>
          <cell r="L1289" t="str">
            <v>Euros Evans</v>
          </cell>
          <cell r="M1289" t="str">
            <v>QFCEuros EvansTraining</v>
          </cell>
          <cell r="N1289">
            <v>0</v>
          </cell>
          <cell r="O1289">
            <v>0</v>
          </cell>
          <cell r="P1289">
            <v>300</v>
          </cell>
          <cell r="Q1289">
            <v>300</v>
          </cell>
          <cell r="R1289">
            <v>300</v>
          </cell>
          <cell r="S1289">
            <v>300</v>
          </cell>
          <cell r="T1289">
            <v>300</v>
          </cell>
          <cell r="U1289">
            <v>300</v>
          </cell>
          <cell r="V1289">
            <v>300</v>
          </cell>
          <cell r="W1289">
            <v>300</v>
          </cell>
          <cell r="X1289">
            <v>300</v>
          </cell>
          <cell r="Y1289">
            <v>300</v>
          </cell>
        </row>
        <row r="1290">
          <cell r="C1290" t="str">
            <v>Staff Rel</v>
          </cell>
          <cell r="D1290" t="str">
            <v>QFC</v>
          </cell>
          <cell r="F1290" t="str">
            <v>OCMT14</v>
          </cell>
          <cell r="G1290">
            <v>17440471</v>
          </cell>
          <cell r="H1290" t="str">
            <v>TRAINING - MANUALS/INCIDENTALS</v>
          </cell>
          <cell r="I1290" t="str">
            <v>Training</v>
          </cell>
          <cell r="J1290" t="str">
            <v>Business Operations</v>
          </cell>
          <cell r="K1290" t="str">
            <v>Euros Evans</v>
          </cell>
          <cell r="L1290" t="str">
            <v>Tony Webber</v>
          </cell>
          <cell r="M1290" t="str">
            <v>QFCTony WebberTraining</v>
          </cell>
          <cell r="N1290">
            <v>0</v>
          </cell>
          <cell r="O1290">
            <v>0</v>
          </cell>
          <cell r="P1290">
            <v>300</v>
          </cell>
          <cell r="Q1290">
            <v>300</v>
          </cell>
          <cell r="R1290">
            <v>300</v>
          </cell>
          <cell r="S1290">
            <v>300</v>
          </cell>
          <cell r="T1290">
            <v>300</v>
          </cell>
          <cell r="U1290">
            <v>300</v>
          </cell>
          <cell r="V1290">
            <v>300</v>
          </cell>
          <cell r="W1290">
            <v>300</v>
          </cell>
          <cell r="X1290">
            <v>300</v>
          </cell>
          <cell r="Y1290">
            <v>300</v>
          </cell>
        </row>
        <row r="1291">
          <cell r="C1291" t="str">
            <v>Staff Rel</v>
          </cell>
          <cell r="D1291" t="str">
            <v>QFC</v>
          </cell>
          <cell r="F1291" t="str">
            <v>OCMT31</v>
          </cell>
          <cell r="G1291">
            <v>17440471</v>
          </cell>
          <cell r="H1291" t="str">
            <v>TRAINING - MANUALS/INCIDENTALS</v>
          </cell>
          <cell r="I1291" t="str">
            <v>Training</v>
          </cell>
          <cell r="J1291" t="str">
            <v>Business Operations</v>
          </cell>
          <cell r="K1291" t="str">
            <v>Euros Evans</v>
          </cell>
          <cell r="L1291" t="str">
            <v>Paging1</v>
          </cell>
          <cell r="M1291" t="str">
            <v>QFCPaging1Training</v>
          </cell>
          <cell r="N1291">
            <v>0.28000000000000003</v>
          </cell>
          <cell r="O1291">
            <v>0</v>
          </cell>
          <cell r="P1291">
            <v>49.972000000000008</v>
          </cell>
          <cell r="Q1291">
            <v>49.972000000000008</v>
          </cell>
          <cell r="R1291">
            <v>49.972000000000008</v>
          </cell>
          <cell r="S1291">
            <v>49.972000000000008</v>
          </cell>
          <cell r="T1291">
            <v>49.972000000000008</v>
          </cell>
          <cell r="U1291">
            <v>49.972000000000008</v>
          </cell>
          <cell r="V1291">
            <v>49.972000000000008</v>
          </cell>
          <cell r="W1291">
            <v>49.972000000000008</v>
          </cell>
          <cell r="X1291">
            <v>49.972000000000008</v>
          </cell>
          <cell r="Y1291">
            <v>49.972000000000008</v>
          </cell>
        </row>
        <row r="1292">
          <cell r="C1292" t="str">
            <v>Staff Rel</v>
          </cell>
          <cell r="D1292" t="str">
            <v>QFC</v>
          </cell>
          <cell r="F1292" t="str">
            <v>OCMT35</v>
          </cell>
          <cell r="G1292">
            <v>17440471</v>
          </cell>
          <cell r="H1292" t="str">
            <v>TRAINING - MANUALS/INCIDENTALS</v>
          </cell>
          <cell r="I1292" t="str">
            <v>Training</v>
          </cell>
          <cell r="J1292" t="str">
            <v>Business Operations</v>
          </cell>
          <cell r="K1292" t="str">
            <v>Euros Evans</v>
          </cell>
          <cell r="L1292" t="str">
            <v>Paging2</v>
          </cell>
          <cell r="M1292" t="str">
            <v>QFCPaging2Training</v>
          </cell>
          <cell r="N1292">
            <v>35.75</v>
          </cell>
          <cell r="O1292">
            <v>0</v>
          </cell>
          <cell r="P1292">
            <v>321.42500000000001</v>
          </cell>
          <cell r="Q1292">
            <v>321.42500000000001</v>
          </cell>
          <cell r="R1292">
            <v>321.42500000000001</v>
          </cell>
          <cell r="S1292">
            <v>321.42500000000001</v>
          </cell>
          <cell r="T1292">
            <v>321.42500000000001</v>
          </cell>
          <cell r="U1292">
            <v>321.42500000000001</v>
          </cell>
          <cell r="V1292">
            <v>321.42500000000001</v>
          </cell>
          <cell r="W1292">
            <v>321.42500000000001</v>
          </cell>
          <cell r="X1292">
            <v>321.42500000000001</v>
          </cell>
          <cell r="Y1292">
            <v>321.42500000000001</v>
          </cell>
        </row>
        <row r="1293">
          <cell r="C1293" t="str">
            <v>Staff Rel</v>
          </cell>
          <cell r="D1293" t="str">
            <v>QFC</v>
          </cell>
          <cell r="F1293" t="str">
            <v>OCMT36</v>
          </cell>
          <cell r="G1293">
            <v>17440471</v>
          </cell>
          <cell r="H1293" t="str">
            <v>TRAINING - MANUALS/INCIDENTALS</v>
          </cell>
          <cell r="I1293" t="str">
            <v>Training</v>
          </cell>
          <cell r="J1293" t="str">
            <v>Business Operations</v>
          </cell>
          <cell r="K1293" t="str">
            <v>Euros Evans</v>
          </cell>
          <cell r="L1293" t="str">
            <v>Paging3</v>
          </cell>
          <cell r="M1293" t="str">
            <v>QFCPaging3Training</v>
          </cell>
          <cell r="N1293">
            <v>0</v>
          </cell>
          <cell r="O1293">
            <v>0</v>
          </cell>
          <cell r="P1293">
            <v>750</v>
          </cell>
          <cell r="Q1293">
            <v>750</v>
          </cell>
          <cell r="R1293">
            <v>750</v>
          </cell>
          <cell r="S1293">
            <v>750</v>
          </cell>
          <cell r="T1293">
            <v>750</v>
          </cell>
          <cell r="U1293">
            <v>750</v>
          </cell>
          <cell r="V1293">
            <v>750</v>
          </cell>
          <cell r="W1293">
            <v>750</v>
          </cell>
          <cell r="X1293">
            <v>750</v>
          </cell>
          <cell r="Y1293">
            <v>750</v>
          </cell>
        </row>
        <row r="1294">
          <cell r="C1294" t="str">
            <v>Staff Rel</v>
          </cell>
          <cell r="D1294" t="str">
            <v>QFC</v>
          </cell>
          <cell r="F1294" t="str">
            <v>OCMH</v>
          </cell>
          <cell r="G1294">
            <v>16000540</v>
          </cell>
          <cell r="H1294" t="str">
            <v>MAINTENANCE T&amp;S</v>
          </cell>
          <cell r="I1294" t="str">
            <v>Travel &amp; Subsistence</v>
          </cell>
          <cell r="J1294" t="str">
            <v>Directorate</v>
          </cell>
          <cell r="K1294" t="str">
            <v>Pete Richardson</v>
          </cell>
          <cell r="L1294" t="str">
            <v>Pete Richardson</v>
          </cell>
          <cell r="M1294" t="str">
            <v>QFCPete RichardsonTravel &amp; Subsistence</v>
          </cell>
          <cell r="N1294">
            <v>10884.58</v>
          </cell>
          <cell r="O1294">
            <v>50.99</v>
          </cell>
          <cell r="P1294">
            <v>3887.5710000000008</v>
          </cell>
          <cell r="Q1294">
            <v>3887.5710000000008</v>
          </cell>
          <cell r="R1294">
            <v>3887.5710000000008</v>
          </cell>
          <cell r="S1294">
            <v>3887.5710000000008</v>
          </cell>
          <cell r="T1294">
            <v>3887.5710000000008</v>
          </cell>
          <cell r="U1294">
            <v>3887.5710000000008</v>
          </cell>
          <cell r="V1294">
            <v>3887.5710000000008</v>
          </cell>
          <cell r="W1294">
            <v>3887.5710000000008</v>
          </cell>
          <cell r="X1294">
            <v>3887.5710000000008</v>
          </cell>
          <cell r="Y1294">
            <v>3887.5710000000008</v>
          </cell>
        </row>
        <row r="1295">
          <cell r="C1295" t="str">
            <v>Staff Rel</v>
          </cell>
          <cell r="D1295" t="str">
            <v>QFC</v>
          </cell>
          <cell r="F1295" t="str">
            <v>OCMH1</v>
          </cell>
          <cell r="G1295">
            <v>16000540</v>
          </cell>
          <cell r="H1295" t="str">
            <v>MAINTENANCE T&amp;S</v>
          </cell>
          <cell r="I1295" t="str">
            <v>Travel &amp; Subsistence</v>
          </cell>
          <cell r="J1295" t="str">
            <v>BT Management</v>
          </cell>
          <cell r="K1295" t="str">
            <v>Dave Stevenson</v>
          </cell>
          <cell r="L1295" t="str">
            <v>Dave Stevenson</v>
          </cell>
          <cell r="M1295" t="str">
            <v>QFCDave StevensonTravel &amp; Subsistence</v>
          </cell>
          <cell r="N1295">
            <v>0</v>
          </cell>
          <cell r="O1295">
            <v>4739.45</v>
          </cell>
          <cell r="P1295">
            <v>1626.0550000000001</v>
          </cell>
          <cell r="Q1295">
            <v>1626.0550000000001</v>
          </cell>
          <cell r="R1295">
            <v>1626.0550000000001</v>
          </cell>
          <cell r="S1295">
            <v>1626.0550000000001</v>
          </cell>
          <cell r="T1295">
            <v>1626.0550000000001</v>
          </cell>
          <cell r="U1295">
            <v>1626.0550000000001</v>
          </cell>
          <cell r="V1295">
            <v>1626.0550000000001</v>
          </cell>
          <cell r="W1295">
            <v>1626.0550000000001</v>
          </cell>
          <cell r="X1295">
            <v>1626.0550000000001</v>
          </cell>
          <cell r="Y1295">
            <v>1626.0550000000001</v>
          </cell>
        </row>
        <row r="1296">
          <cell r="C1296" t="str">
            <v>Staff Rel</v>
          </cell>
          <cell r="D1296" t="str">
            <v>QFC</v>
          </cell>
          <cell r="F1296" t="str">
            <v>OCMH11</v>
          </cell>
          <cell r="G1296">
            <v>16000540</v>
          </cell>
          <cell r="H1296" t="str">
            <v>MAINTENANCE T&amp;S</v>
          </cell>
          <cell r="I1296" t="str">
            <v>Travel &amp; Subsistence</v>
          </cell>
          <cell r="J1296" t="str">
            <v>BT Management</v>
          </cell>
          <cell r="K1296" t="str">
            <v>Dave Stevenson</v>
          </cell>
          <cell r="L1296" t="str">
            <v>Suki Jagpal</v>
          </cell>
          <cell r="M1296" t="str">
            <v>QFCSuki JagpalTravel &amp; Subsistence</v>
          </cell>
          <cell r="N1296">
            <v>0</v>
          </cell>
          <cell r="O1296">
            <v>5660.73</v>
          </cell>
          <cell r="P1296">
            <v>1833.9270000000001</v>
          </cell>
          <cell r="Q1296">
            <v>1833.9270000000001</v>
          </cell>
          <cell r="R1296">
            <v>1833.9270000000001</v>
          </cell>
          <cell r="S1296">
            <v>1833.9270000000001</v>
          </cell>
          <cell r="T1296">
            <v>1833.9270000000001</v>
          </cell>
          <cell r="U1296">
            <v>1833.9270000000001</v>
          </cell>
          <cell r="V1296">
            <v>1833.9270000000001</v>
          </cell>
          <cell r="W1296">
            <v>1833.9270000000001</v>
          </cell>
          <cell r="X1296">
            <v>1833.9270000000001</v>
          </cell>
          <cell r="Y1296">
            <v>1833.9270000000001</v>
          </cell>
        </row>
        <row r="1297">
          <cell r="C1297" t="str">
            <v>Staff Rel</v>
          </cell>
          <cell r="D1297" t="str">
            <v>QFC</v>
          </cell>
          <cell r="F1297" t="str">
            <v>OCMH12</v>
          </cell>
          <cell r="G1297">
            <v>16000540</v>
          </cell>
          <cell r="H1297" t="str">
            <v>MAINTENANCE T&amp;S</v>
          </cell>
          <cell r="I1297" t="str">
            <v>Travel &amp; Subsistence</v>
          </cell>
          <cell r="J1297" t="str">
            <v>BT Management</v>
          </cell>
          <cell r="K1297" t="str">
            <v>Dave Stevenson</v>
          </cell>
          <cell r="L1297" t="str">
            <v>Kishor Patel</v>
          </cell>
          <cell r="M1297" t="str">
            <v>QFCKishor PatelTravel &amp; Subsistence</v>
          </cell>
          <cell r="N1297">
            <v>1652.61</v>
          </cell>
          <cell r="O1297">
            <v>3410.07</v>
          </cell>
          <cell r="P1297">
            <v>3993.732</v>
          </cell>
          <cell r="Q1297">
            <v>3993.732</v>
          </cell>
          <cell r="R1297">
            <v>3993.732</v>
          </cell>
          <cell r="S1297">
            <v>3993.732</v>
          </cell>
          <cell r="T1297">
            <v>3993.732</v>
          </cell>
          <cell r="U1297">
            <v>3993.732</v>
          </cell>
          <cell r="V1297">
            <v>3993.732</v>
          </cell>
          <cell r="W1297">
            <v>3993.732</v>
          </cell>
          <cell r="X1297">
            <v>3993.732</v>
          </cell>
          <cell r="Y1297">
            <v>3993.732</v>
          </cell>
        </row>
        <row r="1298">
          <cell r="C1298" t="str">
            <v>Staff Rel</v>
          </cell>
          <cell r="D1298" t="str">
            <v>QFC</v>
          </cell>
          <cell r="F1298" t="str">
            <v>OCMH13</v>
          </cell>
          <cell r="G1298">
            <v>16000540</v>
          </cell>
          <cell r="H1298" t="str">
            <v>MAINTENANCE T&amp;S</v>
          </cell>
          <cell r="I1298" t="str">
            <v>Travel &amp; Subsistence</v>
          </cell>
          <cell r="J1298" t="str">
            <v>BT Management</v>
          </cell>
          <cell r="K1298" t="str">
            <v>Dave Stevenson</v>
          </cell>
          <cell r="L1298" t="str">
            <v>Matt Bennett</v>
          </cell>
          <cell r="M1298" t="str">
            <v>QFCMatt BennettTravel &amp; Subsistence</v>
          </cell>
          <cell r="N1298">
            <v>19707.32</v>
          </cell>
          <cell r="O1298">
            <v>-10198.25</v>
          </cell>
          <cell r="P1298">
            <v>2049.0929999999998</v>
          </cell>
          <cell r="Q1298">
            <v>2049.0929999999998</v>
          </cell>
          <cell r="R1298">
            <v>2049.0929999999998</v>
          </cell>
          <cell r="S1298">
            <v>2049.0929999999998</v>
          </cell>
          <cell r="T1298">
            <v>2049.0929999999998</v>
          </cell>
          <cell r="U1298">
            <v>2049.0929999999998</v>
          </cell>
          <cell r="V1298">
            <v>2049.0929999999998</v>
          </cell>
          <cell r="W1298">
            <v>2049.0929999999998</v>
          </cell>
          <cell r="X1298">
            <v>2049.0929999999998</v>
          </cell>
          <cell r="Y1298">
            <v>2049.0929999999998</v>
          </cell>
        </row>
        <row r="1299">
          <cell r="C1299" t="str">
            <v>Staff Rel</v>
          </cell>
          <cell r="D1299" t="str">
            <v>QFC</v>
          </cell>
          <cell r="F1299" t="str">
            <v>OCMH14</v>
          </cell>
          <cell r="G1299">
            <v>16000540</v>
          </cell>
          <cell r="H1299" t="str">
            <v>MAINTENANCE T&amp;S</v>
          </cell>
          <cell r="I1299" t="str">
            <v>Travel &amp; Subsistence</v>
          </cell>
          <cell r="J1299" t="str">
            <v>BT Management</v>
          </cell>
          <cell r="K1299" t="str">
            <v>Dave Stevenson</v>
          </cell>
          <cell r="L1299" t="str">
            <v>Mia Etchells</v>
          </cell>
          <cell r="M1299" t="str">
            <v>QFCMia EtchellsTravel &amp; Subsistence</v>
          </cell>
          <cell r="N1299">
            <v>0</v>
          </cell>
          <cell r="O1299">
            <v>606.20000000000005</v>
          </cell>
          <cell r="P1299">
            <v>1439.38</v>
          </cell>
          <cell r="Q1299">
            <v>1439.38</v>
          </cell>
          <cell r="R1299">
            <v>1439.38</v>
          </cell>
          <cell r="S1299">
            <v>1439.38</v>
          </cell>
          <cell r="T1299">
            <v>1439.38</v>
          </cell>
          <cell r="U1299">
            <v>1439.38</v>
          </cell>
          <cell r="V1299">
            <v>1439.38</v>
          </cell>
          <cell r="W1299">
            <v>1439.38</v>
          </cell>
          <cell r="X1299">
            <v>1439.38</v>
          </cell>
          <cell r="Y1299">
            <v>1439.38</v>
          </cell>
        </row>
        <row r="1300">
          <cell r="C1300" t="str">
            <v>Staff Rel</v>
          </cell>
          <cell r="D1300" t="str">
            <v>QFC</v>
          </cell>
          <cell r="F1300" t="str">
            <v>OCMH2</v>
          </cell>
          <cell r="G1300">
            <v>16000540</v>
          </cell>
          <cell r="H1300" t="str">
            <v>MAINTENANCE T&amp;S</v>
          </cell>
          <cell r="I1300" t="str">
            <v>Travel &amp; Subsistence</v>
          </cell>
          <cell r="J1300" t="str">
            <v>Business Partners</v>
          </cell>
          <cell r="K1300" t="str">
            <v>Stuart Newstead</v>
          </cell>
          <cell r="L1300" t="str">
            <v>Stuart Newstead</v>
          </cell>
          <cell r="M1300" t="str">
            <v>QFCStuart NewsteadTravel &amp; Subsistence</v>
          </cell>
          <cell r="N1300">
            <v>5101.01</v>
          </cell>
          <cell r="O1300">
            <v>-3913.9</v>
          </cell>
          <cell r="P1300">
            <v>1981.289</v>
          </cell>
          <cell r="Q1300">
            <v>1981.289</v>
          </cell>
          <cell r="R1300">
            <v>1981.289</v>
          </cell>
          <cell r="S1300">
            <v>1981.289</v>
          </cell>
          <cell r="T1300">
            <v>1981.289</v>
          </cell>
          <cell r="U1300">
            <v>1981.289</v>
          </cell>
          <cell r="V1300">
            <v>1981.289</v>
          </cell>
          <cell r="W1300">
            <v>1981.289</v>
          </cell>
          <cell r="X1300">
            <v>1981.289</v>
          </cell>
          <cell r="Y1300">
            <v>1981.289</v>
          </cell>
        </row>
        <row r="1301">
          <cell r="C1301" t="str">
            <v>Staff Rel</v>
          </cell>
          <cell r="D1301" t="str">
            <v>QFC</v>
          </cell>
          <cell r="F1301" t="str">
            <v>OCMH21</v>
          </cell>
          <cell r="G1301">
            <v>16000540</v>
          </cell>
          <cell r="H1301" t="str">
            <v>MAINTENANCE T&amp;S</v>
          </cell>
          <cell r="I1301" t="str">
            <v>Travel &amp; Subsistence</v>
          </cell>
          <cell r="J1301" t="str">
            <v>Business Partners</v>
          </cell>
          <cell r="K1301" t="str">
            <v>Stuart Newstead</v>
          </cell>
          <cell r="L1301" t="str">
            <v>Chris Knight</v>
          </cell>
          <cell r="M1301" t="str">
            <v>QFCChris KnightTravel &amp; Subsistence</v>
          </cell>
          <cell r="N1301">
            <v>6028.89</v>
          </cell>
          <cell r="O1301">
            <v>9431.91</v>
          </cell>
          <cell r="P1301">
            <v>3703.92</v>
          </cell>
          <cell r="Q1301">
            <v>3703.92</v>
          </cell>
          <cell r="R1301">
            <v>3703.92</v>
          </cell>
          <cell r="S1301">
            <v>3703.92</v>
          </cell>
          <cell r="T1301">
            <v>3703.92</v>
          </cell>
          <cell r="U1301">
            <v>3703.92</v>
          </cell>
          <cell r="V1301">
            <v>3703.92</v>
          </cell>
          <cell r="W1301">
            <v>3703.92</v>
          </cell>
          <cell r="X1301">
            <v>3703.92</v>
          </cell>
          <cell r="Y1301">
            <v>3703.92</v>
          </cell>
        </row>
        <row r="1302">
          <cell r="C1302" t="str">
            <v>Staff Rel</v>
          </cell>
          <cell r="D1302" t="str">
            <v>QFC</v>
          </cell>
          <cell r="F1302" t="str">
            <v>OCMH22</v>
          </cell>
          <cell r="G1302">
            <v>16000540</v>
          </cell>
          <cell r="H1302" t="str">
            <v>MAINTENANCE T&amp;S</v>
          </cell>
          <cell r="I1302" t="str">
            <v>Travel &amp; Subsistence</v>
          </cell>
          <cell r="J1302" t="str">
            <v>Business Partners</v>
          </cell>
          <cell r="K1302" t="str">
            <v>Stuart Newstead</v>
          </cell>
          <cell r="L1302" t="str">
            <v>Bob Pisolkar</v>
          </cell>
          <cell r="M1302" t="str">
            <v>QFCBob PisolkarTravel &amp; Subsistence</v>
          </cell>
          <cell r="N1302">
            <v>0</v>
          </cell>
          <cell r="O1302">
            <v>2549.09</v>
          </cell>
          <cell r="P1302">
            <v>1745.0909999999999</v>
          </cell>
          <cell r="Q1302">
            <v>1745.0909999999999</v>
          </cell>
          <cell r="R1302">
            <v>1745.0909999999999</v>
          </cell>
          <cell r="S1302">
            <v>1745.0909999999999</v>
          </cell>
          <cell r="T1302">
            <v>1745.0909999999999</v>
          </cell>
          <cell r="U1302">
            <v>1745.0909999999999</v>
          </cell>
          <cell r="V1302">
            <v>1745.0909999999999</v>
          </cell>
          <cell r="W1302">
            <v>1745.0909999999999</v>
          </cell>
          <cell r="X1302">
            <v>1745.0909999999999</v>
          </cell>
          <cell r="Y1302">
            <v>1745.0909999999999</v>
          </cell>
        </row>
        <row r="1303">
          <cell r="C1303" t="str">
            <v>Staff Rel</v>
          </cell>
          <cell r="D1303" t="str">
            <v>QFC</v>
          </cell>
          <cell r="F1303" t="str">
            <v>OCMH23</v>
          </cell>
          <cell r="G1303">
            <v>16000540</v>
          </cell>
          <cell r="H1303" t="str">
            <v>MAINTENANCE T&amp;S</v>
          </cell>
          <cell r="I1303" t="str">
            <v>Travel &amp; Subsistence</v>
          </cell>
          <cell r="J1303" t="str">
            <v>Business Partners</v>
          </cell>
          <cell r="K1303" t="str">
            <v>Stuart Newstead</v>
          </cell>
          <cell r="L1303" t="str">
            <v>James Hart</v>
          </cell>
          <cell r="M1303" t="str">
            <v>QFCJames HartTravel &amp; Subsistence</v>
          </cell>
          <cell r="N1303">
            <v>0</v>
          </cell>
          <cell r="O1303">
            <v>1115.42</v>
          </cell>
          <cell r="P1303">
            <v>1438.4579999999999</v>
          </cell>
          <cell r="Q1303">
            <v>1438.4579999999999</v>
          </cell>
          <cell r="R1303">
            <v>1438.4579999999999</v>
          </cell>
          <cell r="S1303">
            <v>1438.4579999999999</v>
          </cell>
          <cell r="T1303">
            <v>1438.4579999999999</v>
          </cell>
          <cell r="U1303">
            <v>1438.4579999999999</v>
          </cell>
          <cell r="V1303">
            <v>1438.4579999999999</v>
          </cell>
          <cell r="W1303">
            <v>1438.4579999999999</v>
          </cell>
          <cell r="X1303">
            <v>1438.4579999999999</v>
          </cell>
          <cell r="Y1303">
            <v>1438.4579999999999</v>
          </cell>
        </row>
        <row r="1304">
          <cell r="C1304" t="str">
            <v>Staff Rel</v>
          </cell>
          <cell r="D1304" t="str">
            <v>QFC</v>
          </cell>
          <cell r="F1304" t="str">
            <v>OCMH24</v>
          </cell>
          <cell r="G1304">
            <v>16000540</v>
          </cell>
          <cell r="H1304" t="str">
            <v>MAINTENANCE T&amp;S</v>
          </cell>
          <cell r="I1304" t="str">
            <v>Travel &amp; Subsistence</v>
          </cell>
          <cell r="J1304" t="str">
            <v>Business Partners</v>
          </cell>
          <cell r="K1304" t="str">
            <v>Stuart Newstead</v>
          </cell>
          <cell r="L1304" t="str">
            <v>Nigel dean</v>
          </cell>
          <cell r="M1304" t="str">
            <v>QFCNigel deanTravel &amp; Subsistence</v>
          </cell>
          <cell r="N1304">
            <v>0</v>
          </cell>
          <cell r="O1304">
            <v>1279.42</v>
          </cell>
          <cell r="P1304">
            <v>1072.058</v>
          </cell>
          <cell r="Q1304">
            <v>1072.058</v>
          </cell>
          <cell r="R1304">
            <v>1072.058</v>
          </cell>
          <cell r="S1304">
            <v>1072.058</v>
          </cell>
          <cell r="T1304">
            <v>1072.058</v>
          </cell>
          <cell r="U1304">
            <v>1072.058</v>
          </cell>
          <cell r="V1304">
            <v>1072.058</v>
          </cell>
          <cell r="W1304">
            <v>1072.058</v>
          </cell>
          <cell r="X1304">
            <v>1072.058</v>
          </cell>
          <cell r="Y1304">
            <v>1072.058</v>
          </cell>
        </row>
        <row r="1305">
          <cell r="C1305" t="str">
            <v>Staff Rel</v>
          </cell>
          <cell r="D1305" t="str">
            <v>QFC</v>
          </cell>
          <cell r="F1305" t="str">
            <v>OCMH25</v>
          </cell>
          <cell r="G1305">
            <v>16000540</v>
          </cell>
          <cell r="H1305" t="str">
            <v>MAINTENANCE T&amp;S</v>
          </cell>
          <cell r="I1305" t="str">
            <v>Travel &amp; Subsistence</v>
          </cell>
          <cell r="J1305" t="str">
            <v>Business Partners</v>
          </cell>
          <cell r="K1305" t="str">
            <v>Stuart Newstead</v>
          </cell>
          <cell r="L1305" t="str">
            <v>Bharat Chauhan</v>
          </cell>
          <cell r="M1305" t="str">
            <v>QFCBharat ChauhanTravel &amp; Subsistence</v>
          </cell>
          <cell r="N1305">
            <v>1552.2</v>
          </cell>
          <cell r="O1305">
            <v>327.20999999999998</v>
          </cell>
          <cell r="P1305">
            <v>1812.059</v>
          </cell>
          <cell r="Q1305">
            <v>1812.059</v>
          </cell>
          <cell r="R1305">
            <v>1812.059</v>
          </cell>
          <cell r="S1305">
            <v>1812.059</v>
          </cell>
          <cell r="T1305">
            <v>1812.059</v>
          </cell>
          <cell r="U1305">
            <v>1812.059</v>
          </cell>
          <cell r="V1305">
            <v>1812.059</v>
          </cell>
          <cell r="W1305">
            <v>1812.059</v>
          </cell>
          <cell r="X1305">
            <v>1812.059</v>
          </cell>
          <cell r="Y1305">
            <v>1812.059</v>
          </cell>
        </row>
        <row r="1306">
          <cell r="C1306" t="str">
            <v>Staff Rel</v>
          </cell>
          <cell r="D1306" t="str">
            <v>QFC</v>
          </cell>
          <cell r="F1306" t="str">
            <v>OCMH26</v>
          </cell>
          <cell r="G1306">
            <v>16000540</v>
          </cell>
          <cell r="H1306" t="str">
            <v>MAINTENANCE T&amp;S</v>
          </cell>
          <cell r="I1306" t="str">
            <v>Travel &amp; Subsistence</v>
          </cell>
          <cell r="J1306" t="str">
            <v>Business Partners</v>
          </cell>
          <cell r="K1306" t="str">
            <v>Stuart Newstead</v>
          </cell>
          <cell r="L1306" t="str">
            <v>Vanessa Blythe</v>
          </cell>
          <cell r="M1306" t="str">
            <v>QFCVanessa BlytheTravel &amp; Subsistence</v>
          </cell>
          <cell r="N1306">
            <v>0</v>
          </cell>
          <cell r="O1306">
            <v>0</v>
          </cell>
          <cell r="P1306">
            <v>500</v>
          </cell>
          <cell r="Q1306">
            <v>500</v>
          </cell>
          <cell r="R1306">
            <v>500</v>
          </cell>
          <cell r="S1306">
            <v>500</v>
          </cell>
          <cell r="T1306">
            <v>500</v>
          </cell>
          <cell r="U1306">
            <v>500</v>
          </cell>
          <cell r="V1306">
            <v>500</v>
          </cell>
          <cell r="W1306">
            <v>500</v>
          </cell>
          <cell r="X1306">
            <v>500</v>
          </cell>
          <cell r="Y1306">
            <v>500</v>
          </cell>
        </row>
        <row r="1307">
          <cell r="C1307" t="str">
            <v>Staff Rel</v>
          </cell>
          <cell r="D1307" t="str">
            <v>QFC</v>
          </cell>
          <cell r="F1307" t="str">
            <v>OCMH3</v>
          </cell>
          <cell r="G1307">
            <v>16000540</v>
          </cell>
          <cell r="H1307" t="str">
            <v>MAINTENANCE T&amp;S</v>
          </cell>
          <cell r="I1307" t="str">
            <v>Travel &amp; Subsistence</v>
          </cell>
          <cell r="J1307" t="str">
            <v>Business Service</v>
          </cell>
          <cell r="K1307" t="str">
            <v>Keith Floodgate</v>
          </cell>
          <cell r="L1307" t="str">
            <v>Keith Floodgate</v>
          </cell>
          <cell r="M1307" t="str">
            <v>QFCKeith FloodgateTravel &amp; Subsistence</v>
          </cell>
          <cell r="N1307">
            <v>603.08000000000004</v>
          </cell>
          <cell r="O1307">
            <v>1754.28</v>
          </cell>
          <cell r="P1307">
            <v>1514.2640000000004</v>
          </cell>
          <cell r="Q1307">
            <v>1514.2640000000004</v>
          </cell>
          <cell r="R1307">
            <v>1514.2640000000004</v>
          </cell>
          <cell r="S1307">
            <v>1514.2640000000004</v>
          </cell>
          <cell r="T1307">
            <v>1514.2640000000004</v>
          </cell>
          <cell r="U1307">
            <v>1514.2640000000004</v>
          </cell>
          <cell r="V1307">
            <v>1514.2640000000004</v>
          </cell>
          <cell r="W1307">
            <v>1514.2640000000004</v>
          </cell>
          <cell r="X1307">
            <v>1514.2640000000004</v>
          </cell>
          <cell r="Y1307">
            <v>1514.2640000000004</v>
          </cell>
        </row>
        <row r="1308">
          <cell r="C1308" t="str">
            <v>Staff Rel</v>
          </cell>
          <cell r="D1308" t="str">
            <v>QFC</v>
          </cell>
          <cell r="F1308" t="str">
            <v>OCMH31</v>
          </cell>
          <cell r="G1308">
            <v>16000540</v>
          </cell>
          <cell r="H1308" t="str">
            <v>MAINTENANCE T&amp;S</v>
          </cell>
          <cell r="I1308" t="str">
            <v>Travel &amp; Subsistence</v>
          </cell>
          <cell r="J1308" t="str">
            <v>Business Service</v>
          </cell>
          <cell r="K1308" t="str">
            <v>Keith Floodgate</v>
          </cell>
          <cell r="L1308" t="str">
            <v>John Rogers</v>
          </cell>
          <cell r="M1308" t="str">
            <v>QFCJohn RogersTravel &amp; Subsistence</v>
          </cell>
          <cell r="N1308">
            <v>637.36</v>
          </cell>
          <cell r="O1308">
            <v>2084.15</v>
          </cell>
          <cell r="P1308">
            <v>3227.8490000000006</v>
          </cell>
          <cell r="Q1308">
            <v>3227.8490000000006</v>
          </cell>
          <cell r="R1308">
            <v>3227.8490000000006</v>
          </cell>
          <cell r="S1308">
            <v>3227.8490000000006</v>
          </cell>
          <cell r="T1308">
            <v>3227.8490000000006</v>
          </cell>
          <cell r="U1308">
            <v>3227.8490000000006</v>
          </cell>
          <cell r="V1308">
            <v>3227.8490000000006</v>
          </cell>
          <cell r="W1308">
            <v>3227.8490000000006</v>
          </cell>
          <cell r="X1308">
            <v>3227.8490000000006</v>
          </cell>
          <cell r="Y1308">
            <v>3227.8490000000006</v>
          </cell>
        </row>
        <row r="1309">
          <cell r="C1309" t="str">
            <v>Staff Rel</v>
          </cell>
          <cell r="D1309" t="str">
            <v>QFC</v>
          </cell>
          <cell r="F1309" t="str">
            <v>OCMH32</v>
          </cell>
          <cell r="G1309">
            <v>16000540</v>
          </cell>
          <cell r="H1309" t="str">
            <v>MAINTENANCE T&amp;S</v>
          </cell>
          <cell r="I1309" t="str">
            <v>Travel &amp; Subsistence</v>
          </cell>
          <cell r="J1309" t="str">
            <v>Business Service</v>
          </cell>
          <cell r="K1309" t="str">
            <v>Keith Floodgate</v>
          </cell>
          <cell r="L1309" t="str">
            <v>Andy Smith</v>
          </cell>
          <cell r="M1309" t="str">
            <v>QFCAndy SmithTravel &amp; Subsistence</v>
          </cell>
          <cell r="N1309">
            <v>1128.3900000000001</v>
          </cell>
          <cell r="O1309">
            <v>2003.04</v>
          </cell>
          <cell r="P1309">
            <v>586.85699999999997</v>
          </cell>
          <cell r="Q1309">
            <v>586.85699999999997</v>
          </cell>
          <cell r="R1309">
            <v>586.85699999999997</v>
          </cell>
          <cell r="S1309">
            <v>586.85699999999997</v>
          </cell>
          <cell r="T1309">
            <v>586.85699999999997</v>
          </cell>
          <cell r="U1309">
            <v>586.85699999999997</v>
          </cell>
          <cell r="V1309">
            <v>586.85699999999997</v>
          </cell>
          <cell r="W1309">
            <v>586.85699999999997</v>
          </cell>
          <cell r="X1309">
            <v>586.85699999999997</v>
          </cell>
          <cell r="Y1309">
            <v>586.85699999999997</v>
          </cell>
        </row>
        <row r="1310">
          <cell r="C1310" t="str">
            <v>Staff Rel</v>
          </cell>
          <cell r="D1310" t="str">
            <v>QFC</v>
          </cell>
          <cell r="F1310" t="str">
            <v>OCMS</v>
          </cell>
          <cell r="G1310">
            <v>16000540</v>
          </cell>
          <cell r="H1310" t="str">
            <v>MAINTENANCE T&amp;S</v>
          </cell>
          <cell r="I1310" t="str">
            <v>Travel &amp; Subsistence</v>
          </cell>
          <cell r="J1310" t="str">
            <v>Business Marketing</v>
          </cell>
          <cell r="K1310" t="str">
            <v>Tim Sefton</v>
          </cell>
          <cell r="L1310" t="str">
            <v>Tim Sefton</v>
          </cell>
          <cell r="M1310" t="str">
            <v>QFCTim SeftonTravel &amp; Subsistence</v>
          </cell>
          <cell r="N1310">
            <v>1625.43</v>
          </cell>
          <cell r="O1310">
            <v>0</v>
          </cell>
          <cell r="P1310">
            <v>1087.4569999999999</v>
          </cell>
          <cell r="Q1310">
            <v>1087.4569999999999</v>
          </cell>
          <cell r="R1310">
            <v>1087.4569999999999</v>
          </cell>
          <cell r="S1310">
            <v>1087.4569999999999</v>
          </cell>
          <cell r="T1310">
            <v>1087.4569999999999</v>
          </cell>
          <cell r="U1310">
            <v>1087.4569999999999</v>
          </cell>
          <cell r="V1310">
            <v>1087.4569999999999</v>
          </cell>
          <cell r="W1310">
            <v>1087.4569999999999</v>
          </cell>
          <cell r="X1310">
            <v>1087.4569999999999</v>
          </cell>
          <cell r="Y1310">
            <v>1087.4569999999999</v>
          </cell>
        </row>
        <row r="1311">
          <cell r="C1311" t="str">
            <v>Staff Rel</v>
          </cell>
          <cell r="D1311" t="str">
            <v>QFC</v>
          </cell>
          <cell r="F1311" t="str">
            <v>OCMS6</v>
          </cell>
          <cell r="G1311">
            <v>16000540</v>
          </cell>
          <cell r="H1311" t="str">
            <v>MAINTENANCE T&amp;S</v>
          </cell>
          <cell r="I1311" t="str">
            <v>Travel &amp; Subsistence</v>
          </cell>
          <cell r="J1311" t="str">
            <v>Business Marketing</v>
          </cell>
          <cell r="K1311" t="str">
            <v>Tim Sefton</v>
          </cell>
          <cell r="L1311" t="str">
            <v>Tony Scriven</v>
          </cell>
          <cell r="M1311" t="str">
            <v>QFCTony ScrivenTravel &amp; Subsistence</v>
          </cell>
          <cell r="N1311">
            <v>1863.91</v>
          </cell>
          <cell r="O1311">
            <v>509.39</v>
          </cell>
          <cell r="P1311">
            <v>1012.67</v>
          </cell>
          <cell r="Q1311">
            <v>1012.67</v>
          </cell>
          <cell r="R1311">
            <v>1012.67</v>
          </cell>
          <cell r="S1311">
            <v>1012.67</v>
          </cell>
          <cell r="T1311">
            <v>1012.67</v>
          </cell>
          <cell r="U1311">
            <v>1012.67</v>
          </cell>
          <cell r="V1311">
            <v>1012.67</v>
          </cell>
          <cell r="W1311">
            <v>1012.67</v>
          </cell>
          <cell r="X1311">
            <v>1012.67</v>
          </cell>
          <cell r="Y1311">
            <v>1012.67</v>
          </cell>
        </row>
        <row r="1312">
          <cell r="C1312" t="str">
            <v>Staff Rel</v>
          </cell>
          <cell r="D1312" t="str">
            <v>QFC</v>
          </cell>
          <cell r="F1312" t="str">
            <v>OCMS2</v>
          </cell>
          <cell r="G1312">
            <v>16000540</v>
          </cell>
          <cell r="H1312" t="str">
            <v>MAINTENANCE T&amp;S</v>
          </cell>
          <cell r="I1312" t="str">
            <v>Travel &amp; Subsistence</v>
          </cell>
          <cell r="J1312" t="str">
            <v>Business Marketing</v>
          </cell>
          <cell r="K1312" t="str">
            <v>Tim Sefton</v>
          </cell>
          <cell r="L1312" t="str">
            <v>Nigel Dutton</v>
          </cell>
          <cell r="M1312" t="str">
            <v>QFCNigel DuttonTravel &amp; Subsistence</v>
          </cell>
          <cell r="N1312">
            <v>0</v>
          </cell>
          <cell r="O1312">
            <v>1551.69</v>
          </cell>
          <cell r="P1312">
            <v>744.8309999999999</v>
          </cell>
          <cell r="Q1312">
            <v>744.8309999999999</v>
          </cell>
          <cell r="R1312">
            <v>744.8309999999999</v>
          </cell>
          <cell r="S1312">
            <v>744.8309999999999</v>
          </cell>
          <cell r="T1312">
            <v>744.8309999999999</v>
          </cell>
          <cell r="U1312">
            <v>744.8309999999999</v>
          </cell>
          <cell r="V1312">
            <v>744.8309999999999</v>
          </cell>
          <cell r="W1312">
            <v>744.8309999999999</v>
          </cell>
          <cell r="X1312">
            <v>744.8309999999999</v>
          </cell>
          <cell r="Y1312">
            <v>744.8309999999999</v>
          </cell>
        </row>
        <row r="1313">
          <cell r="C1313" t="str">
            <v>Staff Rel</v>
          </cell>
          <cell r="D1313" t="str">
            <v>QFC</v>
          </cell>
          <cell r="F1313" t="str">
            <v>OCMS4</v>
          </cell>
          <cell r="G1313">
            <v>16000540</v>
          </cell>
          <cell r="H1313" t="str">
            <v>MAINTENANCE T&amp;S</v>
          </cell>
          <cell r="I1313" t="str">
            <v>Travel &amp; Subsistence</v>
          </cell>
          <cell r="J1313" t="str">
            <v>Business Marketing</v>
          </cell>
          <cell r="K1313" t="str">
            <v>Tim Sefton</v>
          </cell>
          <cell r="L1313" t="str">
            <v>Derek Williamson</v>
          </cell>
          <cell r="M1313" t="str">
            <v>QFCDerek WilliamsonTravel &amp; Subsistence</v>
          </cell>
          <cell r="N1313">
            <v>3037.25</v>
          </cell>
          <cell r="O1313">
            <v>1019.02</v>
          </cell>
          <cell r="P1313">
            <v>2894.373</v>
          </cell>
          <cell r="Q1313">
            <v>2894.373</v>
          </cell>
          <cell r="R1313">
            <v>2894.373</v>
          </cell>
          <cell r="S1313">
            <v>2894.373</v>
          </cell>
          <cell r="T1313">
            <v>2894.373</v>
          </cell>
          <cell r="U1313">
            <v>2894.373</v>
          </cell>
          <cell r="V1313">
            <v>2894.373</v>
          </cell>
          <cell r="W1313">
            <v>2894.373</v>
          </cell>
          <cell r="X1313">
            <v>2894.373</v>
          </cell>
          <cell r="Y1313">
            <v>2894.373</v>
          </cell>
        </row>
        <row r="1314">
          <cell r="C1314" t="str">
            <v>Staff Rel</v>
          </cell>
          <cell r="D1314" t="str">
            <v>QFC</v>
          </cell>
          <cell r="F1314" t="str">
            <v>OCMS5</v>
          </cell>
          <cell r="G1314">
            <v>16000540</v>
          </cell>
          <cell r="H1314" t="str">
            <v>MAINTENANCE T&amp;S</v>
          </cell>
          <cell r="I1314" t="str">
            <v>Travel &amp; Subsistence</v>
          </cell>
          <cell r="J1314" t="str">
            <v>Business Marketing</v>
          </cell>
          <cell r="K1314" t="str">
            <v>Tim Sefton</v>
          </cell>
          <cell r="L1314" t="str">
            <v>Hilary Lloyd</v>
          </cell>
          <cell r="M1314" t="str">
            <v>QFCHilary LloydTravel &amp; Subsistence</v>
          </cell>
          <cell r="N1314">
            <v>2477.94</v>
          </cell>
          <cell r="O1314">
            <v>1866.18</v>
          </cell>
          <cell r="P1314">
            <v>2265.5880000000002</v>
          </cell>
          <cell r="Q1314">
            <v>2265.5880000000002</v>
          </cell>
          <cell r="R1314">
            <v>2265.5880000000002</v>
          </cell>
          <cell r="S1314">
            <v>2265.5880000000002</v>
          </cell>
          <cell r="T1314">
            <v>2265.5880000000002</v>
          </cell>
          <cell r="U1314">
            <v>2265.5880000000002</v>
          </cell>
          <cell r="V1314">
            <v>2265.5880000000002</v>
          </cell>
          <cell r="W1314">
            <v>2265.5880000000002</v>
          </cell>
          <cell r="X1314">
            <v>2265.5880000000002</v>
          </cell>
          <cell r="Y1314">
            <v>2265.5880000000002</v>
          </cell>
        </row>
        <row r="1315">
          <cell r="C1315" t="str">
            <v>Staff Rel</v>
          </cell>
          <cell r="D1315" t="str">
            <v>QFC</v>
          </cell>
          <cell r="F1315" t="str">
            <v>OCMT1</v>
          </cell>
          <cell r="G1315">
            <v>16000540</v>
          </cell>
          <cell r="H1315" t="str">
            <v>MAINTENANCE T&amp;S</v>
          </cell>
          <cell r="I1315" t="str">
            <v>Travel &amp; Subsistence</v>
          </cell>
          <cell r="J1315" t="str">
            <v>Business Operations</v>
          </cell>
          <cell r="K1315" t="str">
            <v>Euros Evans</v>
          </cell>
          <cell r="L1315" t="str">
            <v>Euros Evans</v>
          </cell>
          <cell r="M1315" t="str">
            <v>QFCEuros EvansTravel &amp; Subsistence</v>
          </cell>
          <cell r="N1315">
            <v>1989.95</v>
          </cell>
          <cell r="O1315">
            <v>626.4</v>
          </cell>
          <cell r="P1315">
            <v>988.36500000000001</v>
          </cell>
          <cell r="Q1315">
            <v>988.36500000000001</v>
          </cell>
          <cell r="R1315">
            <v>988.36500000000001</v>
          </cell>
          <cell r="S1315">
            <v>988.36500000000001</v>
          </cell>
          <cell r="T1315">
            <v>988.36500000000001</v>
          </cell>
          <cell r="U1315">
            <v>988.36500000000001</v>
          </cell>
          <cell r="V1315">
            <v>988.36500000000001</v>
          </cell>
          <cell r="W1315">
            <v>988.36500000000001</v>
          </cell>
          <cell r="X1315">
            <v>988.36500000000001</v>
          </cell>
          <cell r="Y1315">
            <v>988.36500000000001</v>
          </cell>
        </row>
        <row r="1316">
          <cell r="C1316" t="str">
            <v>Staff Rel</v>
          </cell>
          <cell r="D1316" t="str">
            <v>QFC</v>
          </cell>
          <cell r="F1316" t="str">
            <v>OCMT14</v>
          </cell>
          <cell r="G1316">
            <v>16000540</v>
          </cell>
          <cell r="H1316" t="str">
            <v>MAINTENANCE T&amp;S</v>
          </cell>
          <cell r="I1316" t="str">
            <v>Travel &amp; Subsistence</v>
          </cell>
          <cell r="J1316" t="str">
            <v>Business Operations</v>
          </cell>
          <cell r="K1316" t="str">
            <v>Euros Evans</v>
          </cell>
          <cell r="L1316" t="str">
            <v>Tony Webber</v>
          </cell>
          <cell r="M1316" t="str">
            <v>QFCTony WebberTravel &amp; Subsistence</v>
          </cell>
          <cell r="N1316">
            <v>1656.5</v>
          </cell>
          <cell r="O1316">
            <v>2273.0300000000002</v>
          </cell>
          <cell r="P1316">
            <v>1397.047</v>
          </cell>
          <cell r="Q1316">
            <v>1397.047</v>
          </cell>
          <cell r="R1316">
            <v>1397.047</v>
          </cell>
          <cell r="S1316">
            <v>1397.047</v>
          </cell>
          <cell r="T1316">
            <v>1397.047</v>
          </cell>
          <cell r="U1316">
            <v>1397.047</v>
          </cell>
          <cell r="V1316">
            <v>1397.047</v>
          </cell>
          <cell r="W1316">
            <v>1397.047</v>
          </cell>
          <cell r="X1316">
            <v>1397.047</v>
          </cell>
          <cell r="Y1316">
            <v>1397.047</v>
          </cell>
        </row>
        <row r="1317">
          <cell r="C1317" t="str">
            <v>Staff Rel</v>
          </cell>
          <cell r="D1317" t="str">
            <v>QFC</v>
          </cell>
          <cell r="F1317" t="str">
            <v>OCMT31</v>
          </cell>
          <cell r="G1317">
            <v>16000540</v>
          </cell>
          <cell r="H1317" t="str">
            <v>MAINTENANCE T&amp;S</v>
          </cell>
          <cell r="I1317" t="str">
            <v>Travel &amp; Subsistence</v>
          </cell>
          <cell r="J1317" t="str">
            <v>Business Operations</v>
          </cell>
          <cell r="K1317" t="str">
            <v>Euros Evans</v>
          </cell>
          <cell r="L1317" t="str">
            <v>Paging1</v>
          </cell>
          <cell r="M1317" t="str">
            <v>QFCPaging1Travel &amp; Subsistence</v>
          </cell>
          <cell r="N1317">
            <v>1587.19</v>
          </cell>
          <cell r="O1317">
            <v>1122.43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</row>
        <row r="1318">
          <cell r="C1318" t="str">
            <v>Staff Rel</v>
          </cell>
          <cell r="D1318" t="str">
            <v>QFC</v>
          </cell>
          <cell r="F1318" t="str">
            <v>OCMT35</v>
          </cell>
          <cell r="G1318">
            <v>16000540</v>
          </cell>
          <cell r="H1318" t="str">
            <v>MAINTENANCE T&amp;S</v>
          </cell>
          <cell r="I1318" t="str">
            <v>Travel &amp; Subsistence</v>
          </cell>
          <cell r="J1318" t="str">
            <v>Business Operations</v>
          </cell>
          <cell r="K1318" t="str">
            <v>Euros Evans</v>
          </cell>
          <cell r="L1318" t="str">
            <v>Paging2</v>
          </cell>
          <cell r="M1318" t="str">
            <v>QFCPaging2Travel &amp; Subsistence</v>
          </cell>
          <cell r="N1318">
            <v>218.63</v>
          </cell>
          <cell r="O1318">
            <v>1357.23</v>
          </cell>
          <cell r="P1318">
            <v>642.4140000000001</v>
          </cell>
          <cell r="Q1318">
            <v>642.4140000000001</v>
          </cell>
          <cell r="R1318">
            <v>642.4140000000001</v>
          </cell>
          <cell r="S1318">
            <v>642.4140000000001</v>
          </cell>
          <cell r="T1318">
            <v>642.4140000000001</v>
          </cell>
          <cell r="U1318">
            <v>642.4140000000001</v>
          </cell>
          <cell r="V1318">
            <v>642.4140000000001</v>
          </cell>
          <cell r="W1318">
            <v>642.4140000000001</v>
          </cell>
          <cell r="X1318">
            <v>642.4140000000001</v>
          </cell>
          <cell r="Y1318">
            <v>642.4140000000001</v>
          </cell>
        </row>
        <row r="1319">
          <cell r="C1319" t="str">
            <v>Staff Rel</v>
          </cell>
          <cell r="D1319" t="str">
            <v>QFC</v>
          </cell>
          <cell r="F1319" t="str">
            <v>OCMT36</v>
          </cell>
          <cell r="G1319">
            <v>16000540</v>
          </cell>
          <cell r="H1319" t="str">
            <v>MAINTENANCE T&amp;S</v>
          </cell>
          <cell r="I1319" t="str">
            <v>Travel &amp; Subsistence</v>
          </cell>
          <cell r="J1319" t="str">
            <v>Business Operations</v>
          </cell>
          <cell r="K1319" t="str">
            <v>Euros Evans</v>
          </cell>
          <cell r="L1319" t="str">
            <v>Paging3</v>
          </cell>
          <cell r="M1319" t="str">
            <v>QFCPaging3Travel &amp; Subsistence</v>
          </cell>
          <cell r="N1319">
            <v>458.42</v>
          </cell>
          <cell r="O1319">
            <v>625.45000000000005</v>
          </cell>
          <cell r="P1319">
            <v>1811.6130000000001</v>
          </cell>
          <cell r="Q1319">
            <v>1811.6130000000001</v>
          </cell>
          <cell r="R1319">
            <v>1811.6130000000001</v>
          </cell>
          <cell r="S1319">
            <v>1811.6130000000001</v>
          </cell>
          <cell r="T1319">
            <v>1811.6130000000001</v>
          </cell>
          <cell r="U1319">
            <v>1811.6130000000001</v>
          </cell>
          <cell r="V1319">
            <v>1811.6130000000001</v>
          </cell>
          <cell r="W1319">
            <v>1811.6130000000001</v>
          </cell>
          <cell r="X1319">
            <v>1811.6130000000001</v>
          </cell>
          <cell r="Y1319">
            <v>1811.6130000000001</v>
          </cell>
        </row>
        <row r="1320">
          <cell r="C1320" t="str">
            <v>Staff Rel</v>
          </cell>
          <cell r="D1320" t="str">
            <v>QFC</v>
          </cell>
          <cell r="F1320" t="str">
            <v>OCMH</v>
          </cell>
          <cell r="G1320">
            <v>25895000</v>
          </cell>
          <cell r="H1320" t="str">
            <v>BTC VEHICLES LTL - CONTRACT</v>
          </cell>
          <cell r="I1320" t="str">
            <v>Vehicles &amp; Other Related Costs</v>
          </cell>
          <cell r="J1320" t="str">
            <v>Directorate</v>
          </cell>
          <cell r="K1320" t="str">
            <v>Pete Richardson</v>
          </cell>
          <cell r="L1320" t="str">
            <v>Pete Richardson</v>
          </cell>
          <cell r="M1320" t="str">
            <v>QFCPete RichardsonVehicles &amp; Other Related Costs</v>
          </cell>
          <cell r="N1320">
            <v>69.67</v>
          </cell>
          <cell r="O1320">
            <v>2378.06</v>
          </cell>
          <cell r="P1320">
            <v>749.79899999999964</v>
          </cell>
          <cell r="Q1320">
            <v>749.79899999999964</v>
          </cell>
          <cell r="R1320">
            <v>749.79899999999964</v>
          </cell>
          <cell r="S1320">
            <v>749.79899999999964</v>
          </cell>
          <cell r="T1320">
            <v>749.79899999999964</v>
          </cell>
          <cell r="U1320">
            <v>749.79899999999964</v>
          </cell>
          <cell r="V1320">
            <v>749.79899999999964</v>
          </cell>
          <cell r="W1320">
            <v>749.79899999999964</v>
          </cell>
          <cell r="X1320">
            <v>749.79899999999964</v>
          </cell>
          <cell r="Y1320">
            <v>749.79899999999964</v>
          </cell>
        </row>
        <row r="1321">
          <cell r="C1321" t="str">
            <v>Staff Rel</v>
          </cell>
          <cell r="D1321" t="str">
            <v>QFC</v>
          </cell>
          <cell r="F1321" t="str">
            <v>OCMH1</v>
          </cell>
          <cell r="G1321">
            <v>25895000</v>
          </cell>
          <cell r="H1321" t="str">
            <v>BTC VEHICLES LTL - CONTRACT</v>
          </cell>
          <cell r="I1321" t="str">
            <v>Vehicles &amp; Other Related Costs</v>
          </cell>
          <cell r="J1321" t="str">
            <v>BT Management</v>
          </cell>
          <cell r="K1321" t="str">
            <v>Dave Stevenson</v>
          </cell>
          <cell r="L1321" t="str">
            <v>Dave Stevenson</v>
          </cell>
          <cell r="M1321" t="str">
            <v>QFCDave StevensonVehicles &amp; Other Related Costs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Y1321">
            <v>0</v>
          </cell>
        </row>
        <row r="1322">
          <cell r="C1322" t="str">
            <v>Staff Rel</v>
          </cell>
          <cell r="D1322" t="str">
            <v>QFC</v>
          </cell>
          <cell r="F1322" t="str">
            <v>OCMH11</v>
          </cell>
          <cell r="G1322">
            <v>25895000</v>
          </cell>
          <cell r="H1322" t="str">
            <v>BTC VEHICLES LTL - CONTRACT</v>
          </cell>
          <cell r="I1322" t="str">
            <v>Vehicles &amp; Other Related Costs</v>
          </cell>
          <cell r="J1322" t="str">
            <v>BT Management</v>
          </cell>
          <cell r="K1322" t="str">
            <v>Dave Stevenson</v>
          </cell>
          <cell r="L1322" t="str">
            <v>Suki Jagpal</v>
          </cell>
          <cell r="M1322" t="str">
            <v>QFCSuki JagpalVehicles &amp; Other Related Costs</v>
          </cell>
          <cell r="N1322">
            <v>0</v>
          </cell>
          <cell r="O1322">
            <v>3407.78</v>
          </cell>
          <cell r="P1322">
            <v>1711.2220000000002</v>
          </cell>
          <cell r="Q1322">
            <v>1711.2220000000002</v>
          </cell>
          <cell r="R1322">
            <v>1711.2220000000002</v>
          </cell>
          <cell r="S1322">
            <v>1711.2220000000002</v>
          </cell>
          <cell r="T1322">
            <v>1711.2220000000002</v>
          </cell>
          <cell r="U1322">
            <v>1711.2220000000002</v>
          </cell>
          <cell r="V1322">
            <v>1711.2220000000002</v>
          </cell>
          <cell r="W1322">
            <v>1711.2220000000002</v>
          </cell>
          <cell r="X1322">
            <v>1711.2220000000002</v>
          </cell>
          <cell r="Y1322">
            <v>1711.2220000000002</v>
          </cell>
        </row>
        <row r="1323">
          <cell r="C1323" t="str">
            <v>Staff Rel</v>
          </cell>
          <cell r="D1323" t="str">
            <v>QFC</v>
          </cell>
          <cell r="F1323" t="str">
            <v>OCMH12</v>
          </cell>
          <cell r="G1323">
            <v>25895000</v>
          </cell>
          <cell r="H1323" t="str">
            <v>BTC VEHICLES LTL - CONTRACT</v>
          </cell>
          <cell r="I1323" t="str">
            <v>Vehicles &amp; Other Related Costs</v>
          </cell>
          <cell r="J1323" t="str">
            <v>BT Management</v>
          </cell>
          <cell r="K1323" t="str">
            <v>Dave Stevenson</v>
          </cell>
          <cell r="L1323" t="str">
            <v>Kishor Patel</v>
          </cell>
          <cell r="M1323" t="str">
            <v>QFCKishor PatelVehicles &amp; Other Related Costs</v>
          </cell>
          <cell r="N1323">
            <v>0</v>
          </cell>
          <cell r="O1323">
            <v>1533.96</v>
          </cell>
          <cell r="P1323">
            <v>2528.6040000000003</v>
          </cell>
          <cell r="Q1323">
            <v>2528.6040000000003</v>
          </cell>
          <cell r="R1323">
            <v>2528.6040000000003</v>
          </cell>
          <cell r="S1323">
            <v>2528.6040000000003</v>
          </cell>
          <cell r="T1323">
            <v>2528.6040000000003</v>
          </cell>
          <cell r="U1323">
            <v>2528.6040000000003</v>
          </cell>
          <cell r="V1323">
            <v>2528.6040000000003</v>
          </cell>
          <cell r="W1323">
            <v>2528.6040000000003</v>
          </cell>
          <cell r="X1323">
            <v>2528.6040000000003</v>
          </cell>
          <cell r="Y1323">
            <v>2528.6040000000003</v>
          </cell>
        </row>
        <row r="1324">
          <cell r="C1324" t="str">
            <v>Staff Rel</v>
          </cell>
          <cell r="D1324" t="str">
            <v>QFC</v>
          </cell>
          <cell r="F1324" t="str">
            <v>OCMH13</v>
          </cell>
          <cell r="G1324">
            <v>25895000</v>
          </cell>
          <cell r="H1324" t="str">
            <v>BTC VEHICLES LTL - CONTRACT</v>
          </cell>
          <cell r="I1324" t="str">
            <v>Vehicles &amp; Other Related Costs</v>
          </cell>
          <cell r="J1324" t="str">
            <v>BT Management</v>
          </cell>
          <cell r="K1324" t="str">
            <v>Dave Stevenson</v>
          </cell>
          <cell r="L1324" t="str">
            <v>Matt Bennett</v>
          </cell>
          <cell r="M1324" t="str">
            <v>QFCMatt BennettVehicles &amp; Other Related Costs</v>
          </cell>
          <cell r="N1324">
            <v>0</v>
          </cell>
          <cell r="O1324">
            <v>4835.3999999999996</v>
          </cell>
          <cell r="P1324">
            <v>1238.46</v>
          </cell>
          <cell r="Q1324">
            <v>1238.46</v>
          </cell>
          <cell r="R1324">
            <v>1238.46</v>
          </cell>
          <cell r="S1324">
            <v>1238.46</v>
          </cell>
          <cell r="T1324">
            <v>1238.46</v>
          </cell>
          <cell r="U1324">
            <v>1238.46</v>
          </cell>
          <cell r="V1324">
            <v>1238.46</v>
          </cell>
          <cell r="W1324">
            <v>1238.46</v>
          </cell>
          <cell r="X1324">
            <v>1238.46</v>
          </cell>
          <cell r="Y1324">
            <v>1238.46</v>
          </cell>
        </row>
        <row r="1325">
          <cell r="C1325" t="str">
            <v>Staff Rel</v>
          </cell>
          <cell r="D1325" t="str">
            <v>QFC</v>
          </cell>
          <cell r="F1325" t="str">
            <v>OCMH14</v>
          </cell>
          <cell r="G1325">
            <v>25895000</v>
          </cell>
          <cell r="H1325" t="str">
            <v>BTC VEHICLES LTL - CONTRACT</v>
          </cell>
          <cell r="I1325" t="str">
            <v>Vehicles &amp; Other Related Costs</v>
          </cell>
          <cell r="J1325" t="str">
            <v>BT Management</v>
          </cell>
          <cell r="K1325" t="str">
            <v>Dave Stevenson</v>
          </cell>
          <cell r="L1325" t="str">
            <v>Mia Etchells</v>
          </cell>
          <cell r="M1325" t="str">
            <v>QFCMia EtchellsVehicles &amp; Other Related Costs</v>
          </cell>
          <cell r="N1325">
            <v>0</v>
          </cell>
          <cell r="O1325">
            <v>0</v>
          </cell>
          <cell r="P1325">
            <v>540</v>
          </cell>
          <cell r="Q1325">
            <v>540</v>
          </cell>
          <cell r="R1325">
            <v>540</v>
          </cell>
          <cell r="S1325">
            <v>540</v>
          </cell>
          <cell r="T1325">
            <v>540</v>
          </cell>
          <cell r="U1325">
            <v>540</v>
          </cell>
          <cell r="V1325">
            <v>540</v>
          </cell>
          <cell r="W1325">
            <v>540</v>
          </cell>
          <cell r="X1325">
            <v>540</v>
          </cell>
          <cell r="Y1325">
            <v>540</v>
          </cell>
        </row>
        <row r="1326">
          <cell r="C1326" t="str">
            <v>Staff Rel</v>
          </cell>
          <cell r="D1326" t="str">
            <v>QFC</v>
          </cell>
          <cell r="F1326" t="str">
            <v>OCMH2</v>
          </cell>
          <cell r="G1326">
            <v>25895000</v>
          </cell>
          <cell r="H1326" t="str">
            <v>BTC VEHICLES LTL - CONTRACT</v>
          </cell>
          <cell r="I1326" t="str">
            <v>Vehicles &amp; Other Related Costs</v>
          </cell>
          <cell r="J1326" t="str">
            <v>Business Partners</v>
          </cell>
          <cell r="K1326" t="str">
            <v>Stuart Newstead</v>
          </cell>
          <cell r="L1326" t="str">
            <v>Stuart Newstead</v>
          </cell>
          <cell r="M1326" t="str">
            <v>QFCStuart NewsteadVehicles &amp; Other Related Costs</v>
          </cell>
          <cell r="N1326">
            <v>3297.64</v>
          </cell>
          <cell r="O1326">
            <v>3605.6</v>
          </cell>
          <cell r="P1326">
            <v>899.67600000000004</v>
          </cell>
          <cell r="Q1326">
            <v>899.67600000000004</v>
          </cell>
          <cell r="R1326">
            <v>899.67600000000004</v>
          </cell>
          <cell r="S1326">
            <v>899.67600000000004</v>
          </cell>
          <cell r="T1326">
            <v>899.67600000000004</v>
          </cell>
          <cell r="U1326">
            <v>899.67600000000004</v>
          </cell>
          <cell r="V1326">
            <v>899.67600000000004</v>
          </cell>
          <cell r="W1326">
            <v>899.67600000000004</v>
          </cell>
          <cell r="X1326">
            <v>899.67600000000004</v>
          </cell>
          <cell r="Y1326">
            <v>899.67600000000004</v>
          </cell>
        </row>
        <row r="1327">
          <cell r="C1327" t="str">
            <v>Staff Rel</v>
          </cell>
          <cell r="D1327" t="str">
            <v>QFC</v>
          </cell>
          <cell r="F1327" t="str">
            <v>OCMH21</v>
          </cell>
          <cell r="G1327">
            <v>25895000</v>
          </cell>
          <cell r="H1327" t="str">
            <v>BTC VEHICLES LTL - CONTRACT</v>
          </cell>
          <cell r="I1327" t="str">
            <v>Vehicles &amp; Other Related Costs</v>
          </cell>
          <cell r="J1327" t="str">
            <v>Business Partners</v>
          </cell>
          <cell r="K1327" t="str">
            <v>Stuart Newstead</v>
          </cell>
          <cell r="L1327" t="str">
            <v>Chris Knight</v>
          </cell>
          <cell r="M1327" t="str">
            <v>QFCChris KnightVehicles &amp; Other Related Costs</v>
          </cell>
          <cell r="N1327">
            <v>418.52</v>
          </cell>
          <cell r="O1327">
            <v>1134.58</v>
          </cell>
          <cell r="P1327">
            <v>7086.69</v>
          </cell>
          <cell r="Q1327">
            <v>7086.69</v>
          </cell>
          <cell r="R1327">
            <v>7086.69</v>
          </cell>
          <cell r="S1327">
            <v>7086.69</v>
          </cell>
          <cell r="T1327">
            <v>7086.69</v>
          </cell>
          <cell r="U1327">
            <v>7086.69</v>
          </cell>
          <cell r="V1327">
            <v>7086.69</v>
          </cell>
          <cell r="W1327">
            <v>7086.69</v>
          </cell>
          <cell r="X1327">
            <v>7086.69</v>
          </cell>
          <cell r="Y1327">
            <v>7086.69</v>
          </cell>
        </row>
        <row r="1328">
          <cell r="C1328" t="str">
            <v>Staff Rel</v>
          </cell>
          <cell r="D1328" t="str">
            <v>QFC</v>
          </cell>
          <cell r="F1328" t="str">
            <v>OCMH22</v>
          </cell>
          <cell r="G1328">
            <v>25895000</v>
          </cell>
          <cell r="H1328" t="str">
            <v>BTC VEHICLES LTL - CONTRACT</v>
          </cell>
          <cell r="I1328" t="str">
            <v>Vehicles &amp; Other Related Costs</v>
          </cell>
          <cell r="J1328" t="str">
            <v>Business Partners</v>
          </cell>
          <cell r="K1328" t="str">
            <v>Stuart Newstead</v>
          </cell>
          <cell r="L1328" t="str">
            <v>Bob Pisolkar</v>
          </cell>
          <cell r="M1328" t="str">
            <v>QFCBob PisolkarVehicles &amp; Other Related Costs</v>
          </cell>
          <cell r="N1328">
            <v>0</v>
          </cell>
          <cell r="O1328">
            <v>0</v>
          </cell>
          <cell r="P1328">
            <v>1728</v>
          </cell>
          <cell r="Q1328">
            <v>1728</v>
          </cell>
          <cell r="R1328">
            <v>1728</v>
          </cell>
          <cell r="S1328">
            <v>1728</v>
          </cell>
          <cell r="T1328">
            <v>1728</v>
          </cell>
          <cell r="U1328">
            <v>1728</v>
          </cell>
          <cell r="V1328">
            <v>1728</v>
          </cell>
          <cell r="W1328">
            <v>1728</v>
          </cell>
          <cell r="X1328">
            <v>1728</v>
          </cell>
          <cell r="Y1328">
            <v>1728</v>
          </cell>
        </row>
        <row r="1329">
          <cell r="C1329" t="str">
            <v>Staff Rel</v>
          </cell>
          <cell r="D1329" t="str">
            <v>QFC</v>
          </cell>
          <cell r="F1329" t="str">
            <v>OCMH23</v>
          </cell>
          <cell r="G1329">
            <v>25895000</v>
          </cell>
          <cell r="H1329" t="str">
            <v>BTC VEHICLES LTL - CONTRACT</v>
          </cell>
          <cell r="I1329" t="str">
            <v>Vehicles &amp; Other Related Costs</v>
          </cell>
          <cell r="J1329" t="str">
            <v>Business Partners</v>
          </cell>
          <cell r="K1329" t="str">
            <v>Stuart Newstead</v>
          </cell>
          <cell r="L1329" t="str">
            <v>James Hart</v>
          </cell>
          <cell r="M1329" t="str">
            <v>QFCJames HartVehicles &amp; Other Related Costs</v>
          </cell>
          <cell r="N1329">
            <v>0</v>
          </cell>
          <cell r="O1329">
            <v>80</v>
          </cell>
          <cell r="P1329">
            <v>1684</v>
          </cell>
          <cell r="Q1329">
            <v>1684</v>
          </cell>
          <cell r="R1329">
            <v>1684</v>
          </cell>
          <cell r="S1329">
            <v>1684</v>
          </cell>
          <cell r="T1329">
            <v>1684</v>
          </cell>
          <cell r="U1329">
            <v>1684</v>
          </cell>
          <cell r="V1329">
            <v>1684</v>
          </cell>
          <cell r="W1329">
            <v>1684</v>
          </cell>
          <cell r="X1329">
            <v>1684</v>
          </cell>
          <cell r="Y1329">
            <v>1684</v>
          </cell>
        </row>
        <row r="1330">
          <cell r="C1330" t="str">
            <v>Staff Rel</v>
          </cell>
          <cell r="D1330" t="str">
            <v>QFC</v>
          </cell>
          <cell r="F1330" t="str">
            <v>OCMH24</v>
          </cell>
          <cell r="G1330">
            <v>25895000</v>
          </cell>
          <cell r="H1330" t="str">
            <v>BTC VEHICLES LTL - CONTRACT</v>
          </cell>
          <cell r="I1330" t="str">
            <v>Vehicles &amp; Other Related Costs</v>
          </cell>
          <cell r="J1330" t="str">
            <v>Business Partners</v>
          </cell>
          <cell r="K1330" t="str">
            <v>Stuart Newstead</v>
          </cell>
          <cell r="L1330" t="str">
            <v>Nigel dean</v>
          </cell>
          <cell r="M1330" t="str">
            <v>QFCNigel deanVehicles &amp; Other Related Costs</v>
          </cell>
          <cell r="N1330">
            <v>0</v>
          </cell>
          <cell r="O1330">
            <v>9064.7800000000007</v>
          </cell>
          <cell r="P1330">
            <v>317.52199999999993</v>
          </cell>
          <cell r="Q1330">
            <v>317.52199999999993</v>
          </cell>
          <cell r="R1330">
            <v>317.52199999999993</v>
          </cell>
          <cell r="S1330">
            <v>317.52199999999993</v>
          </cell>
          <cell r="T1330">
            <v>317.52199999999993</v>
          </cell>
          <cell r="U1330">
            <v>317.52199999999993</v>
          </cell>
          <cell r="V1330">
            <v>317.52199999999993</v>
          </cell>
          <cell r="W1330">
            <v>317.52199999999993</v>
          </cell>
          <cell r="X1330">
            <v>317.52199999999993</v>
          </cell>
          <cell r="Y1330">
            <v>317.52199999999993</v>
          </cell>
        </row>
        <row r="1331">
          <cell r="C1331" t="str">
            <v>Staff Rel</v>
          </cell>
          <cell r="D1331" t="str">
            <v>QFC</v>
          </cell>
          <cell r="F1331" t="str">
            <v>OCMH25</v>
          </cell>
          <cell r="G1331">
            <v>25895000</v>
          </cell>
          <cell r="H1331" t="str">
            <v>BTC VEHICLES LTL - CONTRACT</v>
          </cell>
          <cell r="I1331" t="str">
            <v>Vehicles &amp; Other Related Costs</v>
          </cell>
          <cell r="J1331" t="str">
            <v>Business Partners</v>
          </cell>
          <cell r="K1331" t="str">
            <v>Stuart Newstead</v>
          </cell>
          <cell r="L1331" t="str">
            <v>Bharat Chauhan</v>
          </cell>
          <cell r="M1331" t="str">
            <v>QFCBharat ChauhanVehicles &amp; Other Related Costs</v>
          </cell>
          <cell r="N1331">
            <v>1406.27</v>
          </cell>
          <cell r="O1331">
            <v>1406.27</v>
          </cell>
          <cell r="P1331">
            <v>2202.7460000000001</v>
          </cell>
          <cell r="Q1331">
            <v>2202.7460000000001</v>
          </cell>
          <cell r="R1331">
            <v>2202.7460000000001</v>
          </cell>
          <cell r="S1331">
            <v>2202.7460000000001</v>
          </cell>
          <cell r="T1331">
            <v>2202.7460000000001</v>
          </cell>
          <cell r="U1331">
            <v>2202.7460000000001</v>
          </cell>
          <cell r="V1331">
            <v>2202.7460000000001</v>
          </cell>
          <cell r="W1331">
            <v>2202.7460000000001</v>
          </cell>
          <cell r="X1331">
            <v>2202.7460000000001</v>
          </cell>
          <cell r="Y1331">
            <v>2202.7460000000001</v>
          </cell>
        </row>
        <row r="1332">
          <cell r="C1332" t="str">
            <v>Staff Rel</v>
          </cell>
          <cell r="D1332" t="str">
            <v>QFC</v>
          </cell>
          <cell r="F1332" t="str">
            <v>OCMH26</v>
          </cell>
          <cell r="G1332">
            <v>25895000</v>
          </cell>
          <cell r="H1332" t="str">
            <v>BTC VEHICLES LTL - CONTRACT</v>
          </cell>
          <cell r="I1332" t="str">
            <v>Vehicles &amp; Other Related Costs</v>
          </cell>
          <cell r="J1332" t="str">
            <v>Business Partners</v>
          </cell>
          <cell r="K1332" t="str">
            <v>Stuart Newstead</v>
          </cell>
          <cell r="L1332" t="str">
            <v>Vanessa Blythe</v>
          </cell>
          <cell r="M1332" t="str">
            <v>QFCVanessa BlytheVehicles &amp; Other Related Costs</v>
          </cell>
          <cell r="N1332">
            <v>0</v>
          </cell>
          <cell r="O1332">
            <v>0</v>
          </cell>
          <cell r="P1332">
            <v>360</v>
          </cell>
          <cell r="Q1332">
            <v>360</v>
          </cell>
          <cell r="R1332">
            <v>360</v>
          </cell>
          <cell r="S1332">
            <v>360</v>
          </cell>
          <cell r="T1332">
            <v>360</v>
          </cell>
          <cell r="U1332">
            <v>360</v>
          </cell>
          <cell r="V1332">
            <v>360</v>
          </cell>
          <cell r="W1332">
            <v>360</v>
          </cell>
          <cell r="X1332">
            <v>360</v>
          </cell>
          <cell r="Y1332">
            <v>360</v>
          </cell>
        </row>
        <row r="1333">
          <cell r="C1333" t="str">
            <v>Staff Rel</v>
          </cell>
          <cell r="D1333" t="str">
            <v>QFC</v>
          </cell>
          <cell r="F1333" t="str">
            <v>OCMH3</v>
          </cell>
          <cell r="G1333">
            <v>25895000</v>
          </cell>
          <cell r="H1333" t="str">
            <v>BTC VEHICLES LTL - CONTRACT</v>
          </cell>
          <cell r="I1333" t="str">
            <v>Vehicles &amp; Other Related Costs</v>
          </cell>
          <cell r="J1333" t="str">
            <v>Business Service</v>
          </cell>
          <cell r="K1333" t="str">
            <v>Keith Floodgate</v>
          </cell>
          <cell r="L1333" t="str">
            <v>Keith Floodgate</v>
          </cell>
          <cell r="M1333" t="str">
            <v>QFCKeith FloodgateVehicles &amp; Other Related Costs</v>
          </cell>
          <cell r="N1333">
            <v>0</v>
          </cell>
          <cell r="O1333">
            <v>0</v>
          </cell>
          <cell r="P1333">
            <v>1299</v>
          </cell>
          <cell r="Q1333">
            <v>1299</v>
          </cell>
          <cell r="R1333">
            <v>1299</v>
          </cell>
          <cell r="S1333">
            <v>1299</v>
          </cell>
          <cell r="T1333">
            <v>1299</v>
          </cell>
          <cell r="U1333">
            <v>1299</v>
          </cell>
          <cell r="V1333">
            <v>1299</v>
          </cell>
          <cell r="W1333">
            <v>1299</v>
          </cell>
          <cell r="X1333">
            <v>1299</v>
          </cell>
          <cell r="Y1333">
            <v>1299</v>
          </cell>
        </row>
        <row r="1334">
          <cell r="C1334" t="str">
            <v>Staff Rel</v>
          </cell>
          <cell r="D1334" t="str">
            <v>QFC</v>
          </cell>
          <cell r="F1334" t="str">
            <v>OCMH31</v>
          </cell>
          <cell r="G1334">
            <v>25895000</v>
          </cell>
          <cell r="H1334" t="str">
            <v>BTC VEHICLES LTL - CONTRACT</v>
          </cell>
          <cell r="I1334" t="str">
            <v>Vehicles &amp; Other Related Costs</v>
          </cell>
          <cell r="J1334" t="str">
            <v>Business Service</v>
          </cell>
          <cell r="K1334" t="str">
            <v>Keith Floodgate</v>
          </cell>
          <cell r="L1334" t="str">
            <v>John Rogers</v>
          </cell>
          <cell r="M1334" t="str">
            <v>QFCJohn RogersVehicles &amp; Other Related Costs</v>
          </cell>
          <cell r="N1334">
            <v>481.9</v>
          </cell>
          <cell r="O1334">
            <v>481.9</v>
          </cell>
          <cell r="P1334">
            <v>3587.62</v>
          </cell>
          <cell r="Q1334">
            <v>3587.62</v>
          </cell>
          <cell r="R1334">
            <v>3587.62</v>
          </cell>
          <cell r="S1334">
            <v>3587.62</v>
          </cell>
          <cell r="T1334">
            <v>3587.62</v>
          </cell>
          <cell r="U1334">
            <v>3587.62</v>
          </cell>
          <cell r="V1334">
            <v>3587.62</v>
          </cell>
          <cell r="W1334">
            <v>3587.62</v>
          </cell>
          <cell r="X1334">
            <v>3587.62</v>
          </cell>
          <cell r="Y1334">
            <v>3587.62</v>
          </cell>
        </row>
        <row r="1335">
          <cell r="C1335" t="str">
            <v>Staff Rel</v>
          </cell>
          <cell r="D1335" t="str">
            <v>QFC</v>
          </cell>
          <cell r="F1335" t="str">
            <v>OCMH32</v>
          </cell>
          <cell r="G1335">
            <v>25895000</v>
          </cell>
          <cell r="H1335" t="str">
            <v>BTC VEHICLES LTL - CONTRACT</v>
          </cell>
          <cell r="I1335" t="str">
            <v>Vehicles &amp; Other Related Costs</v>
          </cell>
          <cell r="J1335" t="str">
            <v>Business Service</v>
          </cell>
          <cell r="K1335" t="str">
            <v>Keith Floodgate</v>
          </cell>
          <cell r="L1335" t="str">
            <v>Andy Smith</v>
          </cell>
          <cell r="M1335" t="str">
            <v>QFCAndy SmithVehicles &amp; Other Related Costs</v>
          </cell>
          <cell r="N1335">
            <v>1364.99</v>
          </cell>
          <cell r="O1335">
            <v>1345.89</v>
          </cell>
          <cell r="P1335">
            <v>2122.9119999999998</v>
          </cell>
          <cell r="Q1335">
            <v>2122.9119999999998</v>
          </cell>
          <cell r="R1335">
            <v>2122.9119999999998</v>
          </cell>
          <cell r="S1335">
            <v>2122.9119999999998</v>
          </cell>
          <cell r="T1335">
            <v>2122.9119999999998</v>
          </cell>
          <cell r="U1335">
            <v>2122.9119999999998</v>
          </cell>
          <cell r="V1335">
            <v>2122.9119999999998</v>
          </cell>
          <cell r="W1335">
            <v>2122.9119999999998</v>
          </cell>
          <cell r="X1335">
            <v>2122.9119999999998</v>
          </cell>
          <cell r="Y1335">
            <v>2122.9119999999998</v>
          </cell>
        </row>
        <row r="1336">
          <cell r="C1336" t="str">
            <v>Staff Rel</v>
          </cell>
          <cell r="D1336" t="str">
            <v>QFC</v>
          </cell>
          <cell r="F1336" t="str">
            <v>OCMS</v>
          </cell>
          <cell r="G1336">
            <v>25895000</v>
          </cell>
          <cell r="H1336" t="str">
            <v>BTC VEHICLES LTL - CONTRACT</v>
          </cell>
          <cell r="I1336" t="str">
            <v>Vehicles &amp; Other Related Costs</v>
          </cell>
          <cell r="J1336" t="str">
            <v>Business Marketing</v>
          </cell>
          <cell r="K1336" t="str">
            <v>Tim Sefton</v>
          </cell>
          <cell r="L1336" t="str">
            <v>Tim Sefton</v>
          </cell>
          <cell r="M1336" t="str">
            <v>QFCTim SeftonVehicles &amp; Other Related Costs</v>
          </cell>
          <cell r="N1336">
            <v>5973.45</v>
          </cell>
          <cell r="O1336">
            <v>6551.39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  <cell r="V1336">
            <v>0</v>
          </cell>
          <cell r="W1336">
            <v>0</v>
          </cell>
          <cell r="X1336">
            <v>0</v>
          </cell>
          <cell r="Y1336">
            <v>0</v>
          </cell>
        </row>
        <row r="1337">
          <cell r="C1337" t="str">
            <v>Staff Rel</v>
          </cell>
          <cell r="D1337" t="str">
            <v>QFC</v>
          </cell>
          <cell r="F1337" t="str">
            <v>OCMS6</v>
          </cell>
          <cell r="G1337">
            <v>25895000</v>
          </cell>
          <cell r="H1337" t="str">
            <v>BTC VEHICLES LTL - CONTRACT</v>
          </cell>
          <cell r="I1337" t="str">
            <v>Vehicles &amp; Other Related Costs</v>
          </cell>
          <cell r="J1337" t="str">
            <v>Business Marketing</v>
          </cell>
          <cell r="K1337" t="str">
            <v>Tim Sefton</v>
          </cell>
          <cell r="L1337" t="str">
            <v>Tony Scriven</v>
          </cell>
          <cell r="M1337" t="str">
            <v>QFCTony ScrivenVehicles &amp; Other Related Costs</v>
          </cell>
          <cell r="N1337">
            <v>0</v>
          </cell>
          <cell r="O1337">
            <v>80</v>
          </cell>
          <cell r="P1337">
            <v>1756</v>
          </cell>
          <cell r="Q1337">
            <v>1756</v>
          </cell>
          <cell r="R1337">
            <v>1756</v>
          </cell>
          <cell r="S1337">
            <v>1756</v>
          </cell>
          <cell r="T1337">
            <v>1756</v>
          </cell>
          <cell r="U1337">
            <v>1756</v>
          </cell>
          <cell r="V1337">
            <v>1756</v>
          </cell>
          <cell r="W1337">
            <v>1756</v>
          </cell>
          <cell r="X1337">
            <v>1756</v>
          </cell>
          <cell r="Y1337">
            <v>1756</v>
          </cell>
        </row>
        <row r="1338">
          <cell r="C1338" t="str">
            <v>Staff Rel</v>
          </cell>
          <cell r="D1338" t="str">
            <v>QFC</v>
          </cell>
          <cell r="F1338" t="str">
            <v>OCMS2</v>
          </cell>
          <cell r="G1338">
            <v>25895000</v>
          </cell>
          <cell r="H1338" t="str">
            <v>BTC VEHICLES LTL - CONTRACT</v>
          </cell>
          <cell r="I1338" t="str">
            <v>Vehicles &amp; Other Related Costs</v>
          </cell>
          <cell r="J1338" t="str">
            <v>Business Marketing</v>
          </cell>
          <cell r="K1338" t="str">
            <v>Tim Sefton</v>
          </cell>
          <cell r="L1338" t="str">
            <v>Nigel Dutton</v>
          </cell>
          <cell r="M1338" t="str">
            <v>QFCNigel DuttonVehicles &amp; Other Related Costs</v>
          </cell>
          <cell r="N1338">
            <v>0</v>
          </cell>
          <cell r="O1338">
            <v>0</v>
          </cell>
          <cell r="P1338">
            <v>540</v>
          </cell>
          <cell r="Q1338">
            <v>540</v>
          </cell>
          <cell r="R1338">
            <v>540</v>
          </cell>
          <cell r="S1338">
            <v>540</v>
          </cell>
          <cell r="T1338">
            <v>540</v>
          </cell>
          <cell r="U1338">
            <v>540</v>
          </cell>
          <cell r="V1338">
            <v>540</v>
          </cell>
          <cell r="W1338">
            <v>540</v>
          </cell>
          <cell r="X1338">
            <v>540</v>
          </cell>
          <cell r="Y1338">
            <v>540</v>
          </cell>
        </row>
        <row r="1339">
          <cell r="C1339" t="str">
            <v>Staff Rel</v>
          </cell>
          <cell r="D1339" t="str">
            <v>QFC</v>
          </cell>
          <cell r="F1339" t="str">
            <v>OCMS4</v>
          </cell>
          <cell r="G1339">
            <v>25895000</v>
          </cell>
          <cell r="H1339" t="str">
            <v>BTC VEHICLES LTL - CONTRACT</v>
          </cell>
          <cell r="I1339" t="str">
            <v>Vehicles &amp; Other Related Costs</v>
          </cell>
          <cell r="J1339" t="str">
            <v>Business Marketing</v>
          </cell>
          <cell r="K1339" t="str">
            <v>Tim Sefton</v>
          </cell>
          <cell r="L1339" t="str">
            <v>Derek Williamson</v>
          </cell>
          <cell r="M1339" t="str">
            <v>QFCDerek WilliamsonVehicles &amp; Other Related Costs</v>
          </cell>
          <cell r="N1339">
            <v>0</v>
          </cell>
          <cell r="O1339">
            <v>0</v>
          </cell>
          <cell r="P1339">
            <v>2430</v>
          </cell>
          <cell r="Q1339">
            <v>2430</v>
          </cell>
          <cell r="R1339">
            <v>2430</v>
          </cell>
          <cell r="S1339">
            <v>2430</v>
          </cell>
          <cell r="T1339">
            <v>2430</v>
          </cell>
          <cell r="U1339">
            <v>2430</v>
          </cell>
          <cell r="V1339">
            <v>2430</v>
          </cell>
          <cell r="W1339">
            <v>2430</v>
          </cell>
          <cell r="X1339">
            <v>2430</v>
          </cell>
          <cell r="Y1339">
            <v>2430</v>
          </cell>
        </row>
        <row r="1340">
          <cell r="C1340" t="str">
            <v>Staff Rel</v>
          </cell>
          <cell r="D1340" t="str">
            <v>QFC</v>
          </cell>
          <cell r="F1340" t="str">
            <v>OCMS5</v>
          </cell>
          <cell r="G1340">
            <v>25895000</v>
          </cell>
          <cell r="H1340" t="str">
            <v>BTC VEHICLES LTL - CONTRACT</v>
          </cell>
          <cell r="I1340" t="str">
            <v>Vehicles &amp; Other Related Costs</v>
          </cell>
          <cell r="J1340" t="str">
            <v>Business Marketing</v>
          </cell>
          <cell r="K1340" t="str">
            <v>Tim Sefton</v>
          </cell>
          <cell r="L1340" t="str">
            <v>Hilary Lloyd</v>
          </cell>
          <cell r="M1340" t="str">
            <v>QFCHilary LloydVehicles &amp; Other Related Costs</v>
          </cell>
          <cell r="N1340">
            <v>0</v>
          </cell>
          <cell r="O1340">
            <v>0</v>
          </cell>
          <cell r="P1340">
            <v>3075</v>
          </cell>
          <cell r="Q1340">
            <v>3075</v>
          </cell>
          <cell r="R1340">
            <v>3075</v>
          </cell>
          <cell r="S1340">
            <v>3075</v>
          </cell>
          <cell r="T1340">
            <v>3075</v>
          </cell>
          <cell r="U1340">
            <v>3075</v>
          </cell>
          <cell r="V1340">
            <v>3075</v>
          </cell>
          <cell r="W1340">
            <v>3075</v>
          </cell>
          <cell r="X1340">
            <v>3075</v>
          </cell>
          <cell r="Y1340">
            <v>3075</v>
          </cell>
        </row>
        <row r="1341">
          <cell r="C1341" t="str">
            <v>Staff Rel</v>
          </cell>
          <cell r="D1341" t="str">
            <v>QFC</v>
          </cell>
          <cell r="F1341" t="str">
            <v>OCMT1</v>
          </cell>
          <cell r="G1341">
            <v>25895000</v>
          </cell>
          <cell r="H1341" t="str">
            <v>BTC VEHICLES LTL - CONTRACT</v>
          </cell>
          <cell r="I1341" t="str">
            <v>Vehicles &amp; Other Related Costs</v>
          </cell>
          <cell r="J1341" t="str">
            <v>Business Operations</v>
          </cell>
          <cell r="K1341" t="str">
            <v>Euros Evans</v>
          </cell>
          <cell r="L1341" t="str">
            <v>Euros Evans</v>
          </cell>
          <cell r="M1341" t="str">
            <v>QFCEuros EvansVehicles &amp; Other Related Costs</v>
          </cell>
          <cell r="N1341">
            <v>1107.43</v>
          </cell>
          <cell r="O1341">
            <v>3025.88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Y1341">
            <v>0</v>
          </cell>
        </row>
        <row r="1342">
          <cell r="C1342" t="str">
            <v>Staff Rel</v>
          </cell>
          <cell r="D1342" t="str">
            <v>QFC</v>
          </cell>
          <cell r="F1342" t="str">
            <v>OCMT14</v>
          </cell>
          <cell r="G1342">
            <v>25895000</v>
          </cell>
          <cell r="H1342" t="str">
            <v>BTC VEHICLES LTL - CONTRACT</v>
          </cell>
          <cell r="I1342" t="str">
            <v>Vehicles &amp; Other Related Costs</v>
          </cell>
          <cell r="J1342" t="str">
            <v>Business Operations</v>
          </cell>
          <cell r="K1342" t="str">
            <v>Euros Evans</v>
          </cell>
          <cell r="L1342" t="str">
            <v>Tony Webber</v>
          </cell>
          <cell r="M1342" t="str">
            <v>QFCTony WebberVehicles &amp; Other Related Costs</v>
          </cell>
          <cell r="N1342">
            <v>585.17999999999995</v>
          </cell>
          <cell r="O1342">
            <v>585.17999999999995</v>
          </cell>
          <cell r="P1342">
            <v>1082.9639999999999</v>
          </cell>
          <cell r="Q1342">
            <v>1082.9639999999999</v>
          </cell>
          <cell r="R1342">
            <v>1082.9639999999999</v>
          </cell>
          <cell r="S1342">
            <v>1082.9639999999999</v>
          </cell>
          <cell r="T1342">
            <v>1082.9639999999999</v>
          </cell>
          <cell r="U1342">
            <v>1082.9639999999999</v>
          </cell>
          <cell r="V1342">
            <v>1082.9639999999999</v>
          </cell>
          <cell r="W1342">
            <v>1082.9639999999999</v>
          </cell>
          <cell r="X1342">
            <v>1082.9639999999999</v>
          </cell>
          <cell r="Y1342">
            <v>1082.9639999999999</v>
          </cell>
        </row>
        <row r="1343">
          <cell r="C1343" t="str">
            <v>Staff Rel</v>
          </cell>
          <cell r="D1343" t="str">
            <v>QFC</v>
          </cell>
          <cell r="F1343" t="str">
            <v>OCMT31</v>
          </cell>
          <cell r="G1343">
            <v>25895000</v>
          </cell>
          <cell r="H1343" t="str">
            <v>BTC VEHICLES LTL - CONTRACT</v>
          </cell>
          <cell r="I1343" t="str">
            <v>Vehicles &amp; Other Related Costs</v>
          </cell>
          <cell r="J1343" t="str">
            <v>Business Operations</v>
          </cell>
          <cell r="K1343" t="str">
            <v>Euros Evans</v>
          </cell>
          <cell r="L1343" t="str">
            <v>Paging1</v>
          </cell>
          <cell r="M1343" t="str">
            <v>QFCPaging1Vehicles &amp; Other Related Costs</v>
          </cell>
          <cell r="N1343">
            <v>3630.68</v>
          </cell>
          <cell r="O1343">
            <v>3630.63</v>
          </cell>
          <cell r="P1343">
            <v>233.86900000000006</v>
          </cell>
          <cell r="Q1343">
            <v>233.86900000000006</v>
          </cell>
          <cell r="R1343">
            <v>233.86900000000006</v>
          </cell>
          <cell r="S1343">
            <v>233.86900000000006</v>
          </cell>
          <cell r="T1343">
            <v>233.86900000000006</v>
          </cell>
          <cell r="U1343">
            <v>233.86900000000006</v>
          </cell>
          <cell r="V1343">
            <v>233.86900000000006</v>
          </cell>
          <cell r="W1343">
            <v>233.86900000000006</v>
          </cell>
          <cell r="X1343">
            <v>233.86900000000006</v>
          </cell>
          <cell r="Y1343">
            <v>233.86900000000006</v>
          </cell>
        </row>
        <row r="1344">
          <cell r="C1344" t="str">
            <v>Staff Rel</v>
          </cell>
          <cell r="D1344" t="str">
            <v>QFC</v>
          </cell>
          <cell r="F1344" t="str">
            <v>OCMT35</v>
          </cell>
          <cell r="G1344">
            <v>25895000</v>
          </cell>
          <cell r="H1344" t="str">
            <v>BTC VEHICLES LTL - CONTRACT</v>
          </cell>
          <cell r="I1344" t="str">
            <v>Vehicles &amp; Other Related Costs</v>
          </cell>
          <cell r="J1344" t="str">
            <v>Business Operations</v>
          </cell>
          <cell r="K1344" t="str">
            <v>Euros Evans</v>
          </cell>
          <cell r="L1344" t="str">
            <v>Paging2</v>
          </cell>
          <cell r="M1344" t="str">
            <v>QFCPaging2Vehicles &amp; Other Related Costs</v>
          </cell>
          <cell r="N1344">
            <v>346.47</v>
          </cell>
          <cell r="O1344">
            <v>346.47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0</v>
          </cell>
          <cell r="W1344">
            <v>0</v>
          </cell>
          <cell r="X1344">
            <v>0</v>
          </cell>
          <cell r="Y1344">
            <v>0</v>
          </cell>
        </row>
        <row r="1345">
          <cell r="C1345" t="str">
            <v>Staff Rel</v>
          </cell>
          <cell r="D1345" t="str">
            <v>QFC</v>
          </cell>
          <cell r="F1345" t="str">
            <v>OCMT36</v>
          </cell>
          <cell r="G1345">
            <v>25895000</v>
          </cell>
          <cell r="H1345" t="str">
            <v>BTC VEHICLES LTL - CONTRACT</v>
          </cell>
          <cell r="I1345" t="str">
            <v>Vehicles &amp; Other Related Costs</v>
          </cell>
          <cell r="J1345" t="str">
            <v>Business Operations</v>
          </cell>
          <cell r="K1345" t="str">
            <v>Euros Evans</v>
          </cell>
          <cell r="L1345" t="str">
            <v>Paging3</v>
          </cell>
          <cell r="M1345" t="str">
            <v>QFCPaging3Vehicles &amp; Other Related Costs</v>
          </cell>
          <cell r="N1345">
            <v>188.45</v>
          </cell>
          <cell r="O1345">
            <v>188.45</v>
          </cell>
          <cell r="P1345">
            <v>442.31</v>
          </cell>
          <cell r="Q1345">
            <v>442.31</v>
          </cell>
          <cell r="R1345">
            <v>442.31</v>
          </cell>
          <cell r="S1345">
            <v>442.31</v>
          </cell>
          <cell r="T1345">
            <v>442.31</v>
          </cell>
          <cell r="U1345">
            <v>442.31</v>
          </cell>
          <cell r="V1345">
            <v>442.31</v>
          </cell>
          <cell r="W1345">
            <v>442.31</v>
          </cell>
          <cell r="X1345">
            <v>442.31</v>
          </cell>
          <cell r="Y1345">
            <v>442.31</v>
          </cell>
        </row>
        <row r="1346">
          <cell r="C1346" t="str">
            <v>Staff</v>
          </cell>
          <cell r="D1346" t="str">
            <v>QFC</v>
          </cell>
          <cell r="F1346" t="str">
            <v>OCMH</v>
          </cell>
          <cell r="G1346">
            <v>11300007</v>
          </cell>
          <cell r="H1346" t="str">
            <v>MOBILITY PAY</v>
          </cell>
          <cell r="I1346" t="str">
            <v>Bonus &amp; Commission</v>
          </cell>
          <cell r="J1346" t="str">
            <v>Directorate</v>
          </cell>
          <cell r="K1346" t="str">
            <v>Pete Richardson</v>
          </cell>
          <cell r="L1346" t="str">
            <v>Pete Richardson</v>
          </cell>
          <cell r="M1346" t="str">
            <v>QFCPete RichardsonBonus &amp; Commission</v>
          </cell>
          <cell r="N1346">
            <v>0</v>
          </cell>
          <cell r="O1346">
            <v>0</v>
          </cell>
          <cell r="P1346">
            <v>30091.5</v>
          </cell>
          <cell r="Q1346">
            <v>0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  <cell r="V1346">
            <v>0</v>
          </cell>
          <cell r="W1346">
            <v>0</v>
          </cell>
          <cell r="X1346">
            <v>0</v>
          </cell>
          <cell r="Y1346">
            <v>0</v>
          </cell>
        </row>
        <row r="1347">
          <cell r="C1347" t="str">
            <v>Staff</v>
          </cell>
          <cell r="D1347" t="str">
            <v>QFC</v>
          </cell>
          <cell r="F1347" t="str">
            <v>OCMH1</v>
          </cell>
          <cell r="G1347">
            <v>11300007</v>
          </cell>
          <cell r="H1347" t="str">
            <v>MOBILITY PAY</v>
          </cell>
          <cell r="I1347" t="str">
            <v>Bonus &amp; Commission</v>
          </cell>
          <cell r="J1347" t="str">
            <v>BT Management</v>
          </cell>
          <cell r="K1347" t="str">
            <v>Dave Stevenson</v>
          </cell>
          <cell r="L1347" t="str">
            <v>Dave Stevenson</v>
          </cell>
          <cell r="M1347" t="str">
            <v>QFCDave StevensonBonus &amp; Commission</v>
          </cell>
          <cell r="N1347">
            <v>5200.51</v>
          </cell>
          <cell r="O1347">
            <v>3748.08</v>
          </cell>
          <cell r="P1347">
            <v>9406.0666666666657</v>
          </cell>
          <cell r="Q1347">
            <v>3541.6666666666665</v>
          </cell>
          <cell r="R1347">
            <v>3541.6666666666665</v>
          </cell>
          <cell r="S1347">
            <v>3541.6666666666665</v>
          </cell>
          <cell r="T1347">
            <v>3541.6666666666665</v>
          </cell>
          <cell r="U1347">
            <v>3541.6666666666665</v>
          </cell>
          <cell r="V1347">
            <v>3541.6666666666665</v>
          </cell>
          <cell r="W1347">
            <v>3541.6666666666665</v>
          </cell>
          <cell r="X1347">
            <v>3541.6666666666665</v>
          </cell>
          <cell r="Y1347">
            <v>3541.6666666666665</v>
          </cell>
        </row>
        <row r="1348">
          <cell r="C1348" t="str">
            <v>Staff</v>
          </cell>
          <cell r="D1348" t="str">
            <v>QFC</v>
          </cell>
          <cell r="F1348" t="str">
            <v>OCMH11</v>
          </cell>
          <cell r="G1348">
            <v>11300007</v>
          </cell>
          <cell r="H1348" t="str">
            <v>MOBILITY PAY</v>
          </cell>
          <cell r="I1348" t="str">
            <v>Bonus &amp; Commission</v>
          </cell>
          <cell r="J1348" t="str">
            <v>BT Management</v>
          </cell>
          <cell r="K1348" t="str">
            <v>Dave Stevenson</v>
          </cell>
          <cell r="L1348" t="str">
            <v>Suki Jagpal</v>
          </cell>
          <cell r="M1348" t="str">
            <v>QFCSuki JagpalBonus &amp; Commission</v>
          </cell>
          <cell r="N1348">
            <v>8386.8799999999992</v>
          </cell>
          <cell r="O1348">
            <v>7528.25</v>
          </cell>
          <cell r="P1348">
            <v>9562.5</v>
          </cell>
          <cell r="Q1348">
            <v>9562.5</v>
          </cell>
          <cell r="R1348">
            <v>9562.5</v>
          </cell>
          <cell r="S1348">
            <v>9562.5</v>
          </cell>
          <cell r="T1348">
            <v>9562.5</v>
          </cell>
          <cell r="U1348">
            <v>9562.5</v>
          </cell>
          <cell r="V1348">
            <v>9562.5</v>
          </cell>
          <cell r="W1348">
            <v>9562.5</v>
          </cell>
          <cell r="X1348">
            <v>9562.5</v>
          </cell>
          <cell r="Y1348">
            <v>9562.5</v>
          </cell>
        </row>
        <row r="1349">
          <cell r="C1349" t="str">
            <v>Staff</v>
          </cell>
          <cell r="D1349" t="str">
            <v>QFC</v>
          </cell>
          <cell r="F1349" t="str">
            <v>OCMH12</v>
          </cell>
          <cell r="G1349">
            <v>11300007</v>
          </cell>
          <cell r="H1349" t="str">
            <v>MOBILITY PAY</v>
          </cell>
          <cell r="I1349" t="str">
            <v>Bonus &amp; Commission</v>
          </cell>
          <cell r="J1349" t="str">
            <v>BT Management</v>
          </cell>
          <cell r="K1349" t="str">
            <v>Dave Stevenson</v>
          </cell>
          <cell r="L1349" t="str">
            <v>Kishor Patel</v>
          </cell>
          <cell r="M1349" t="str">
            <v>QFCKishor PatelBonus &amp; Commission</v>
          </cell>
          <cell r="N1349">
            <v>3195.88</v>
          </cell>
          <cell r="O1349">
            <v>2303.31</v>
          </cell>
          <cell r="P1349">
            <v>13651.102800000001</v>
          </cell>
          <cell r="Q1349">
            <v>3187.5</v>
          </cell>
          <cell r="R1349">
            <v>3187.5</v>
          </cell>
          <cell r="S1349">
            <v>3187.5</v>
          </cell>
          <cell r="T1349">
            <v>3187.5</v>
          </cell>
          <cell r="U1349">
            <v>3187.5</v>
          </cell>
          <cell r="V1349">
            <v>3187.5</v>
          </cell>
          <cell r="W1349">
            <v>3187.5</v>
          </cell>
          <cell r="X1349">
            <v>3187.5</v>
          </cell>
          <cell r="Y1349">
            <v>3187.5</v>
          </cell>
        </row>
        <row r="1350">
          <cell r="C1350" t="str">
            <v>Staff</v>
          </cell>
          <cell r="D1350" t="str">
            <v>QFC</v>
          </cell>
          <cell r="F1350" t="str">
            <v>OCMH13</v>
          </cell>
          <cell r="G1350">
            <v>11300007</v>
          </cell>
          <cell r="H1350" t="str">
            <v>MOBILITY PAY</v>
          </cell>
          <cell r="I1350" t="str">
            <v>Bonus &amp; Commission</v>
          </cell>
          <cell r="J1350" t="str">
            <v>BT Management</v>
          </cell>
          <cell r="K1350" t="str">
            <v>Dave Stevenson</v>
          </cell>
          <cell r="L1350" t="str">
            <v>Matt Bennett</v>
          </cell>
          <cell r="M1350" t="str">
            <v>QFCMatt BennettBonus &amp; Commission</v>
          </cell>
          <cell r="N1350">
            <v>0</v>
          </cell>
          <cell r="O1350">
            <v>0</v>
          </cell>
          <cell r="P1350">
            <v>12067.6188</v>
          </cell>
          <cell r="Q1350">
            <v>0</v>
          </cell>
          <cell r="R1350">
            <v>0</v>
          </cell>
          <cell r="S1350">
            <v>0</v>
          </cell>
          <cell r="T1350">
            <v>0</v>
          </cell>
          <cell r="U1350">
            <v>0</v>
          </cell>
          <cell r="V1350">
            <v>0</v>
          </cell>
          <cell r="W1350">
            <v>0</v>
          </cell>
          <cell r="X1350">
            <v>0</v>
          </cell>
          <cell r="Y1350">
            <v>0</v>
          </cell>
        </row>
        <row r="1351">
          <cell r="C1351" t="str">
            <v>Staff</v>
          </cell>
          <cell r="D1351" t="str">
            <v>QFC</v>
          </cell>
          <cell r="F1351" t="str">
            <v>OCMH14</v>
          </cell>
          <cell r="G1351">
            <v>11300007</v>
          </cell>
          <cell r="H1351" t="str">
            <v>MOBILITY PAY</v>
          </cell>
          <cell r="I1351" t="str">
            <v>Bonus &amp; Commission</v>
          </cell>
          <cell r="J1351" t="str">
            <v>BT Management</v>
          </cell>
          <cell r="K1351" t="str">
            <v>Dave Stevenson</v>
          </cell>
          <cell r="L1351" t="str">
            <v>Mia Etchells</v>
          </cell>
          <cell r="M1351" t="str">
            <v>QFCMia EtchellsBonus &amp; Commission</v>
          </cell>
          <cell r="N1351">
            <v>0</v>
          </cell>
          <cell r="O1351">
            <v>0</v>
          </cell>
          <cell r="P1351">
            <v>7146.0491999999995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0</v>
          </cell>
          <cell r="X1351">
            <v>0</v>
          </cell>
          <cell r="Y1351">
            <v>0</v>
          </cell>
        </row>
        <row r="1352">
          <cell r="C1352" t="str">
            <v>Staff</v>
          </cell>
          <cell r="D1352" t="str">
            <v>QFC</v>
          </cell>
          <cell r="F1352" t="str">
            <v>OCMH2</v>
          </cell>
          <cell r="G1352">
            <v>11300007</v>
          </cell>
          <cell r="H1352" t="str">
            <v>MOBILITY PAY</v>
          </cell>
          <cell r="I1352" t="str">
            <v>Bonus &amp; Commission</v>
          </cell>
          <cell r="J1352" t="str">
            <v>Business Partners</v>
          </cell>
          <cell r="K1352" t="str">
            <v>Stuart Newstead</v>
          </cell>
          <cell r="L1352" t="str">
            <v>Stuart Newstead</v>
          </cell>
          <cell r="M1352" t="str">
            <v>QFCStuart NewsteadBonus &amp; Commission</v>
          </cell>
          <cell r="N1352">
            <v>0</v>
          </cell>
          <cell r="O1352">
            <v>0</v>
          </cell>
          <cell r="P1352">
            <v>11394.8964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</row>
        <row r="1353">
          <cell r="C1353" t="str">
            <v>Staff</v>
          </cell>
          <cell r="D1353" t="str">
            <v>QFC</v>
          </cell>
          <cell r="F1353" t="str">
            <v>OCMH21</v>
          </cell>
          <cell r="G1353">
            <v>11300007</v>
          </cell>
          <cell r="H1353" t="str">
            <v>MOBILITY PAY</v>
          </cell>
          <cell r="I1353" t="str">
            <v>Bonus &amp; Commission</v>
          </cell>
          <cell r="J1353" t="str">
            <v>Business Partners</v>
          </cell>
          <cell r="K1353" t="str">
            <v>Stuart Newstead</v>
          </cell>
          <cell r="L1353" t="str">
            <v>Chris Knight</v>
          </cell>
          <cell r="M1353" t="str">
            <v>QFCChris KnightBonus &amp; Commission</v>
          </cell>
          <cell r="N1353">
            <v>36163.47</v>
          </cell>
          <cell r="O1353">
            <v>45332.41</v>
          </cell>
          <cell r="P1353">
            <v>25145.833333333336</v>
          </cell>
          <cell r="Q1353">
            <v>25145.833333333336</v>
          </cell>
          <cell r="R1353">
            <v>25145.833333333336</v>
          </cell>
          <cell r="S1353">
            <v>25145.833333333336</v>
          </cell>
          <cell r="T1353">
            <v>25145.833333333336</v>
          </cell>
          <cell r="U1353">
            <v>25145.833333333336</v>
          </cell>
          <cell r="V1353">
            <v>25145.833333333336</v>
          </cell>
          <cell r="W1353">
            <v>25145.833333333336</v>
          </cell>
          <cell r="X1353">
            <v>25145.833333333336</v>
          </cell>
          <cell r="Y1353">
            <v>25145.833333333336</v>
          </cell>
        </row>
        <row r="1354">
          <cell r="C1354" t="str">
            <v>Staff</v>
          </cell>
          <cell r="D1354" t="str">
            <v>QFC</v>
          </cell>
          <cell r="F1354" t="str">
            <v>OCMH22</v>
          </cell>
          <cell r="G1354">
            <v>11300007</v>
          </cell>
          <cell r="H1354" t="str">
            <v>MOBILITY PAY</v>
          </cell>
          <cell r="I1354" t="str">
            <v>Bonus &amp; Commission</v>
          </cell>
          <cell r="J1354" t="str">
            <v>Business Partners</v>
          </cell>
          <cell r="K1354" t="str">
            <v>Stuart Newstead</v>
          </cell>
          <cell r="L1354" t="str">
            <v>Bob Pisolkar</v>
          </cell>
          <cell r="M1354" t="str">
            <v>QFCBob PisolkarBonus &amp; Commission</v>
          </cell>
          <cell r="N1354">
            <v>0</v>
          </cell>
          <cell r="O1354">
            <v>0</v>
          </cell>
          <cell r="P1354">
            <v>38250</v>
          </cell>
          <cell r="Q1354">
            <v>0</v>
          </cell>
          <cell r="R1354">
            <v>0</v>
          </cell>
          <cell r="S1354">
            <v>38250</v>
          </cell>
          <cell r="T1354">
            <v>0</v>
          </cell>
          <cell r="U1354">
            <v>0</v>
          </cell>
          <cell r="V1354">
            <v>38250</v>
          </cell>
          <cell r="W1354">
            <v>0</v>
          </cell>
          <cell r="X1354">
            <v>0</v>
          </cell>
          <cell r="Y1354">
            <v>38250</v>
          </cell>
        </row>
        <row r="1355">
          <cell r="C1355" t="str">
            <v>Staff</v>
          </cell>
          <cell r="D1355" t="str">
            <v>QFC</v>
          </cell>
          <cell r="F1355" t="str">
            <v>OCMH23</v>
          </cell>
          <cell r="G1355">
            <v>11300007</v>
          </cell>
          <cell r="H1355" t="str">
            <v>MOBILITY PAY</v>
          </cell>
          <cell r="I1355" t="str">
            <v>Bonus &amp; Commission</v>
          </cell>
          <cell r="J1355" t="str">
            <v>Business Partners</v>
          </cell>
          <cell r="K1355" t="str">
            <v>Stuart Newstead</v>
          </cell>
          <cell r="L1355" t="str">
            <v>James Hart</v>
          </cell>
          <cell r="M1355" t="str">
            <v>QFCJames HartBonus &amp; Commission</v>
          </cell>
          <cell r="N1355">
            <v>0</v>
          </cell>
          <cell r="O1355">
            <v>0</v>
          </cell>
          <cell r="P1355">
            <v>16054.2</v>
          </cell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</row>
        <row r="1356">
          <cell r="C1356" t="str">
            <v>Staff</v>
          </cell>
          <cell r="D1356" t="str">
            <v>QFC</v>
          </cell>
          <cell r="F1356" t="str">
            <v>OCMH24</v>
          </cell>
          <cell r="G1356">
            <v>11300007</v>
          </cell>
          <cell r="H1356" t="str">
            <v>MOBILITY PAY</v>
          </cell>
          <cell r="I1356" t="str">
            <v>Bonus &amp; Commission</v>
          </cell>
          <cell r="J1356" t="str">
            <v>Business Partners</v>
          </cell>
          <cell r="K1356" t="str">
            <v>Stuart Newstead</v>
          </cell>
          <cell r="L1356" t="str">
            <v>Nigel dean</v>
          </cell>
          <cell r="M1356" t="str">
            <v>QFCNigel deanBonus &amp; Commission</v>
          </cell>
          <cell r="N1356">
            <v>6468.01</v>
          </cell>
          <cell r="O1356">
            <v>4244.16</v>
          </cell>
          <cell r="P1356">
            <v>5666.6666666666661</v>
          </cell>
          <cell r="Q1356">
            <v>5666.6666666666661</v>
          </cell>
          <cell r="R1356">
            <v>5666.6666666666661</v>
          </cell>
          <cell r="S1356">
            <v>5666.6666666666661</v>
          </cell>
          <cell r="T1356">
            <v>5666.6666666666661</v>
          </cell>
          <cell r="U1356">
            <v>5666.6666666666661</v>
          </cell>
          <cell r="V1356">
            <v>5666.6666666666661</v>
          </cell>
          <cell r="W1356">
            <v>5666.6666666666661</v>
          </cell>
          <cell r="X1356">
            <v>5666.6666666666661</v>
          </cell>
          <cell r="Y1356">
            <v>5666.6666666666661</v>
          </cell>
        </row>
        <row r="1357">
          <cell r="C1357" t="str">
            <v>Staff</v>
          </cell>
          <cell r="D1357" t="str">
            <v>QFC</v>
          </cell>
          <cell r="F1357" t="str">
            <v>OCMH25</v>
          </cell>
          <cell r="G1357">
            <v>11300007</v>
          </cell>
          <cell r="H1357" t="str">
            <v>MOBILITY PAY</v>
          </cell>
          <cell r="I1357" t="str">
            <v>Bonus &amp; Commission</v>
          </cell>
          <cell r="J1357" t="str">
            <v>Business Partners</v>
          </cell>
          <cell r="K1357" t="str">
            <v>Stuart Newstead</v>
          </cell>
          <cell r="L1357" t="str">
            <v>Bharat Chauhan</v>
          </cell>
          <cell r="M1357" t="str">
            <v>QFCBharat ChauhanBonus &amp; Commission</v>
          </cell>
          <cell r="N1357">
            <v>0</v>
          </cell>
          <cell r="O1357">
            <v>0</v>
          </cell>
          <cell r="P1357">
            <v>38250</v>
          </cell>
          <cell r="Q1357">
            <v>0</v>
          </cell>
          <cell r="R1357">
            <v>0</v>
          </cell>
          <cell r="S1357">
            <v>38250</v>
          </cell>
          <cell r="T1357">
            <v>0</v>
          </cell>
          <cell r="U1357">
            <v>0</v>
          </cell>
          <cell r="V1357">
            <v>38250</v>
          </cell>
          <cell r="W1357">
            <v>0</v>
          </cell>
          <cell r="X1357">
            <v>0</v>
          </cell>
          <cell r="Y1357">
            <v>38250</v>
          </cell>
        </row>
        <row r="1358">
          <cell r="C1358" t="str">
            <v>Staff</v>
          </cell>
          <cell r="D1358" t="str">
            <v>QFC</v>
          </cell>
          <cell r="F1358" t="str">
            <v>OCMH26</v>
          </cell>
          <cell r="G1358">
            <v>11300007</v>
          </cell>
          <cell r="H1358" t="str">
            <v>MOBILITY PAY</v>
          </cell>
          <cell r="I1358" t="str">
            <v>Bonus &amp; Commission</v>
          </cell>
          <cell r="J1358" t="str">
            <v>Business Partners</v>
          </cell>
          <cell r="K1358" t="str">
            <v>Stuart Newstead</v>
          </cell>
          <cell r="L1358" t="str">
            <v>Vanessa Blythe</v>
          </cell>
          <cell r="M1358" t="str">
            <v>QFCVanessa BlytheBonus &amp; Commission</v>
          </cell>
          <cell r="N1358">
            <v>0</v>
          </cell>
          <cell r="O1358">
            <v>0</v>
          </cell>
          <cell r="P1358">
            <v>3509.0063999999998</v>
          </cell>
          <cell r="Q1358">
            <v>0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  <cell r="V1358">
            <v>0</v>
          </cell>
          <cell r="W1358">
            <v>0</v>
          </cell>
          <cell r="X1358">
            <v>0</v>
          </cell>
          <cell r="Y1358">
            <v>0</v>
          </cell>
        </row>
        <row r="1359">
          <cell r="C1359" t="str">
            <v>Staff</v>
          </cell>
          <cell r="D1359" t="str">
            <v>QFC</v>
          </cell>
          <cell r="F1359" t="str">
            <v>OCMH3</v>
          </cell>
          <cell r="G1359">
            <v>11300007</v>
          </cell>
          <cell r="H1359" t="str">
            <v>MOBILITY PAY</v>
          </cell>
          <cell r="I1359" t="str">
            <v>Bonus &amp; Commission</v>
          </cell>
          <cell r="J1359" t="str">
            <v>Business Service</v>
          </cell>
          <cell r="K1359" t="str">
            <v>Keith Floodgate</v>
          </cell>
          <cell r="L1359" t="str">
            <v>Keith Floodgate</v>
          </cell>
          <cell r="M1359" t="str">
            <v>QFCKeith FloodgateBonus &amp; Commission</v>
          </cell>
          <cell r="N1359">
            <v>0</v>
          </cell>
          <cell r="O1359">
            <v>0</v>
          </cell>
          <cell r="P1359">
            <v>7254.9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</row>
        <row r="1360">
          <cell r="C1360" t="str">
            <v>Staff</v>
          </cell>
          <cell r="D1360" t="str">
            <v>QFC</v>
          </cell>
          <cell r="F1360" t="str">
            <v>OCMH31</v>
          </cell>
          <cell r="G1360">
            <v>11300007</v>
          </cell>
          <cell r="H1360" t="str">
            <v>MOBILITY PAY</v>
          </cell>
          <cell r="I1360" t="str">
            <v>Bonus &amp; Commission</v>
          </cell>
          <cell r="J1360" t="str">
            <v>Business Service</v>
          </cell>
          <cell r="K1360" t="str">
            <v>Keith Floodgate</v>
          </cell>
          <cell r="L1360" t="str">
            <v>John Rogers</v>
          </cell>
          <cell r="M1360" t="str">
            <v>QFCJohn RogersBonus &amp; Commission</v>
          </cell>
          <cell r="N1360">
            <v>0</v>
          </cell>
          <cell r="O1360">
            <v>0</v>
          </cell>
          <cell r="P1360">
            <v>29652.236399999994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</row>
        <row r="1361">
          <cell r="C1361" t="str">
            <v>Staff</v>
          </cell>
          <cell r="D1361" t="str">
            <v>QFC</v>
          </cell>
          <cell r="F1361" t="str">
            <v>OCMH32</v>
          </cell>
          <cell r="G1361">
            <v>11300007</v>
          </cell>
          <cell r="H1361" t="str">
            <v>MOBILITY PAY</v>
          </cell>
          <cell r="I1361" t="str">
            <v>Bonus &amp; Commission</v>
          </cell>
          <cell r="J1361" t="str">
            <v>Business Service</v>
          </cell>
          <cell r="K1361" t="str">
            <v>Keith Floodgate</v>
          </cell>
          <cell r="L1361" t="str">
            <v>Andy Smith</v>
          </cell>
          <cell r="M1361" t="str">
            <v>QFCAndy SmithBonus &amp; Commission</v>
          </cell>
          <cell r="N1361">
            <v>0</v>
          </cell>
          <cell r="O1361">
            <v>0</v>
          </cell>
          <cell r="P1361">
            <v>19054.599599999998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</row>
        <row r="1362">
          <cell r="C1362" t="str">
            <v>Staff</v>
          </cell>
          <cell r="D1362" t="str">
            <v>QFC</v>
          </cell>
          <cell r="F1362" t="str">
            <v>OCMS</v>
          </cell>
          <cell r="G1362">
            <v>11300007</v>
          </cell>
          <cell r="H1362" t="str">
            <v>MOBILITY PAY</v>
          </cell>
          <cell r="I1362" t="str">
            <v>Bonus &amp; Commission</v>
          </cell>
          <cell r="J1362" t="str">
            <v>Business Marketing</v>
          </cell>
          <cell r="K1362" t="str">
            <v>Tim Sefton</v>
          </cell>
          <cell r="L1362" t="str">
            <v>Tim Sefton</v>
          </cell>
          <cell r="M1362" t="str">
            <v>QFCTim SeftonBonus &amp; Commission</v>
          </cell>
          <cell r="N1362">
            <v>0</v>
          </cell>
          <cell r="O1362">
            <v>0</v>
          </cell>
          <cell r="P1362">
            <v>8154.8963999999987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</row>
        <row r="1363">
          <cell r="C1363" t="str">
            <v>Staff</v>
          </cell>
          <cell r="D1363" t="str">
            <v>QFC</v>
          </cell>
          <cell r="F1363" t="str">
            <v>OCMS6</v>
          </cell>
          <cell r="G1363">
            <v>11300007</v>
          </cell>
          <cell r="H1363" t="str">
            <v>MOBILITY PAY</v>
          </cell>
          <cell r="I1363" t="str">
            <v>Bonus &amp; Commission</v>
          </cell>
          <cell r="J1363" t="str">
            <v>Business Marketing</v>
          </cell>
          <cell r="K1363" t="str">
            <v>Tim Sefton</v>
          </cell>
          <cell r="L1363" t="str">
            <v>Tony Scriven</v>
          </cell>
          <cell r="M1363" t="str">
            <v>QFCTony ScrivenBonus &amp; Commission</v>
          </cell>
          <cell r="N1363">
            <v>0</v>
          </cell>
          <cell r="O1363">
            <v>0</v>
          </cell>
          <cell r="P1363">
            <v>12954.002399999999</v>
          </cell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</row>
        <row r="1364">
          <cell r="C1364" t="str">
            <v>Staff</v>
          </cell>
          <cell r="D1364" t="str">
            <v>QFC</v>
          </cell>
          <cell r="F1364" t="str">
            <v>OCMS2</v>
          </cell>
          <cell r="G1364">
            <v>11300007</v>
          </cell>
          <cell r="H1364" t="str">
            <v>MOBILITY PAY</v>
          </cell>
          <cell r="I1364" t="str">
            <v>Bonus &amp; Commission</v>
          </cell>
          <cell r="J1364" t="str">
            <v>Business Marketing</v>
          </cell>
          <cell r="K1364" t="str">
            <v>Tim Sefton</v>
          </cell>
          <cell r="L1364" t="str">
            <v>Nigel Dutton</v>
          </cell>
          <cell r="M1364" t="str">
            <v>QFCNigel DuttonBonus &amp; Commission</v>
          </cell>
          <cell r="N1364">
            <v>0</v>
          </cell>
          <cell r="O1364">
            <v>0</v>
          </cell>
          <cell r="P1364">
            <v>6974.1948000000002</v>
          </cell>
          <cell r="Q1364">
            <v>0</v>
          </cell>
          <cell r="R1364">
            <v>0</v>
          </cell>
          <cell r="S1364">
            <v>0</v>
          </cell>
          <cell r="T1364">
            <v>0</v>
          </cell>
          <cell r="U1364">
            <v>0</v>
          </cell>
          <cell r="V1364">
            <v>0</v>
          </cell>
          <cell r="W1364">
            <v>0</v>
          </cell>
          <cell r="X1364">
            <v>0</v>
          </cell>
          <cell r="Y1364">
            <v>0</v>
          </cell>
        </row>
        <row r="1365">
          <cell r="C1365" t="str">
            <v>Staff</v>
          </cell>
          <cell r="D1365" t="str">
            <v>QFC</v>
          </cell>
          <cell r="F1365" t="str">
            <v>OCMS4</v>
          </cell>
          <cell r="G1365">
            <v>11300007</v>
          </cell>
          <cell r="H1365" t="str">
            <v>MOBILITY PAY</v>
          </cell>
          <cell r="I1365" t="str">
            <v>Bonus &amp; Commission</v>
          </cell>
          <cell r="J1365" t="str">
            <v>Business Marketing</v>
          </cell>
          <cell r="K1365" t="str">
            <v>Tim Sefton</v>
          </cell>
          <cell r="L1365" t="str">
            <v>Derek Williamson</v>
          </cell>
          <cell r="M1365" t="str">
            <v>QFCDerek WilliamsonBonus &amp; Commission</v>
          </cell>
          <cell r="N1365">
            <v>0</v>
          </cell>
          <cell r="O1365">
            <v>0</v>
          </cell>
          <cell r="P1365">
            <v>22183.747199999998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0</v>
          </cell>
          <cell r="Y1365">
            <v>0</v>
          </cell>
        </row>
        <row r="1366">
          <cell r="C1366" t="str">
            <v>Staff</v>
          </cell>
          <cell r="D1366" t="str">
            <v>QFC</v>
          </cell>
          <cell r="F1366" t="str">
            <v>OCMS5</v>
          </cell>
          <cell r="G1366">
            <v>11300007</v>
          </cell>
          <cell r="H1366" t="str">
            <v>MOBILITY PAY</v>
          </cell>
          <cell r="I1366" t="str">
            <v>Bonus &amp; Commission</v>
          </cell>
          <cell r="J1366" t="str">
            <v>Business Marketing</v>
          </cell>
          <cell r="K1366" t="str">
            <v>Tim Sefton</v>
          </cell>
          <cell r="L1366" t="str">
            <v>Hilary Lloyd</v>
          </cell>
          <cell r="M1366" t="str">
            <v>QFCHilary LloydBonus &amp; Commission</v>
          </cell>
          <cell r="N1366">
            <v>0</v>
          </cell>
          <cell r="O1366">
            <v>0</v>
          </cell>
          <cell r="P1366">
            <v>29579.698799999998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  <cell r="V1366">
            <v>0</v>
          </cell>
          <cell r="W1366">
            <v>0</v>
          </cell>
          <cell r="X1366">
            <v>0</v>
          </cell>
          <cell r="Y1366">
            <v>0</v>
          </cell>
        </row>
        <row r="1367">
          <cell r="C1367" t="str">
            <v>Staff</v>
          </cell>
          <cell r="D1367" t="str">
            <v>QFC</v>
          </cell>
          <cell r="F1367" t="str">
            <v>OCMT1</v>
          </cell>
          <cell r="G1367">
            <v>11300007</v>
          </cell>
          <cell r="H1367" t="str">
            <v>MOBILITY PAY</v>
          </cell>
          <cell r="I1367" t="str">
            <v>Bonus &amp; Commission</v>
          </cell>
          <cell r="J1367" t="str">
            <v>Business Operations</v>
          </cell>
          <cell r="K1367" t="str">
            <v>Euros Evans</v>
          </cell>
          <cell r="L1367" t="str">
            <v>Euros Evans</v>
          </cell>
          <cell r="M1367" t="str">
            <v>QFCEuros EvansBonus &amp; Commission</v>
          </cell>
          <cell r="N1367">
            <v>0</v>
          </cell>
          <cell r="O1367">
            <v>0</v>
          </cell>
          <cell r="P1367">
            <v>5202.8999999999996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  <cell r="V1367">
            <v>0</v>
          </cell>
          <cell r="W1367">
            <v>0</v>
          </cell>
          <cell r="X1367">
            <v>0</v>
          </cell>
          <cell r="Y1367">
            <v>0</v>
          </cell>
        </row>
        <row r="1368">
          <cell r="C1368" t="str">
            <v>Staff</v>
          </cell>
          <cell r="D1368" t="str">
            <v>QFC</v>
          </cell>
          <cell r="F1368" t="str">
            <v>OCMT14</v>
          </cell>
          <cell r="G1368">
            <v>11300007</v>
          </cell>
          <cell r="H1368" t="str">
            <v>MOBILITY PAY</v>
          </cell>
          <cell r="I1368" t="str">
            <v>Bonus &amp; Commission</v>
          </cell>
          <cell r="J1368" t="str">
            <v>Business Operations</v>
          </cell>
          <cell r="K1368" t="str">
            <v>Euros Evans</v>
          </cell>
          <cell r="L1368" t="str">
            <v>Tony Webber</v>
          </cell>
          <cell r="M1368" t="str">
            <v>QFCTony WebberBonus &amp; Commission</v>
          </cell>
          <cell r="N1368">
            <v>0</v>
          </cell>
          <cell r="O1368">
            <v>0</v>
          </cell>
          <cell r="P1368">
            <v>11319.5988</v>
          </cell>
          <cell r="Q1368">
            <v>0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  <cell r="V1368">
            <v>0</v>
          </cell>
          <cell r="W1368">
            <v>0</v>
          </cell>
          <cell r="X1368">
            <v>0</v>
          </cell>
          <cell r="Y1368">
            <v>0</v>
          </cell>
        </row>
        <row r="1369">
          <cell r="C1369" t="str">
            <v>Staff</v>
          </cell>
          <cell r="D1369" t="str">
            <v>QFC</v>
          </cell>
          <cell r="F1369" t="str">
            <v>OCMT31</v>
          </cell>
          <cell r="G1369">
            <v>11300007</v>
          </cell>
          <cell r="H1369" t="str">
            <v>MOBILITY PAY</v>
          </cell>
          <cell r="I1369" t="str">
            <v>Bonus &amp; Commission</v>
          </cell>
          <cell r="J1369" t="str">
            <v>Business Operations</v>
          </cell>
          <cell r="K1369" t="str">
            <v>Euros Evans</v>
          </cell>
          <cell r="L1369" t="str">
            <v>Paging1</v>
          </cell>
          <cell r="M1369" t="str">
            <v>QFCPaging1Bonus &amp; Commission</v>
          </cell>
          <cell r="N1369">
            <v>0</v>
          </cell>
          <cell r="O1369">
            <v>0</v>
          </cell>
          <cell r="P1369">
            <v>3316.2642666666666</v>
          </cell>
          <cell r="Q1369">
            <v>1416.6666666666667</v>
          </cell>
          <cell r="R1369">
            <v>1416.6666666666667</v>
          </cell>
          <cell r="S1369">
            <v>1416.6666666666667</v>
          </cell>
          <cell r="T1369">
            <v>1416.6666666666667</v>
          </cell>
          <cell r="U1369">
            <v>1416.6666666666667</v>
          </cell>
          <cell r="V1369">
            <v>1416.6666666666667</v>
          </cell>
          <cell r="W1369">
            <v>1416.6666666666667</v>
          </cell>
          <cell r="X1369">
            <v>1416.6666666666667</v>
          </cell>
          <cell r="Y1369">
            <v>1416.6666666666667</v>
          </cell>
        </row>
        <row r="1370">
          <cell r="C1370" t="str">
            <v>Staff</v>
          </cell>
          <cell r="D1370" t="str">
            <v>QFC</v>
          </cell>
          <cell r="F1370" t="str">
            <v>OCMT35</v>
          </cell>
          <cell r="G1370">
            <v>11300007</v>
          </cell>
          <cell r="H1370" t="str">
            <v>MOBILITY PAY</v>
          </cell>
          <cell r="I1370" t="str">
            <v>Bonus &amp; Commission</v>
          </cell>
          <cell r="J1370" t="str">
            <v>Business Operations</v>
          </cell>
          <cell r="K1370" t="str">
            <v>Euros Evans</v>
          </cell>
          <cell r="L1370" t="str">
            <v>Paging2</v>
          </cell>
          <cell r="M1370" t="str">
            <v>QFCPaging2Bonus &amp; Commission</v>
          </cell>
          <cell r="N1370">
            <v>0</v>
          </cell>
          <cell r="O1370">
            <v>0</v>
          </cell>
          <cell r="P1370">
            <v>10007.700000000001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</row>
        <row r="1371">
          <cell r="C1371" t="str">
            <v>Staff</v>
          </cell>
          <cell r="D1371" t="str">
            <v>QFC</v>
          </cell>
          <cell r="F1371" t="str">
            <v>OCMT36</v>
          </cell>
          <cell r="G1371">
            <v>11300007</v>
          </cell>
          <cell r="H1371" t="str">
            <v>MOBILITY PAY</v>
          </cell>
          <cell r="I1371" t="str">
            <v>Bonus &amp; Commission</v>
          </cell>
          <cell r="J1371" t="str">
            <v>Business Operations</v>
          </cell>
          <cell r="K1371" t="str">
            <v>Euros Evans</v>
          </cell>
          <cell r="L1371" t="str">
            <v>Paging3</v>
          </cell>
          <cell r="M1371" t="str">
            <v>QFCPaging3Bonus &amp; Commission</v>
          </cell>
          <cell r="N1371">
            <v>0</v>
          </cell>
          <cell r="O1371">
            <v>0</v>
          </cell>
          <cell r="P1371">
            <v>13442.9004</v>
          </cell>
          <cell r="Q1371">
            <v>0</v>
          </cell>
          <cell r="R1371">
            <v>0</v>
          </cell>
          <cell r="S1371">
            <v>0</v>
          </cell>
          <cell r="T1371">
            <v>0</v>
          </cell>
          <cell r="U1371">
            <v>0</v>
          </cell>
          <cell r="V1371">
            <v>0</v>
          </cell>
          <cell r="W1371">
            <v>0</v>
          </cell>
          <cell r="X1371">
            <v>0</v>
          </cell>
          <cell r="Y1371">
            <v>0</v>
          </cell>
        </row>
        <row r="1372">
          <cell r="C1372" t="str">
            <v>Staff</v>
          </cell>
          <cell r="D1372" t="str">
            <v>QFC</v>
          </cell>
          <cell r="F1372" t="str">
            <v>OCMH</v>
          </cell>
          <cell r="G1372">
            <v>15100475</v>
          </cell>
          <cell r="H1372" t="str">
            <v>PAY AGENCY STAFF (P&amp;A ONLY)</v>
          </cell>
          <cell r="I1372" t="str">
            <v>Agency</v>
          </cell>
          <cell r="J1372" t="str">
            <v>Directorate</v>
          </cell>
          <cell r="K1372" t="str">
            <v>Pete Richardson</v>
          </cell>
          <cell r="L1372" t="str">
            <v>Pete Richardson</v>
          </cell>
          <cell r="M1372" t="str">
            <v>QFCPete RichardsonAgency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Y1372">
            <v>0</v>
          </cell>
        </row>
        <row r="1373">
          <cell r="C1373" t="str">
            <v>Staff</v>
          </cell>
          <cell r="D1373" t="str">
            <v>QFC</v>
          </cell>
          <cell r="F1373" t="str">
            <v>OCMH1</v>
          </cell>
          <cell r="G1373">
            <v>15100475</v>
          </cell>
          <cell r="H1373" t="str">
            <v>PAY AGENCY STAFF (P&amp;A ONLY)</v>
          </cell>
          <cell r="I1373" t="str">
            <v>Agency</v>
          </cell>
          <cell r="J1373" t="str">
            <v>BT Management</v>
          </cell>
          <cell r="K1373" t="str">
            <v>Dave Stevenson</v>
          </cell>
          <cell r="L1373" t="str">
            <v>Dave Stevenson</v>
          </cell>
          <cell r="M1373" t="str">
            <v>QFCDave StevensonAgency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  <cell r="V1373">
            <v>0</v>
          </cell>
          <cell r="W1373">
            <v>0</v>
          </cell>
          <cell r="X1373">
            <v>0</v>
          </cell>
          <cell r="Y1373">
            <v>0</v>
          </cell>
        </row>
        <row r="1374">
          <cell r="C1374" t="str">
            <v>Staff</v>
          </cell>
          <cell r="D1374" t="str">
            <v>QFC</v>
          </cell>
          <cell r="F1374" t="str">
            <v>OCMH11</v>
          </cell>
          <cell r="G1374">
            <v>15100475</v>
          </cell>
          <cell r="H1374" t="str">
            <v>PAY AGENCY STAFF (P&amp;A ONLY)</v>
          </cell>
          <cell r="I1374" t="str">
            <v>Agency</v>
          </cell>
          <cell r="J1374" t="str">
            <v>BT Management</v>
          </cell>
          <cell r="K1374" t="str">
            <v>Dave Stevenson</v>
          </cell>
          <cell r="L1374" t="str">
            <v>Suki Jagpal</v>
          </cell>
          <cell r="M1374" t="str">
            <v>QFCSuki JagpalAgency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</row>
        <row r="1375">
          <cell r="C1375" t="str">
            <v>Staff</v>
          </cell>
          <cell r="D1375" t="str">
            <v>QFC</v>
          </cell>
          <cell r="F1375" t="str">
            <v>OCMH12</v>
          </cell>
          <cell r="G1375">
            <v>15100475</v>
          </cell>
          <cell r="H1375" t="str">
            <v>PAY AGENCY STAFF (P&amp;A ONLY)</v>
          </cell>
          <cell r="I1375" t="str">
            <v>Agency</v>
          </cell>
          <cell r="J1375" t="str">
            <v>BT Management</v>
          </cell>
          <cell r="K1375" t="str">
            <v>Dave Stevenson</v>
          </cell>
          <cell r="L1375" t="str">
            <v>Kishor Patel</v>
          </cell>
          <cell r="M1375" t="str">
            <v>QFCKishor PatelAgency</v>
          </cell>
          <cell r="N1375">
            <v>0</v>
          </cell>
          <cell r="O1375">
            <v>0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</row>
        <row r="1376">
          <cell r="C1376" t="str">
            <v>Staff</v>
          </cell>
          <cell r="D1376" t="str">
            <v>QFC</v>
          </cell>
          <cell r="F1376" t="str">
            <v>OCMH13</v>
          </cell>
          <cell r="G1376">
            <v>15100475</v>
          </cell>
          <cell r="H1376" t="str">
            <v>PAY AGENCY STAFF (P&amp;A ONLY)</v>
          </cell>
          <cell r="I1376" t="str">
            <v>Agency</v>
          </cell>
          <cell r="J1376" t="str">
            <v>BT Management</v>
          </cell>
          <cell r="K1376" t="str">
            <v>Dave Stevenson</v>
          </cell>
          <cell r="L1376" t="str">
            <v>Matt Bennett</v>
          </cell>
          <cell r="M1376" t="str">
            <v>QFCMatt BennettAgency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</row>
        <row r="1377">
          <cell r="C1377" t="str">
            <v>Staff</v>
          </cell>
          <cell r="D1377" t="str">
            <v>QFC</v>
          </cell>
          <cell r="F1377" t="str">
            <v>OCMH14</v>
          </cell>
          <cell r="G1377">
            <v>15100475</v>
          </cell>
          <cell r="H1377" t="str">
            <v>PAY AGENCY STAFF (P&amp;A ONLY)</v>
          </cell>
          <cell r="I1377" t="str">
            <v>Agency</v>
          </cell>
          <cell r="J1377" t="str">
            <v>BT Management</v>
          </cell>
          <cell r="K1377" t="str">
            <v>Dave Stevenson</v>
          </cell>
          <cell r="L1377" t="str">
            <v>Mia Etchells</v>
          </cell>
          <cell r="M1377" t="str">
            <v>QFCMia EtchellsAgency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0</v>
          </cell>
          <cell r="Y1377">
            <v>0</v>
          </cell>
        </row>
        <row r="1378">
          <cell r="C1378" t="str">
            <v>Staff</v>
          </cell>
          <cell r="D1378" t="str">
            <v>QFC</v>
          </cell>
          <cell r="F1378" t="str">
            <v>OCMH2</v>
          </cell>
          <cell r="G1378">
            <v>15100475</v>
          </cell>
          <cell r="H1378" t="str">
            <v>PAY AGENCY STAFF (P&amp;A ONLY)</v>
          </cell>
          <cell r="I1378" t="str">
            <v>Agency</v>
          </cell>
          <cell r="J1378" t="str">
            <v>Business Partners</v>
          </cell>
          <cell r="K1378" t="str">
            <v>Stuart Newstead</v>
          </cell>
          <cell r="L1378" t="str">
            <v>Stuart Newstead</v>
          </cell>
          <cell r="M1378" t="str">
            <v>QFCStuart NewsteadAgency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0</v>
          </cell>
          <cell r="Y1378">
            <v>0</v>
          </cell>
        </row>
        <row r="1379">
          <cell r="C1379" t="str">
            <v>Staff</v>
          </cell>
          <cell r="D1379" t="str">
            <v>QFC</v>
          </cell>
          <cell r="F1379" t="str">
            <v>OCMH21</v>
          </cell>
          <cell r="G1379">
            <v>15100475</v>
          </cell>
          <cell r="H1379" t="str">
            <v>PAY AGENCY STAFF (P&amp;A ONLY)</v>
          </cell>
          <cell r="I1379" t="str">
            <v>Agency</v>
          </cell>
          <cell r="J1379" t="str">
            <v>Business Partners</v>
          </cell>
          <cell r="K1379" t="str">
            <v>Stuart Newstead</v>
          </cell>
          <cell r="L1379" t="str">
            <v>Chris Knight</v>
          </cell>
          <cell r="M1379" t="str">
            <v>QFCChris KnightAgency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</row>
        <row r="1380">
          <cell r="C1380" t="str">
            <v>Staff</v>
          </cell>
          <cell r="D1380" t="str">
            <v>QFC</v>
          </cell>
          <cell r="F1380" t="str">
            <v>OCMH22</v>
          </cell>
          <cell r="G1380">
            <v>15100475</v>
          </cell>
          <cell r="H1380" t="str">
            <v>PAY AGENCY STAFF (P&amp;A ONLY)</v>
          </cell>
          <cell r="I1380" t="str">
            <v>Agency</v>
          </cell>
          <cell r="J1380" t="str">
            <v>Business Partners</v>
          </cell>
          <cell r="K1380" t="str">
            <v>Stuart Newstead</v>
          </cell>
          <cell r="L1380" t="str">
            <v>Bob Pisolkar</v>
          </cell>
          <cell r="M1380" t="str">
            <v>QFCBob PisolkarAgency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</row>
        <row r="1381">
          <cell r="C1381" t="str">
            <v>Staff</v>
          </cell>
          <cell r="D1381" t="str">
            <v>QFC</v>
          </cell>
          <cell r="F1381" t="str">
            <v>OCMH23</v>
          </cell>
          <cell r="G1381">
            <v>15100475</v>
          </cell>
          <cell r="H1381" t="str">
            <v>PAY AGENCY STAFF (P&amp;A ONLY)</v>
          </cell>
          <cell r="I1381" t="str">
            <v>Agency</v>
          </cell>
          <cell r="J1381" t="str">
            <v>Business Partners</v>
          </cell>
          <cell r="K1381" t="str">
            <v>Stuart Newstead</v>
          </cell>
          <cell r="L1381" t="str">
            <v>James Hart</v>
          </cell>
          <cell r="M1381" t="str">
            <v>QFCJames HartAgency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</row>
        <row r="1382">
          <cell r="C1382" t="str">
            <v>Staff</v>
          </cell>
          <cell r="D1382" t="str">
            <v>QFC</v>
          </cell>
          <cell r="F1382" t="str">
            <v>OCMH24</v>
          </cell>
          <cell r="G1382">
            <v>15100475</v>
          </cell>
          <cell r="H1382" t="str">
            <v>PAY AGENCY STAFF (P&amp;A ONLY)</v>
          </cell>
          <cell r="I1382" t="str">
            <v>Agency</v>
          </cell>
          <cell r="J1382" t="str">
            <v>Business Partners</v>
          </cell>
          <cell r="K1382" t="str">
            <v>Stuart Newstead</v>
          </cell>
          <cell r="L1382" t="str">
            <v>Nigel dean</v>
          </cell>
          <cell r="M1382" t="str">
            <v>QFCNigel deanAgency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</row>
        <row r="1383">
          <cell r="C1383" t="str">
            <v>Staff</v>
          </cell>
          <cell r="D1383" t="str">
            <v>QFC</v>
          </cell>
          <cell r="F1383" t="str">
            <v>OCMH25</v>
          </cell>
          <cell r="G1383">
            <v>15100475</v>
          </cell>
          <cell r="H1383" t="str">
            <v>PAY AGENCY STAFF (P&amp;A ONLY)</v>
          </cell>
          <cell r="I1383" t="str">
            <v>Agency</v>
          </cell>
          <cell r="J1383" t="str">
            <v>Business Partners</v>
          </cell>
          <cell r="K1383" t="str">
            <v>Stuart Newstead</v>
          </cell>
          <cell r="L1383" t="str">
            <v>Bharat Chauhan</v>
          </cell>
          <cell r="M1383" t="str">
            <v>QFCBharat ChauhanAgency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</row>
        <row r="1384">
          <cell r="C1384" t="str">
            <v>Staff</v>
          </cell>
          <cell r="D1384" t="str">
            <v>QFC</v>
          </cell>
          <cell r="F1384" t="str">
            <v>OCMH26</v>
          </cell>
          <cell r="G1384">
            <v>15100475</v>
          </cell>
          <cell r="H1384" t="str">
            <v>PAY AGENCY STAFF (P&amp;A ONLY)</v>
          </cell>
          <cell r="I1384" t="str">
            <v>Agency</v>
          </cell>
          <cell r="J1384" t="str">
            <v>Business Partners</v>
          </cell>
          <cell r="K1384" t="str">
            <v>Stuart Newstead</v>
          </cell>
          <cell r="L1384" t="str">
            <v>Vanessa Blythe</v>
          </cell>
          <cell r="M1384" t="str">
            <v>QFCVanessa BlytheAgency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R1384">
            <v>0</v>
          </cell>
          <cell r="S1384">
            <v>0</v>
          </cell>
          <cell r="T1384">
            <v>0</v>
          </cell>
          <cell r="U1384">
            <v>0</v>
          </cell>
          <cell r="V1384">
            <v>0</v>
          </cell>
          <cell r="W1384">
            <v>0</v>
          </cell>
          <cell r="X1384">
            <v>0</v>
          </cell>
          <cell r="Y1384">
            <v>0</v>
          </cell>
        </row>
        <row r="1385">
          <cell r="C1385" t="str">
            <v>Staff</v>
          </cell>
          <cell r="D1385" t="str">
            <v>QFC</v>
          </cell>
          <cell r="F1385" t="str">
            <v>OCMH3</v>
          </cell>
          <cell r="G1385">
            <v>15100475</v>
          </cell>
          <cell r="H1385" t="str">
            <v>PAY AGENCY STAFF (P&amp;A ONLY)</v>
          </cell>
          <cell r="I1385" t="str">
            <v>Agency</v>
          </cell>
          <cell r="J1385" t="str">
            <v>Business Service</v>
          </cell>
          <cell r="K1385" t="str">
            <v>Keith Floodgate</v>
          </cell>
          <cell r="L1385" t="str">
            <v>Keith Floodgate</v>
          </cell>
          <cell r="M1385" t="str">
            <v>QFCKeith FloodgateAgency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</row>
        <row r="1386">
          <cell r="C1386" t="str">
            <v>Staff</v>
          </cell>
          <cell r="D1386" t="str">
            <v>QFC</v>
          </cell>
          <cell r="F1386" t="str">
            <v>OCMH31</v>
          </cell>
          <cell r="G1386">
            <v>15100475</v>
          </cell>
          <cell r="H1386" t="str">
            <v>PAY AGENCY STAFF (P&amp;A ONLY)</v>
          </cell>
          <cell r="I1386" t="str">
            <v>Agency</v>
          </cell>
          <cell r="J1386" t="str">
            <v>Business Service</v>
          </cell>
          <cell r="K1386" t="str">
            <v>Keith Floodgate</v>
          </cell>
          <cell r="L1386" t="str">
            <v>John Rogers</v>
          </cell>
          <cell r="M1386" t="str">
            <v>QFCJohn RogersAgency</v>
          </cell>
          <cell r="N1386">
            <v>880</v>
          </cell>
          <cell r="O1386">
            <v>390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  <cell r="U1386">
            <v>0</v>
          </cell>
          <cell r="V1386">
            <v>0</v>
          </cell>
          <cell r="W1386">
            <v>0</v>
          </cell>
          <cell r="X1386">
            <v>0</v>
          </cell>
          <cell r="Y1386">
            <v>0</v>
          </cell>
        </row>
        <row r="1387">
          <cell r="C1387" t="str">
            <v>Staff</v>
          </cell>
          <cell r="D1387" t="str">
            <v>QFC</v>
          </cell>
          <cell r="F1387" t="str">
            <v>OCMH32</v>
          </cell>
          <cell r="G1387">
            <v>15100475</v>
          </cell>
          <cell r="H1387" t="str">
            <v>PAY AGENCY STAFF (P&amp;A ONLY)</v>
          </cell>
          <cell r="I1387" t="str">
            <v>Agency</v>
          </cell>
          <cell r="J1387" t="str">
            <v>Business Service</v>
          </cell>
          <cell r="K1387" t="str">
            <v>Keith Floodgate</v>
          </cell>
          <cell r="L1387" t="str">
            <v>Andy Smith</v>
          </cell>
          <cell r="M1387" t="str">
            <v>QFCAndy SmithAgency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  <cell r="V1387">
            <v>0</v>
          </cell>
          <cell r="W1387">
            <v>0</v>
          </cell>
          <cell r="X1387">
            <v>0</v>
          </cell>
          <cell r="Y1387">
            <v>0</v>
          </cell>
        </row>
        <row r="1388">
          <cell r="C1388" t="str">
            <v>Staff</v>
          </cell>
          <cell r="D1388" t="str">
            <v>QFC</v>
          </cell>
          <cell r="F1388" t="str">
            <v>OCMS</v>
          </cell>
          <cell r="G1388">
            <v>15100475</v>
          </cell>
          <cell r="H1388" t="str">
            <v>PAY AGENCY STAFF (P&amp;A ONLY)</v>
          </cell>
          <cell r="I1388" t="str">
            <v>Agency</v>
          </cell>
          <cell r="J1388" t="str">
            <v>Business Marketing</v>
          </cell>
          <cell r="K1388" t="str">
            <v>Tim Sefton</v>
          </cell>
          <cell r="L1388" t="str">
            <v>Tim Sefton</v>
          </cell>
          <cell r="M1388" t="str">
            <v>QFCTim SeftonAgency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0</v>
          </cell>
          <cell r="V1388">
            <v>0</v>
          </cell>
          <cell r="W1388">
            <v>0</v>
          </cell>
          <cell r="X1388">
            <v>0</v>
          </cell>
          <cell r="Y1388">
            <v>0</v>
          </cell>
        </row>
        <row r="1389">
          <cell r="C1389" t="str">
            <v>Staff</v>
          </cell>
          <cell r="D1389" t="str">
            <v>QFC</v>
          </cell>
          <cell r="F1389" t="str">
            <v>OCMS6</v>
          </cell>
          <cell r="G1389">
            <v>15100475</v>
          </cell>
          <cell r="H1389" t="str">
            <v>PAY AGENCY STAFF (P&amp;A ONLY)</v>
          </cell>
          <cell r="I1389" t="str">
            <v>Agency</v>
          </cell>
          <cell r="J1389" t="str">
            <v>Business Marketing</v>
          </cell>
          <cell r="K1389" t="str">
            <v>Tim Sefton</v>
          </cell>
          <cell r="L1389" t="str">
            <v>Tony Scriven</v>
          </cell>
          <cell r="M1389" t="str">
            <v>QFCTony ScrivenAgency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  <cell r="U1389">
            <v>0</v>
          </cell>
          <cell r="V1389">
            <v>0</v>
          </cell>
          <cell r="W1389">
            <v>0</v>
          </cell>
          <cell r="X1389">
            <v>0</v>
          </cell>
          <cell r="Y1389">
            <v>0</v>
          </cell>
        </row>
        <row r="1390">
          <cell r="C1390" t="str">
            <v>Staff</v>
          </cell>
          <cell r="D1390" t="str">
            <v>QFC</v>
          </cell>
          <cell r="F1390" t="str">
            <v>OCMS2</v>
          </cell>
          <cell r="G1390">
            <v>15100475</v>
          </cell>
          <cell r="H1390" t="str">
            <v>PAY AGENCY STAFF (P&amp;A ONLY)</v>
          </cell>
          <cell r="I1390" t="str">
            <v>Agency</v>
          </cell>
          <cell r="J1390" t="str">
            <v>Business Marketing</v>
          </cell>
          <cell r="K1390" t="str">
            <v>Tim Sefton</v>
          </cell>
          <cell r="L1390" t="str">
            <v>Nigel Dutton</v>
          </cell>
          <cell r="M1390" t="str">
            <v>QFCNigel DuttonAgency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</row>
        <row r="1391">
          <cell r="C1391" t="str">
            <v>Staff</v>
          </cell>
          <cell r="D1391" t="str">
            <v>QFC</v>
          </cell>
          <cell r="F1391" t="str">
            <v>OCMS4</v>
          </cell>
          <cell r="G1391">
            <v>15100475</v>
          </cell>
          <cell r="H1391" t="str">
            <v>PAY AGENCY STAFF (P&amp;A ONLY)</v>
          </cell>
          <cell r="I1391" t="str">
            <v>Agency</v>
          </cell>
          <cell r="J1391" t="str">
            <v>Business Marketing</v>
          </cell>
          <cell r="K1391" t="str">
            <v>Tim Sefton</v>
          </cell>
          <cell r="L1391" t="str">
            <v>Derek Williamson</v>
          </cell>
          <cell r="M1391" t="str">
            <v>QFCDerek WilliamsonAgency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</row>
        <row r="1392">
          <cell r="C1392" t="str">
            <v>Staff</v>
          </cell>
          <cell r="D1392" t="str">
            <v>QFC</v>
          </cell>
          <cell r="F1392" t="str">
            <v>OCMS5</v>
          </cell>
          <cell r="G1392">
            <v>15100475</v>
          </cell>
          <cell r="H1392" t="str">
            <v>PAY AGENCY STAFF (P&amp;A ONLY)</v>
          </cell>
          <cell r="I1392" t="str">
            <v>Agency</v>
          </cell>
          <cell r="J1392" t="str">
            <v>Business Marketing</v>
          </cell>
          <cell r="K1392" t="str">
            <v>Tim Sefton</v>
          </cell>
          <cell r="L1392" t="str">
            <v>Hilary Lloyd</v>
          </cell>
          <cell r="M1392" t="str">
            <v>QFCHilary LloydAgency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</row>
        <row r="1393">
          <cell r="C1393" t="str">
            <v>Staff</v>
          </cell>
          <cell r="D1393" t="str">
            <v>QFC</v>
          </cell>
          <cell r="F1393" t="str">
            <v>OCMT1</v>
          </cell>
          <cell r="G1393">
            <v>15100475</v>
          </cell>
          <cell r="H1393" t="str">
            <v>PAY AGENCY STAFF (P&amp;A ONLY)</v>
          </cell>
          <cell r="I1393" t="str">
            <v>Agency</v>
          </cell>
          <cell r="J1393" t="str">
            <v>Business Operations</v>
          </cell>
          <cell r="K1393" t="str">
            <v>Euros Evans</v>
          </cell>
          <cell r="L1393" t="str">
            <v>Euros Evans</v>
          </cell>
          <cell r="M1393" t="str">
            <v>QFCEuros EvansAgency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</row>
        <row r="1394">
          <cell r="C1394" t="str">
            <v>Staff</v>
          </cell>
          <cell r="D1394" t="str">
            <v>QFC</v>
          </cell>
          <cell r="F1394" t="str">
            <v>OCMT14</v>
          </cell>
          <cell r="G1394">
            <v>15100475</v>
          </cell>
          <cell r="H1394" t="str">
            <v>PAY AGENCY STAFF (P&amp;A ONLY)</v>
          </cell>
          <cell r="I1394" t="str">
            <v>Agency</v>
          </cell>
          <cell r="J1394" t="str">
            <v>Business Operations</v>
          </cell>
          <cell r="K1394" t="str">
            <v>Euros Evans</v>
          </cell>
          <cell r="L1394" t="str">
            <v>Tony Webber</v>
          </cell>
          <cell r="M1394" t="str">
            <v>QFCTony WebberAgency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</row>
        <row r="1395">
          <cell r="C1395" t="str">
            <v>Staff</v>
          </cell>
          <cell r="D1395" t="str">
            <v>QFC</v>
          </cell>
          <cell r="F1395" t="str">
            <v>OCMT31</v>
          </cell>
          <cell r="G1395">
            <v>15100475</v>
          </cell>
          <cell r="H1395" t="str">
            <v>PAY AGENCY STAFF (P&amp;A ONLY)</v>
          </cell>
          <cell r="I1395" t="str">
            <v>Agency</v>
          </cell>
          <cell r="J1395" t="str">
            <v>Business Operations</v>
          </cell>
          <cell r="K1395" t="str">
            <v>Euros Evans</v>
          </cell>
          <cell r="L1395" t="str">
            <v>Paging1</v>
          </cell>
          <cell r="M1395" t="str">
            <v>QFCPaging1Agency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</row>
        <row r="1396">
          <cell r="C1396" t="str">
            <v>Staff</v>
          </cell>
          <cell r="D1396" t="str">
            <v>QFC</v>
          </cell>
          <cell r="F1396" t="str">
            <v>OCMT35</v>
          </cell>
          <cell r="G1396">
            <v>15100475</v>
          </cell>
          <cell r="H1396" t="str">
            <v>PAY AGENCY STAFF (P&amp;A ONLY)</v>
          </cell>
          <cell r="I1396" t="str">
            <v>Agency</v>
          </cell>
          <cell r="J1396" t="str">
            <v>Business Operations</v>
          </cell>
          <cell r="K1396" t="str">
            <v>Euros Evans</v>
          </cell>
          <cell r="L1396" t="str">
            <v>Paging2</v>
          </cell>
          <cell r="M1396" t="str">
            <v>QFCPaging2Agency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</row>
        <row r="1397">
          <cell r="C1397" t="str">
            <v>Staff</v>
          </cell>
          <cell r="D1397" t="str">
            <v>QFC</v>
          </cell>
          <cell r="F1397" t="str">
            <v>OCMT36</v>
          </cell>
          <cell r="G1397">
            <v>15100475</v>
          </cell>
          <cell r="H1397" t="str">
            <v>PAY AGENCY STAFF (P&amp;A ONLY)</v>
          </cell>
          <cell r="I1397" t="str">
            <v>Agency</v>
          </cell>
          <cell r="J1397" t="str">
            <v>Business Operations</v>
          </cell>
          <cell r="K1397" t="str">
            <v>Euros Evans</v>
          </cell>
          <cell r="L1397" t="str">
            <v>Paging3</v>
          </cell>
          <cell r="M1397" t="str">
            <v>QFCPaging3Agency</v>
          </cell>
          <cell r="N1397">
            <v>42.77</v>
          </cell>
          <cell r="O1397">
            <v>1150.6400000000001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</row>
        <row r="1398">
          <cell r="C1398" t="str">
            <v>Staff</v>
          </cell>
          <cell r="D1398" t="str">
            <v>QFC</v>
          </cell>
          <cell r="F1398" t="str">
            <v>OCMH</v>
          </cell>
          <cell r="G1398">
            <v>25796000</v>
          </cell>
          <cell r="H1398" t="str">
            <v>BTC CONTRACTORS</v>
          </cell>
          <cell r="I1398" t="str">
            <v>Contractors</v>
          </cell>
          <cell r="J1398" t="str">
            <v>Directorate</v>
          </cell>
          <cell r="K1398" t="str">
            <v>Pete Richardson</v>
          </cell>
          <cell r="L1398" t="str">
            <v>Pete Richardson</v>
          </cell>
          <cell r="M1398" t="str">
            <v>QFCPete RichardsonContractors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</row>
        <row r="1399">
          <cell r="C1399" t="str">
            <v>Staff</v>
          </cell>
          <cell r="D1399" t="str">
            <v>QFC</v>
          </cell>
          <cell r="F1399" t="str">
            <v>OCMH1</v>
          </cell>
          <cell r="G1399">
            <v>25796000</v>
          </cell>
          <cell r="H1399" t="str">
            <v>BTC CONTRACTORS</v>
          </cell>
          <cell r="I1399" t="str">
            <v>Contractors</v>
          </cell>
          <cell r="J1399" t="str">
            <v>BT Management</v>
          </cell>
          <cell r="K1399" t="str">
            <v>Dave Stevenson</v>
          </cell>
          <cell r="L1399" t="str">
            <v>Dave Stevenson</v>
          </cell>
          <cell r="M1399" t="str">
            <v>QFCDave StevensonContractors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R1399">
            <v>0</v>
          </cell>
          <cell r="S1399">
            <v>0</v>
          </cell>
          <cell r="T1399">
            <v>0</v>
          </cell>
          <cell r="U1399">
            <v>0</v>
          </cell>
          <cell r="V1399">
            <v>0</v>
          </cell>
          <cell r="W1399">
            <v>0</v>
          </cell>
          <cell r="X1399">
            <v>0</v>
          </cell>
          <cell r="Y1399">
            <v>0</v>
          </cell>
        </row>
        <row r="1400">
          <cell r="C1400" t="str">
            <v>Staff</v>
          </cell>
          <cell r="D1400" t="str">
            <v>QFC</v>
          </cell>
          <cell r="F1400" t="str">
            <v>OCMH11</v>
          </cell>
          <cell r="G1400">
            <v>25796000</v>
          </cell>
          <cell r="H1400" t="str">
            <v>BTC CONTRACTORS</v>
          </cell>
          <cell r="I1400" t="str">
            <v>Contractors</v>
          </cell>
          <cell r="J1400" t="str">
            <v>BT Management</v>
          </cell>
          <cell r="K1400" t="str">
            <v>Dave Stevenson</v>
          </cell>
          <cell r="L1400" t="str">
            <v>Suki Jagpal</v>
          </cell>
          <cell r="M1400" t="str">
            <v>QFCSuki JagpalContractors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  <cell r="R1400">
            <v>0</v>
          </cell>
          <cell r="S1400">
            <v>0</v>
          </cell>
          <cell r="T1400">
            <v>0</v>
          </cell>
          <cell r="U1400">
            <v>0</v>
          </cell>
          <cell r="V1400">
            <v>0</v>
          </cell>
          <cell r="W1400">
            <v>0</v>
          </cell>
          <cell r="X1400">
            <v>0</v>
          </cell>
          <cell r="Y1400">
            <v>0</v>
          </cell>
        </row>
        <row r="1401">
          <cell r="C1401" t="str">
            <v>Staff</v>
          </cell>
          <cell r="D1401" t="str">
            <v>QFC</v>
          </cell>
          <cell r="F1401" t="str">
            <v>OCMH12</v>
          </cell>
          <cell r="G1401">
            <v>25796000</v>
          </cell>
          <cell r="H1401" t="str">
            <v>BTC CONTRACTORS</v>
          </cell>
          <cell r="I1401" t="str">
            <v>Contractors</v>
          </cell>
          <cell r="J1401" t="str">
            <v>BT Management</v>
          </cell>
          <cell r="K1401" t="str">
            <v>Dave Stevenson</v>
          </cell>
          <cell r="L1401" t="str">
            <v>Kishor Patel</v>
          </cell>
          <cell r="M1401" t="str">
            <v>QFCKishor PatelContractors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  <cell r="R1401">
            <v>0</v>
          </cell>
          <cell r="S1401">
            <v>0</v>
          </cell>
          <cell r="T1401">
            <v>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</row>
        <row r="1402">
          <cell r="C1402" t="str">
            <v>Staff</v>
          </cell>
          <cell r="D1402" t="str">
            <v>QFC</v>
          </cell>
          <cell r="F1402" t="str">
            <v>OCMH13</v>
          </cell>
          <cell r="G1402">
            <v>25796000</v>
          </cell>
          <cell r="H1402" t="str">
            <v>BTC CONTRACTORS</v>
          </cell>
          <cell r="I1402" t="str">
            <v>Contractors</v>
          </cell>
          <cell r="J1402" t="str">
            <v>BT Management</v>
          </cell>
          <cell r="K1402" t="str">
            <v>Dave Stevenson</v>
          </cell>
          <cell r="L1402" t="str">
            <v>Matt Bennett</v>
          </cell>
          <cell r="M1402" t="str">
            <v>QFCMatt BennettContractors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</row>
        <row r="1403">
          <cell r="C1403" t="str">
            <v>Staff</v>
          </cell>
          <cell r="D1403" t="str">
            <v>QFC</v>
          </cell>
          <cell r="F1403" t="str">
            <v>OCMH14</v>
          </cell>
          <cell r="G1403">
            <v>25796000</v>
          </cell>
          <cell r="H1403" t="str">
            <v>BTC CONTRACTORS</v>
          </cell>
          <cell r="I1403" t="str">
            <v>Contractors</v>
          </cell>
          <cell r="J1403" t="str">
            <v>BT Management</v>
          </cell>
          <cell r="K1403" t="str">
            <v>Dave Stevenson</v>
          </cell>
          <cell r="L1403" t="str">
            <v>Mia Etchells</v>
          </cell>
          <cell r="M1403" t="str">
            <v>QFCMia EtchellsContractors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</row>
        <row r="1404">
          <cell r="C1404" t="str">
            <v>Staff</v>
          </cell>
          <cell r="D1404" t="str">
            <v>QFC</v>
          </cell>
          <cell r="F1404" t="str">
            <v>OCMH2</v>
          </cell>
          <cell r="G1404">
            <v>25796000</v>
          </cell>
          <cell r="H1404" t="str">
            <v>BTC CONTRACTORS</v>
          </cell>
          <cell r="I1404" t="str">
            <v>Contractors</v>
          </cell>
          <cell r="J1404" t="str">
            <v>Business Partners</v>
          </cell>
          <cell r="K1404" t="str">
            <v>Stuart Newstead</v>
          </cell>
          <cell r="L1404" t="str">
            <v>Stuart Newstead</v>
          </cell>
          <cell r="M1404" t="str">
            <v>QFCStuart NewsteadContractors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</row>
        <row r="1405">
          <cell r="C1405" t="str">
            <v>Staff</v>
          </cell>
          <cell r="D1405" t="str">
            <v>QFC</v>
          </cell>
          <cell r="F1405" t="str">
            <v>OCMH21</v>
          </cell>
          <cell r="G1405">
            <v>25796000</v>
          </cell>
          <cell r="H1405" t="str">
            <v>BTC CONTRACTORS</v>
          </cell>
          <cell r="I1405" t="str">
            <v>Contractors</v>
          </cell>
          <cell r="J1405" t="str">
            <v>Business Partners</v>
          </cell>
          <cell r="K1405" t="str">
            <v>Stuart Newstead</v>
          </cell>
          <cell r="L1405" t="str">
            <v>Chris Knight</v>
          </cell>
          <cell r="M1405" t="str">
            <v>QFCChris KnightContractors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</row>
        <row r="1406">
          <cell r="C1406" t="str">
            <v>Staff</v>
          </cell>
          <cell r="D1406" t="str">
            <v>QFC</v>
          </cell>
          <cell r="F1406" t="str">
            <v>OCMH22</v>
          </cell>
          <cell r="G1406">
            <v>25796000</v>
          </cell>
          <cell r="H1406" t="str">
            <v>BTC CONTRACTORS</v>
          </cell>
          <cell r="I1406" t="str">
            <v>Contractors</v>
          </cell>
          <cell r="J1406" t="str">
            <v>Business Partners</v>
          </cell>
          <cell r="K1406" t="str">
            <v>Stuart Newstead</v>
          </cell>
          <cell r="L1406" t="str">
            <v>Bob Pisolkar</v>
          </cell>
          <cell r="M1406" t="str">
            <v>QFCBob PisolkarContractors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</row>
        <row r="1407">
          <cell r="C1407" t="str">
            <v>Staff</v>
          </cell>
          <cell r="D1407" t="str">
            <v>QFC</v>
          </cell>
          <cell r="F1407" t="str">
            <v>OCMH23</v>
          </cell>
          <cell r="G1407">
            <v>25796000</v>
          </cell>
          <cell r="H1407" t="str">
            <v>BTC CONTRACTORS</v>
          </cell>
          <cell r="I1407" t="str">
            <v>Contractors</v>
          </cell>
          <cell r="J1407" t="str">
            <v>Business Partners</v>
          </cell>
          <cell r="K1407" t="str">
            <v>Stuart Newstead</v>
          </cell>
          <cell r="L1407" t="str">
            <v>James Hart</v>
          </cell>
          <cell r="M1407" t="str">
            <v>QFCJames HartContractors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</row>
        <row r="1408">
          <cell r="C1408" t="str">
            <v>Staff</v>
          </cell>
          <cell r="D1408" t="str">
            <v>QFC</v>
          </cell>
          <cell r="F1408" t="str">
            <v>OCMH24</v>
          </cell>
          <cell r="G1408">
            <v>25796000</v>
          </cell>
          <cell r="H1408" t="str">
            <v>BTC CONTRACTORS</v>
          </cell>
          <cell r="I1408" t="str">
            <v>Contractors</v>
          </cell>
          <cell r="J1408" t="str">
            <v>Business Partners</v>
          </cell>
          <cell r="K1408" t="str">
            <v>Stuart Newstead</v>
          </cell>
          <cell r="L1408" t="str">
            <v>Nigel dean</v>
          </cell>
          <cell r="M1408" t="str">
            <v>QFCNigel deanContractors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</row>
        <row r="1409">
          <cell r="C1409" t="str">
            <v>Staff</v>
          </cell>
          <cell r="D1409" t="str">
            <v>QFC</v>
          </cell>
          <cell r="F1409" t="str">
            <v>OCMH25</v>
          </cell>
          <cell r="G1409">
            <v>25796000</v>
          </cell>
          <cell r="H1409" t="str">
            <v>BTC CONTRACTORS</v>
          </cell>
          <cell r="I1409" t="str">
            <v>Contractors</v>
          </cell>
          <cell r="J1409" t="str">
            <v>Business Partners</v>
          </cell>
          <cell r="K1409" t="str">
            <v>Stuart Newstead</v>
          </cell>
          <cell r="L1409" t="str">
            <v>Bharat Chauhan</v>
          </cell>
          <cell r="M1409" t="str">
            <v>QFCBharat ChauhanContractors</v>
          </cell>
          <cell r="N1409">
            <v>0</v>
          </cell>
          <cell r="O1409">
            <v>0</v>
          </cell>
          <cell r="P1409">
            <v>0</v>
          </cell>
          <cell r="Q1409">
            <v>0</v>
          </cell>
          <cell r="R1409">
            <v>0</v>
          </cell>
          <cell r="S1409">
            <v>0</v>
          </cell>
          <cell r="T1409">
            <v>0</v>
          </cell>
          <cell r="U1409">
            <v>0</v>
          </cell>
          <cell r="V1409">
            <v>0</v>
          </cell>
          <cell r="W1409">
            <v>0</v>
          </cell>
          <cell r="X1409">
            <v>0</v>
          </cell>
          <cell r="Y1409">
            <v>0</v>
          </cell>
        </row>
        <row r="1410">
          <cell r="C1410" t="str">
            <v>Staff</v>
          </cell>
          <cell r="D1410" t="str">
            <v>QFC</v>
          </cell>
          <cell r="F1410" t="str">
            <v>OCMH26</v>
          </cell>
          <cell r="G1410">
            <v>25796000</v>
          </cell>
          <cell r="H1410" t="str">
            <v>BTC CONTRACTORS</v>
          </cell>
          <cell r="I1410" t="str">
            <v>Contractors</v>
          </cell>
          <cell r="J1410" t="str">
            <v>Business Partners</v>
          </cell>
          <cell r="K1410" t="str">
            <v>Stuart Newstead</v>
          </cell>
          <cell r="L1410" t="str">
            <v>Vanessa Blythe</v>
          </cell>
          <cell r="M1410" t="str">
            <v>QFCVanessa BlytheContractors</v>
          </cell>
          <cell r="N1410">
            <v>0</v>
          </cell>
          <cell r="O1410">
            <v>0</v>
          </cell>
          <cell r="P1410">
            <v>0</v>
          </cell>
          <cell r="Q1410">
            <v>0</v>
          </cell>
          <cell r="R1410">
            <v>0</v>
          </cell>
          <cell r="S1410">
            <v>0</v>
          </cell>
          <cell r="T1410">
            <v>0</v>
          </cell>
          <cell r="U1410">
            <v>0</v>
          </cell>
          <cell r="V1410">
            <v>0</v>
          </cell>
          <cell r="W1410">
            <v>0</v>
          </cell>
          <cell r="X1410">
            <v>0</v>
          </cell>
          <cell r="Y1410">
            <v>0</v>
          </cell>
        </row>
        <row r="1411">
          <cell r="C1411" t="str">
            <v>Staff</v>
          </cell>
          <cell r="D1411" t="str">
            <v>QFC</v>
          </cell>
          <cell r="F1411" t="str">
            <v>OCMH3</v>
          </cell>
          <cell r="G1411">
            <v>25796000</v>
          </cell>
          <cell r="H1411" t="str">
            <v>BTC CONTRACTORS</v>
          </cell>
          <cell r="I1411" t="str">
            <v>Contractors</v>
          </cell>
          <cell r="J1411" t="str">
            <v>Business Service</v>
          </cell>
          <cell r="K1411" t="str">
            <v>Keith Floodgate</v>
          </cell>
          <cell r="L1411" t="str">
            <v>Keith Floodgate</v>
          </cell>
          <cell r="M1411" t="str">
            <v>QFCKeith FloodgateContractors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R1411">
            <v>0</v>
          </cell>
          <cell r="S1411">
            <v>0</v>
          </cell>
          <cell r="T1411">
            <v>0</v>
          </cell>
          <cell r="U1411">
            <v>0</v>
          </cell>
          <cell r="V1411">
            <v>0</v>
          </cell>
          <cell r="W1411">
            <v>0</v>
          </cell>
          <cell r="X1411">
            <v>0</v>
          </cell>
          <cell r="Y1411">
            <v>0</v>
          </cell>
        </row>
        <row r="1412">
          <cell r="C1412" t="str">
            <v>Staff</v>
          </cell>
          <cell r="D1412" t="str">
            <v>QFC</v>
          </cell>
          <cell r="F1412" t="str">
            <v>OCMH31</v>
          </cell>
          <cell r="G1412">
            <v>25796000</v>
          </cell>
          <cell r="H1412" t="str">
            <v>BTC CONTRACTORS</v>
          </cell>
          <cell r="I1412" t="str">
            <v>Contractors</v>
          </cell>
          <cell r="J1412" t="str">
            <v>Business Service</v>
          </cell>
          <cell r="K1412" t="str">
            <v>Keith Floodgate</v>
          </cell>
          <cell r="L1412" t="str">
            <v>John Rogers</v>
          </cell>
          <cell r="M1412" t="str">
            <v>QFCJohn RogersContractors</v>
          </cell>
          <cell r="N1412">
            <v>0</v>
          </cell>
          <cell r="O1412">
            <v>0</v>
          </cell>
          <cell r="P1412">
            <v>0</v>
          </cell>
          <cell r="Q1412">
            <v>0</v>
          </cell>
          <cell r="R1412">
            <v>0</v>
          </cell>
          <cell r="S1412">
            <v>0</v>
          </cell>
          <cell r="T1412">
            <v>0</v>
          </cell>
          <cell r="U1412">
            <v>0</v>
          </cell>
          <cell r="V1412">
            <v>0</v>
          </cell>
          <cell r="W1412">
            <v>0</v>
          </cell>
          <cell r="X1412">
            <v>0</v>
          </cell>
          <cell r="Y1412">
            <v>0</v>
          </cell>
        </row>
        <row r="1413">
          <cell r="C1413" t="str">
            <v>Staff</v>
          </cell>
          <cell r="D1413" t="str">
            <v>QFC</v>
          </cell>
          <cell r="F1413" t="str">
            <v>OCMH32</v>
          </cell>
          <cell r="G1413">
            <v>25796000</v>
          </cell>
          <cell r="H1413" t="str">
            <v>BTC CONTRACTORS</v>
          </cell>
          <cell r="I1413" t="str">
            <v>Contractors</v>
          </cell>
          <cell r="J1413" t="str">
            <v>Business Service</v>
          </cell>
          <cell r="K1413" t="str">
            <v>Keith Floodgate</v>
          </cell>
          <cell r="L1413" t="str">
            <v>Andy Smith</v>
          </cell>
          <cell r="M1413" t="str">
            <v>QFCAndy SmithContractors</v>
          </cell>
          <cell r="N1413">
            <v>0</v>
          </cell>
          <cell r="O1413">
            <v>0</v>
          </cell>
          <cell r="P1413">
            <v>0</v>
          </cell>
          <cell r="Q1413">
            <v>0</v>
          </cell>
          <cell r="R1413">
            <v>0</v>
          </cell>
          <cell r="S1413">
            <v>0</v>
          </cell>
          <cell r="T1413">
            <v>0</v>
          </cell>
          <cell r="U1413">
            <v>0</v>
          </cell>
          <cell r="V1413">
            <v>0</v>
          </cell>
          <cell r="W1413">
            <v>0</v>
          </cell>
          <cell r="X1413">
            <v>0</v>
          </cell>
          <cell r="Y1413">
            <v>0</v>
          </cell>
        </row>
        <row r="1414">
          <cell r="C1414" t="str">
            <v>Staff</v>
          </cell>
          <cell r="D1414" t="str">
            <v>QFC</v>
          </cell>
          <cell r="F1414" t="str">
            <v>OCMS</v>
          </cell>
          <cell r="G1414">
            <v>25796000</v>
          </cell>
          <cell r="H1414" t="str">
            <v>BTC CONTRACTORS</v>
          </cell>
          <cell r="I1414" t="str">
            <v>Contractors</v>
          </cell>
          <cell r="J1414" t="str">
            <v>Business Marketing</v>
          </cell>
          <cell r="K1414" t="str">
            <v>Tim Sefton</v>
          </cell>
          <cell r="L1414" t="str">
            <v>Tim Sefton</v>
          </cell>
          <cell r="M1414" t="str">
            <v>QFCTim SeftonContractors</v>
          </cell>
          <cell r="N1414">
            <v>1181.05</v>
          </cell>
          <cell r="O1414">
            <v>0</v>
          </cell>
          <cell r="P1414">
            <v>0</v>
          </cell>
          <cell r="Q1414">
            <v>0</v>
          </cell>
          <cell r="R1414">
            <v>0</v>
          </cell>
          <cell r="S1414">
            <v>0</v>
          </cell>
          <cell r="T1414">
            <v>0</v>
          </cell>
          <cell r="U1414">
            <v>0</v>
          </cell>
          <cell r="V1414">
            <v>0</v>
          </cell>
          <cell r="W1414">
            <v>0</v>
          </cell>
          <cell r="X1414">
            <v>0</v>
          </cell>
          <cell r="Y1414">
            <v>0</v>
          </cell>
        </row>
        <row r="1415">
          <cell r="C1415" t="str">
            <v>Staff</v>
          </cell>
          <cell r="D1415" t="str">
            <v>QFC</v>
          </cell>
          <cell r="F1415" t="str">
            <v>OCMS6</v>
          </cell>
          <cell r="G1415">
            <v>25796000</v>
          </cell>
          <cell r="H1415" t="str">
            <v>BTC CONTRACTORS</v>
          </cell>
          <cell r="I1415" t="str">
            <v>Contractors</v>
          </cell>
          <cell r="J1415" t="str">
            <v>Business Marketing</v>
          </cell>
          <cell r="K1415" t="str">
            <v>Tim Sefton</v>
          </cell>
          <cell r="L1415" t="str">
            <v>Tony Scriven</v>
          </cell>
          <cell r="M1415" t="str">
            <v>QFCTony ScrivenContractors</v>
          </cell>
          <cell r="N1415">
            <v>0</v>
          </cell>
          <cell r="O1415">
            <v>0</v>
          </cell>
          <cell r="P1415">
            <v>0</v>
          </cell>
          <cell r="Q1415">
            <v>0</v>
          </cell>
          <cell r="R1415">
            <v>0</v>
          </cell>
          <cell r="S1415">
            <v>0</v>
          </cell>
          <cell r="T1415">
            <v>0</v>
          </cell>
          <cell r="U1415">
            <v>0</v>
          </cell>
          <cell r="V1415">
            <v>0</v>
          </cell>
          <cell r="W1415">
            <v>0</v>
          </cell>
          <cell r="X1415">
            <v>0</v>
          </cell>
          <cell r="Y1415">
            <v>0</v>
          </cell>
        </row>
        <row r="1416">
          <cell r="C1416" t="str">
            <v>Staff</v>
          </cell>
          <cell r="D1416" t="str">
            <v>QFC</v>
          </cell>
          <cell r="F1416" t="str">
            <v>OCMS2</v>
          </cell>
          <cell r="G1416">
            <v>25796000</v>
          </cell>
          <cell r="H1416" t="str">
            <v>BTC CONTRACTORS</v>
          </cell>
          <cell r="I1416" t="str">
            <v>Contractors</v>
          </cell>
          <cell r="J1416" t="str">
            <v>Business Marketing</v>
          </cell>
          <cell r="K1416" t="str">
            <v>Tim Sefton</v>
          </cell>
          <cell r="L1416" t="str">
            <v>Nigel Dutton</v>
          </cell>
          <cell r="M1416" t="str">
            <v>QFCNigel DuttonContractors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  <cell r="R1416">
            <v>0</v>
          </cell>
          <cell r="S1416">
            <v>0</v>
          </cell>
          <cell r="T1416">
            <v>0</v>
          </cell>
          <cell r="U1416">
            <v>0</v>
          </cell>
          <cell r="V1416">
            <v>0</v>
          </cell>
          <cell r="W1416">
            <v>0</v>
          </cell>
          <cell r="X1416">
            <v>0</v>
          </cell>
          <cell r="Y1416">
            <v>0</v>
          </cell>
        </row>
        <row r="1417">
          <cell r="C1417" t="str">
            <v>Staff</v>
          </cell>
          <cell r="D1417" t="str">
            <v>QFC</v>
          </cell>
          <cell r="F1417" t="str">
            <v>OCMS4</v>
          </cell>
          <cell r="G1417">
            <v>25796000</v>
          </cell>
          <cell r="H1417" t="str">
            <v>BTC CONTRACTORS</v>
          </cell>
          <cell r="I1417" t="str">
            <v>Contractors</v>
          </cell>
          <cell r="J1417" t="str">
            <v>Business Marketing</v>
          </cell>
          <cell r="K1417" t="str">
            <v>Tim Sefton</v>
          </cell>
          <cell r="L1417" t="str">
            <v>Derek Williamson</v>
          </cell>
          <cell r="M1417" t="str">
            <v>QFCDerek WilliamsonContractors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</row>
        <row r="1418">
          <cell r="C1418" t="str">
            <v>Staff</v>
          </cell>
          <cell r="D1418" t="str">
            <v>QFC</v>
          </cell>
          <cell r="F1418" t="str">
            <v>OCMS5</v>
          </cell>
          <cell r="G1418">
            <v>25796000</v>
          </cell>
          <cell r="H1418" t="str">
            <v>BTC CONTRACTORS</v>
          </cell>
          <cell r="I1418" t="str">
            <v>Contractors</v>
          </cell>
          <cell r="J1418" t="str">
            <v>Business Marketing</v>
          </cell>
          <cell r="K1418" t="str">
            <v>Tim Sefton</v>
          </cell>
          <cell r="L1418" t="str">
            <v>Hilary Lloyd</v>
          </cell>
          <cell r="M1418" t="str">
            <v>QFCHilary LloydContractors</v>
          </cell>
          <cell r="N1418">
            <v>0</v>
          </cell>
          <cell r="O1418">
            <v>0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>
            <v>0</v>
          </cell>
          <cell r="U1418">
            <v>0</v>
          </cell>
          <cell r="V1418">
            <v>0</v>
          </cell>
          <cell r="W1418">
            <v>0</v>
          </cell>
          <cell r="X1418">
            <v>0</v>
          </cell>
          <cell r="Y1418">
            <v>0</v>
          </cell>
        </row>
        <row r="1419">
          <cell r="C1419" t="str">
            <v>Staff</v>
          </cell>
          <cell r="D1419" t="str">
            <v>QFC</v>
          </cell>
          <cell r="F1419" t="str">
            <v>OCMT1</v>
          </cell>
          <cell r="G1419">
            <v>25796000</v>
          </cell>
          <cell r="H1419" t="str">
            <v>BTC CONTRACTORS</v>
          </cell>
          <cell r="I1419" t="str">
            <v>Contractors</v>
          </cell>
          <cell r="J1419" t="str">
            <v>Business Operations</v>
          </cell>
          <cell r="K1419" t="str">
            <v>Euros Evans</v>
          </cell>
          <cell r="L1419" t="str">
            <v>Euros Evans</v>
          </cell>
          <cell r="M1419" t="str">
            <v>QFCEuros EvansContractors</v>
          </cell>
          <cell r="N1419">
            <v>9813</v>
          </cell>
          <cell r="O1419">
            <v>0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0</v>
          </cell>
          <cell r="V1419">
            <v>0</v>
          </cell>
          <cell r="W1419">
            <v>0</v>
          </cell>
          <cell r="X1419">
            <v>0</v>
          </cell>
          <cell r="Y1419">
            <v>0</v>
          </cell>
        </row>
        <row r="1420">
          <cell r="C1420" t="str">
            <v>Staff</v>
          </cell>
          <cell r="D1420" t="str">
            <v>QFC</v>
          </cell>
          <cell r="F1420" t="str">
            <v>OCMT14</v>
          </cell>
          <cell r="G1420">
            <v>25796000</v>
          </cell>
          <cell r="H1420" t="str">
            <v>BTC CONTRACTORS</v>
          </cell>
          <cell r="I1420" t="str">
            <v>Contractors</v>
          </cell>
          <cell r="J1420" t="str">
            <v>Business Operations</v>
          </cell>
          <cell r="K1420" t="str">
            <v>Euros Evans</v>
          </cell>
          <cell r="L1420" t="str">
            <v>Tony Webber</v>
          </cell>
          <cell r="M1420" t="str">
            <v>QFCTony WebberContractors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</row>
        <row r="1421">
          <cell r="C1421" t="str">
            <v>Staff</v>
          </cell>
          <cell r="D1421" t="str">
            <v>QFC</v>
          </cell>
          <cell r="F1421" t="str">
            <v>OCMT31</v>
          </cell>
          <cell r="G1421">
            <v>25796000</v>
          </cell>
          <cell r="H1421" t="str">
            <v>BTC CONTRACTORS</v>
          </cell>
          <cell r="I1421" t="str">
            <v>Contractors</v>
          </cell>
          <cell r="J1421" t="str">
            <v>Business Operations</v>
          </cell>
          <cell r="K1421" t="str">
            <v>Euros Evans</v>
          </cell>
          <cell r="L1421" t="str">
            <v>Paging1</v>
          </cell>
          <cell r="M1421" t="str">
            <v>QFCPaging1Contractors</v>
          </cell>
          <cell r="N1421">
            <v>0.12</v>
          </cell>
          <cell r="O1421">
            <v>0</v>
          </cell>
          <cell r="P1421">
            <v>0</v>
          </cell>
          <cell r="Q1421">
            <v>0</v>
          </cell>
          <cell r="R1421">
            <v>0</v>
          </cell>
          <cell r="S1421">
            <v>0</v>
          </cell>
          <cell r="T1421">
            <v>0</v>
          </cell>
          <cell r="U1421">
            <v>0</v>
          </cell>
          <cell r="V1421">
            <v>0</v>
          </cell>
          <cell r="W1421">
            <v>0</v>
          </cell>
          <cell r="X1421">
            <v>0</v>
          </cell>
          <cell r="Y1421">
            <v>0</v>
          </cell>
        </row>
        <row r="1422">
          <cell r="C1422" t="str">
            <v>Staff</v>
          </cell>
          <cell r="D1422" t="str">
            <v>QFC</v>
          </cell>
          <cell r="F1422" t="str">
            <v>OCMT35</v>
          </cell>
          <cell r="G1422">
            <v>25796000</v>
          </cell>
          <cell r="H1422" t="str">
            <v>BTC CONTRACTORS</v>
          </cell>
          <cell r="I1422" t="str">
            <v>Contractors</v>
          </cell>
          <cell r="J1422" t="str">
            <v>Business Operations</v>
          </cell>
          <cell r="K1422" t="str">
            <v>Euros Evans</v>
          </cell>
          <cell r="L1422" t="str">
            <v>Paging2</v>
          </cell>
          <cell r="M1422" t="str">
            <v>QFCPaging2Contractors</v>
          </cell>
          <cell r="N1422">
            <v>0</v>
          </cell>
          <cell r="O1422">
            <v>0</v>
          </cell>
          <cell r="P1422">
            <v>0</v>
          </cell>
          <cell r="Q1422">
            <v>0</v>
          </cell>
          <cell r="R1422">
            <v>0</v>
          </cell>
          <cell r="S1422">
            <v>0</v>
          </cell>
          <cell r="T1422">
            <v>0</v>
          </cell>
          <cell r="U1422">
            <v>0</v>
          </cell>
          <cell r="V1422">
            <v>0</v>
          </cell>
          <cell r="W1422">
            <v>0</v>
          </cell>
          <cell r="X1422">
            <v>0</v>
          </cell>
          <cell r="Y1422">
            <v>0</v>
          </cell>
        </row>
        <row r="1423">
          <cell r="C1423" t="str">
            <v>Staff</v>
          </cell>
          <cell r="D1423" t="str">
            <v>QFC</v>
          </cell>
          <cell r="F1423" t="str">
            <v>OCMT36</v>
          </cell>
          <cell r="G1423">
            <v>25796000</v>
          </cell>
          <cell r="H1423" t="str">
            <v>BTC CONTRACTORS</v>
          </cell>
          <cell r="I1423" t="str">
            <v>Contractors</v>
          </cell>
          <cell r="J1423" t="str">
            <v>Business Operations</v>
          </cell>
          <cell r="K1423" t="str">
            <v>Euros Evans</v>
          </cell>
          <cell r="L1423" t="str">
            <v>Paging3</v>
          </cell>
          <cell r="M1423" t="str">
            <v>QFCPaging3Contractors</v>
          </cell>
          <cell r="N1423">
            <v>0</v>
          </cell>
          <cell r="O1423">
            <v>0</v>
          </cell>
          <cell r="P1423">
            <v>0</v>
          </cell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0</v>
          </cell>
          <cell r="W1423">
            <v>0</v>
          </cell>
          <cell r="X1423">
            <v>0</v>
          </cell>
          <cell r="Y1423">
            <v>0</v>
          </cell>
        </row>
        <row r="1424">
          <cell r="C1424" t="str">
            <v>E&amp;S</v>
          </cell>
          <cell r="D1424" t="str">
            <v>QFC</v>
          </cell>
          <cell r="F1424" t="str">
            <v>OCMH</v>
          </cell>
          <cell r="G1424">
            <v>25904000</v>
          </cell>
          <cell r="H1424" t="str">
            <v>BTC COMP EQUIPMENT MINOR ITEMS</v>
          </cell>
          <cell r="I1424" t="str">
            <v>Other Equipment &amp; Supplies</v>
          </cell>
          <cell r="J1424" t="str">
            <v>Directorate</v>
          </cell>
          <cell r="K1424" t="str">
            <v>Pete Richardson</v>
          </cell>
          <cell r="L1424" t="str">
            <v>Pete Richardson</v>
          </cell>
          <cell r="M1424" t="str">
            <v>QFCPete RichardsonOther Equipment &amp; Supplies</v>
          </cell>
          <cell r="N1424">
            <v>709.47</v>
          </cell>
          <cell r="O1424">
            <v>21.69</v>
          </cell>
          <cell r="P1424">
            <v>0</v>
          </cell>
          <cell r="Q1424">
            <v>0</v>
          </cell>
          <cell r="R1424">
            <v>0</v>
          </cell>
          <cell r="S1424">
            <v>0</v>
          </cell>
          <cell r="T1424">
            <v>0</v>
          </cell>
          <cell r="U1424">
            <v>0</v>
          </cell>
          <cell r="V1424">
            <v>0</v>
          </cell>
          <cell r="W1424">
            <v>0</v>
          </cell>
          <cell r="X1424">
            <v>0</v>
          </cell>
          <cell r="Y1424">
            <v>0</v>
          </cell>
        </row>
        <row r="1425">
          <cell r="C1425" t="str">
            <v>E&amp;S</v>
          </cell>
          <cell r="D1425" t="str">
            <v>QFC</v>
          </cell>
          <cell r="F1425" t="str">
            <v>OCMH1</v>
          </cell>
          <cell r="G1425">
            <v>25904000</v>
          </cell>
          <cell r="H1425" t="str">
            <v>BTC COMP EQUIPMENT MINOR ITEMS</v>
          </cell>
          <cell r="I1425" t="str">
            <v>Other Equipment &amp; Supplies</v>
          </cell>
          <cell r="J1425" t="str">
            <v>BT Management</v>
          </cell>
          <cell r="K1425" t="str">
            <v>Dave Stevenson</v>
          </cell>
          <cell r="L1425" t="str">
            <v>Dave Stevenson</v>
          </cell>
          <cell r="M1425" t="str">
            <v>QFCDave StevensonOther Equipment &amp; Supplies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</row>
        <row r="1426">
          <cell r="C1426" t="str">
            <v>E&amp;S</v>
          </cell>
          <cell r="D1426" t="str">
            <v>QFC</v>
          </cell>
          <cell r="F1426" t="str">
            <v>OCMH11</v>
          </cell>
          <cell r="G1426">
            <v>25904000</v>
          </cell>
          <cell r="H1426" t="str">
            <v>BTC COMP EQUIPMENT MINOR ITEMS</v>
          </cell>
          <cell r="I1426" t="str">
            <v>Other Equipment &amp; Supplies</v>
          </cell>
          <cell r="J1426" t="str">
            <v>BT Management</v>
          </cell>
          <cell r="K1426" t="str">
            <v>Dave Stevenson</v>
          </cell>
          <cell r="L1426" t="str">
            <v>Suki Jagpal</v>
          </cell>
          <cell r="M1426" t="str">
            <v>QFCSuki JagpalOther Equipment &amp; Supplies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</row>
        <row r="1427">
          <cell r="C1427" t="str">
            <v>E&amp;S</v>
          </cell>
          <cell r="D1427" t="str">
            <v>QFC</v>
          </cell>
          <cell r="F1427" t="str">
            <v>OCMH12</v>
          </cell>
          <cell r="G1427">
            <v>25904000</v>
          </cell>
          <cell r="H1427" t="str">
            <v>BTC COMP EQUIPMENT MINOR ITEMS</v>
          </cell>
          <cell r="I1427" t="str">
            <v>Other Equipment &amp; Supplies</v>
          </cell>
          <cell r="J1427" t="str">
            <v>BT Management</v>
          </cell>
          <cell r="K1427" t="str">
            <v>Dave Stevenson</v>
          </cell>
          <cell r="L1427" t="str">
            <v>Kishor Patel</v>
          </cell>
          <cell r="M1427" t="str">
            <v>QFCKishor PatelOther Equipment &amp; Supplies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</row>
        <row r="1428">
          <cell r="C1428" t="str">
            <v>E&amp;S</v>
          </cell>
          <cell r="D1428" t="str">
            <v>QFC</v>
          </cell>
          <cell r="F1428" t="str">
            <v>OCMH13</v>
          </cell>
          <cell r="G1428">
            <v>25904000</v>
          </cell>
          <cell r="H1428" t="str">
            <v>BTC COMP EQUIPMENT MINOR ITEMS</v>
          </cell>
          <cell r="I1428" t="str">
            <v>Other Equipment &amp; Supplies</v>
          </cell>
          <cell r="J1428" t="str">
            <v>BT Management</v>
          </cell>
          <cell r="K1428" t="str">
            <v>Dave Stevenson</v>
          </cell>
          <cell r="L1428" t="str">
            <v>Matt Bennett</v>
          </cell>
          <cell r="M1428" t="str">
            <v>QFCMatt BennettOther Equipment &amp; Supplies</v>
          </cell>
          <cell r="N1428">
            <v>0</v>
          </cell>
          <cell r="O1428">
            <v>0</v>
          </cell>
          <cell r="P1428">
            <v>0</v>
          </cell>
          <cell r="Q1428">
            <v>0</v>
          </cell>
          <cell r="R1428">
            <v>0</v>
          </cell>
          <cell r="S1428">
            <v>0</v>
          </cell>
          <cell r="T1428">
            <v>0</v>
          </cell>
          <cell r="U1428">
            <v>0</v>
          </cell>
          <cell r="V1428">
            <v>0</v>
          </cell>
          <cell r="W1428">
            <v>0</v>
          </cell>
          <cell r="X1428">
            <v>0</v>
          </cell>
          <cell r="Y1428">
            <v>0</v>
          </cell>
        </row>
        <row r="1429">
          <cell r="C1429" t="str">
            <v>E&amp;S</v>
          </cell>
          <cell r="D1429" t="str">
            <v>QFC</v>
          </cell>
          <cell r="F1429" t="str">
            <v>OCMH14</v>
          </cell>
          <cell r="G1429">
            <v>25904000</v>
          </cell>
          <cell r="H1429" t="str">
            <v>BTC COMP EQUIPMENT MINOR ITEMS</v>
          </cell>
          <cell r="I1429" t="str">
            <v>Other Equipment &amp; Supplies</v>
          </cell>
          <cell r="J1429" t="str">
            <v>BT Management</v>
          </cell>
          <cell r="K1429" t="str">
            <v>Dave Stevenson</v>
          </cell>
          <cell r="L1429" t="str">
            <v>Mia Etchells</v>
          </cell>
          <cell r="M1429" t="str">
            <v>QFCMia EtchellsOther Equipment &amp; Supplies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</row>
        <row r="1430">
          <cell r="C1430" t="str">
            <v>E&amp;S</v>
          </cell>
          <cell r="D1430" t="str">
            <v>QFC</v>
          </cell>
          <cell r="F1430" t="str">
            <v>OCMH2</v>
          </cell>
          <cell r="G1430">
            <v>25904000</v>
          </cell>
          <cell r="H1430" t="str">
            <v>BTC COMP EQUIPMENT MINOR ITEMS</v>
          </cell>
          <cell r="I1430" t="str">
            <v>Other Equipment &amp; Supplies</v>
          </cell>
          <cell r="J1430" t="str">
            <v>Business Partners</v>
          </cell>
          <cell r="K1430" t="str">
            <v>Stuart Newstead</v>
          </cell>
          <cell r="L1430" t="str">
            <v>Stuart Newstead</v>
          </cell>
          <cell r="M1430" t="str">
            <v>QFCStuart NewsteadOther Equipment &amp; Supplies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</row>
        <row r="1431">
          <cell r="C1431" t="str">
            <v>E&amp;S</v>
          </cell>
          <cell r="D1431" t="str">
            <v>QFC</v>
          </cell>
          <cell r="F1431" t="str">
            <v>OCMH21</v>
          </cell>
          <cell r="G1431">
            <v>25904000</v>
          </cell>
          <cell r="H1431" t="str">
            <v>BTC COMP EQUIPMENT MINOR ITEMS</v>
          </cell>
          <cell r="I1431" t="str">
            <v>Other Equipment &amp; Supplies</v>
          </cell>
          <cell r="J1431" t="str">
            <v>Business Partners</v>
          </cell>
          <cell r="K1431" t="str">
            <v>Stuart Newstead</v>
          </cell>
          <cell r="L1431" t="str">
            <v>Chris Knight</v>
          </cell>
          <cell r="M1431" t="str">
            <v>QFCChris KnightOther Equipment &amp; Supplies</v>
          </cell>
          <cell r="N1431">
            <v>0</v>
          </cell>
          <cell r="O1431">
            <v>0</v>
          </cell>
          <cell r="P1431">
            <v>0</v>
          </cell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0</v>
          </cell>
          <cell r="W1431">
            <v>0</v>
          </cell>
          <cell r="X1431">
            <v>0</v>
          </cell>
          <cell r="Y1431">
            <v>0</v>
          </cell>
        </row>
        <row r="1432">
          <cell r="C1432" t="str">
            <v>E&amp;S</v>
          </cell>
          <cell r="D1432" t="str">
            <v>QFC</v>
          </cell>
          <cell r="F1432" t="str">
            <v>OCMH22</v>
          </cell>
          <cell r="G1432">
            <v>25904000</v>
          </cell>
          <cell r="H1432" t="str">
            <v>BTC COMP EQUIPMENT MINOR ITEMS</v>
          </cell>
          <cell r="I1432" t="str">
            <v>Other Equipment &amp; Supplies</v>
          </cell>
          <cell r="J1432" t="str">
            <v>Business Partners</v>
          </cell>
          <cell r="K1432" t="str">
            <v>Stuart Newstead</v>
          </cell>
          <cell r="L1432" t="str">
            <v>Bob Pisolkar</v>
          </cell>
          <cell r="M1432" t="str">
            <v>QFCBob PisolkarOther Equipment &amp; Supplies</v>
          </cell>
          <cell r="N1432">
            <v>0</v>
          </cell>
          <cell r="O1432">
            <v>0</v>
          </cell>
          <cell r="P1432">
            <v>0</v>
          </cell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0</v>
          </cell>
          <cell r="X1432">
            <v>0</v>
          </cell>
          <cell r="Y1432">
            <v>0</v>
          </cell>
        </row>
        <row r="1433">
          <cell r="C1433" t="str">
            <v>E&amp;S</v>
          </cell>
          <cell r="D1433" t="str">
            <v>QFC</v>
          </cell>
          <cell r="F1433" t="str">
            <v>OCMH23</v>
          </cell>
          <cell r="G1433">
            <v>25904000</v>
          </cell>
          <cell r="H1433" t="str">
            <v>BTC COMP EQUIPMENT MINOR ITEMS</v>
          </cell>
          <cell r="I1433" t="str">
            <v>Other Equipment &amp; Supplies</v>
          </cell>
          <cell r="J1433" t="str">
            <v>Business Partners</v>
          </cell>
          <cell r="K1433" t="str">
            <v>Stuart Newstead</v>
          </cell>
          <cell r="L1433" t="str">
            <v>James Hart</v>
          </cell>
          <cell r="M1433" t="str">
            <v>QFCJames HartOther Equipment &amp; Supplies</v>
          </cell>
          <cell r="N1433">
            <v>0</v>
          </cell>
          <cell r="O1433">
            <v>0</v>
          </cell>
          <cell r="P1433">
            <v>0</v>
          </cell>
          <cell r="Q1433">
            <v>0</v>
          </cell>
          <cell r="R1433">
            <v>0</v>
          </cell>
          <cell r="S1433">
            <v>0</v>
          </cell>
          <cell r="T1433">
            <v>0</v>
          </cell>
          <cell r="U1433">
            <v>0</v>
          </cell>
          <cell r="V1433">
            <v>0</v>
          </cell>
          <cell r="W1433">
            <v>0</v>
          </cell>
          <cell r="X1433">
            <v>0</v>
          </cell>
          <cell r="Y1433">
            <v>0</v>
          </cell>
        </row>
        <row r="1434">
          <cell r="C1434" t="str">
            <v>E&amp;S</v>
          </cell>
          <cell r="D1434" t="str">
            <v>QFC</v>
          </cell>
          <cell r="F1434" t="str">
            <v>OCMH24</v>
          </cell>
          <cell r="G1434">
            <v>25904000</v>
          </cell>
          <cell r="H1434" t="str">
            <v>BTC COMP EQUIPMENT MINOR ITEMS</v>
          </cell>
          <cell r="I1434" t="str">
            <v>Other Equipment &amp; Supplies</v>
          </cell>
          <cell r="J1434" t="str">
            <v>Business Partners</v>
          </cell>
          <cell r="K1434" t="str">
            <v>Stuart Newstead</v>
          </cell>
          <cell r="L1434" t="str">
            <v>Nigel dean</v>
          </cell>
          <cell r="M1434" t="str">
            <v>QFCNigel deanOther Equipment &amp; Supplies</v>
          </cell>
          <cell r="N1434">
            <v>0</v>
          </cell>
          <cell r="O1434">
            <v>0</v>
          </cell>
          <cell r="P1434">
            <v>0</v>
          </cell>
          <cell r="Q1434">
            <v>0</v>
          </cell>
          <cell r="R1434">
            <v>0</v>
          </cell>
          <cell r="S1434">
            <v>0</v>
          </cell>
          <cell r="T1434">
            <v>0</v>
          </cell>
          <cell r="U1434">
            <v>0</v>
          </cell>
          <cell r="V1434">
            <v>0</v>
          </cell>
          <cell r="W1434">
            <v>0</v>
          </cell>
          <cell r="X1434">
            <v>0</v>
          </cell>
          <cell r="Y1434">
            <v>0</v>
          </cell>
        </row>
        <row r="1435">
          <cell r="C1435" t="str">
            <v>E&amp;S</v>
          </cell>
          <cell r="D1435" t="str">
            <v>QFC</v>
          </cell>
          <cell r="F1435" t="str">
            <v>OCMH25</v>
          </cell>
          <cell r="G1435">
            <v>25904000</v>
          </cell>
          <cell r="H1435" t="str">
            <v>BTC COMP EQUIPMENT MINOR ITEMS</v>
          </cell>
          <cell r="I1435" t="str">
            <v>Other Equipment &amp; Supplies</v>
          </cell>
          <cell r="J1435" t="str">
            <v>Business Partners</v>
          </cell>
          <cell r="K1435" t="str">
            <v>Stuart Newstead</v>
          </cell>
          <cell r="L1435" t="str">
            <v>Bharat Chauhan</v>
          </cell>
          <cell r="M1435" t="str">
            <v>QFCBharat ChauhanOther Equipment &amp; Supplies</v>
          </cell>
          <cell r="N1435">
            <v>0</v>
          </cell>
          <cell r="O1435">
            <v>0</v>
          </cell>
          <cell r="P1435">
            <v>0</v>
          </cell>
          <cell r="Q1435">
            <v>0</v>
          </cell>
          <cell r="R1435">
            <v>0</v>
          </cell>
          <cell r="S1435">
            <v>0</v>
          </cell>
          <cell r="T1435">
            <v>0</v>
          </cell>
          <cell r="U1435">
            <v>0</v>
          </cell>
          <cell r="V1435">
            <v>0</v>
          </cell>
          <cell r="W1435">
            <v>0</v>
          </cell>
          <cell r="X1435">
            <v>0</v>
          </cell>
          <cell r="Y1435">
            <v>0</v>
          </cell>
        </row>
        <row r="1436">
          <cell r="C1436" t="str">
            <v>E&amp;S</v>
          </cell>
          <cell r="D1436" t="str">
            <v>QFC</v>
          </cell>
          <cell r="F1436" t="str">
            <v>OCMH26</v>
          </cell>
          <cell r="G1436">
            <v>25904000</v>
          </cell>
          <cell r="H1436" t="str">
            <v>BTC COMP EQUIPMENT MINOR ITEMS</v>
          </cell>
          <cell r="I1436" t="str">
            <v>Other Equipment &amp; Supplies</v>
          </cell>
          <cell r="J1436" t="str">
            <v>Business Partners</v>
          </cell>
          <cell r="K1436" t="str">
            <v>Stuart Newstead</v>
          </cell>
          <cell r="L1436" t="str">
            <v>Vanessa Blythe</v>
          </cell>
          <cell r="M1436" t="str">
            <v>QFCVanessa BlytheOther Equipment &amp; Supplies</v>
          </cell>
          <cell r="N1436">
            <v>0</v>
          </cell>
          <cell r="O1436">
            <v>0</v>
          </cell>
          <cell r="P1436">
            <v>0</v>
          </cell>
          <cell r="Q1436">
            <v>0</v>
          </cell>
          <cell r="R1436">
            <v>0</v>
          </cell>
          <cell r="S1436">
            <v>0</v>
          </cell>
          <cell r="T1436">
            <v>0</v>
          </cell>
          <cell r="U1436">
            <v>0</v>
          </cell>
          <cell r="V1436">
            <v>0</v>
          </cell>
          <cell r="W1436">
            <v>0</v>
          </cell>
          <cell r="X1436">
            <v>0</v>
          </cell>
          <cell r="Y1436">
            <v>0</v>
          </cell>
        </row>
        <row r="1437">
          <cell r="C1437" t="str">
            <v>E&amp;S</v>
          </cell>
          <cell r="D1437" t="str">
            <v>QFC</v>
          </cell>
          <cell r="F1437" t="str">
            <v>OCMH3</v>
          </cell>
          <cell r="G1437">
            <v>25904000</v>
          </cell>
          <cell r="H1437" t="str">
            <v>BTC COMP EQUIPMENT MINOR ITEMS</v>
          </cell>
          <cell r="I1437" t="str">
            <v>Other Equipment &amp; Supplies</v>
          </cell>
          <cell r="J1437" t="str">
            <v>Business Service</v>
          </cell>
          <cell r="K1437" t="str">
            <v>Keith Floodgate</v>
          </cell>
          <cell r="L1437" t="str">
            <v>Keith Floodgate</v>
          </cell>
          <cell r="M1437" t="str">
            <v>QFCKeith FloodgateOther Equipment &amp; Supplies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</row>
        <row r="1438">
          <cell r="C1438" t="str">
            <v>E&amp;S</v>
          </cell>
          <cell r="D1438" t="str">
            <v>QFC</v>
          </cell>
          <cell r="F1438" t="str">
            <v>OCMH31</v>
          </cell>
          <cell r="G1438">
            <v>25904000</v>
          </cell>
          <cell r="H1438" t="str">
            <v>BTC COMP EQUIPMENT MINOR ITEMS</v>
          </cell>
          <cell r="I1438" t="str">
            <v>Other Equipment &amp; Supplies</v>
          </cell>
          <cell r="J1438" t="str">
            <v>Business Service</v>
          </cell>
          <cell r="K1438" t="str">
            <v>Keith Floodgate</v>
          </cell>
          <cell r="L1438" t="str">
            <v>John Rogers</v>
          </cell>
          <cell r="M1438" t="str">
            <v>QFCJohn RogersOther Equipment &amp; Supplies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</row>
        <row r="1439">
          <cell r="C1439" t="str">
            <v>E&amp;S</v>
          </cell>
          <cell r="D1439" t="str">
            <v>QFC</v>
          </cell>
          <cell r="F1439" t="str">
            <v>OCMH32</v>
          </cell>
          <cell r="G1439">
            <v>25904000</v>
          </cell>
          <cell r="H1439" t="str">
            <v>BTC COMP EQUIPMENT MINOR ITEMS</v>
          </cell>
          <cell r="I1439" t="str">
            <v>Other Equipment &amp; Supplies</v>
          </cell>
          <cell r="J1439" t="str">
            <v>Business Service</v>
          </cell>
          <cell r="K1439" t="str">
            <v>Keith Floodgate</v>
          </cell>
          <cell r="L1439" t="str">
            <v>Andy Smith</v>
          </cell>
          <cell r="M1439" t="str">
            <v>QFCAndy SmithOther Equipment &amp; Supplies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</row>
        <row r="1440">
          <cell r="C1440" t="str">
            <v>E&amp;S</v>
          </cell>
          <cell r="D1440" t="str">
            <v>QFC</v>
          </cell>
          <cell r="F1440" t="str">
            <v>OCMS</v>
          </cell>
          <cell r="G1440">
            <v>25904000</v>
          </cell>
          <cell r="H1440" t="str">
            <v>BTC COMP EQUIPMENT MINOR ITEMS</v>
          </cell>
          <cell r="I1440" t="str">
            <v>Other Equipment &amp; Supplies</v>
          </cell>
          <cell r="J1440" t="str">
            <v>Business Marketing</v>
          </cell>
          <cell r="K1440" t="str">
            <v>Tim Sefton</v>
          </cell>
          <cell r="L1440" t="str">
            <v>Tim Sefton</v>
          </cell>
          <cell r="M1440" t="str">
            <v>QFCTim SeftonOther Equipment &amp; Supplies</v>
          </cell>
          <cell r="N1440">
            <v>0</v>
          </cell>
          <cell r="O1440">
            <v>0</v>
          </cell>
          <cell r="P1440">
            <v>0</v>
          </cell>
          <cell r="Q1440">
            <v>0</v>
          </cell>
          <cell r="R1440">
            <v>0</v>
          </cell>
          <cell r="S1440">
            <v>0</v>
          </cell>
          <cell r="T1440">
            <v>0</v>
          </cell>
          <cell r="U1440">
            <v>0</v>
          </cell>
          <cell r="V1440">
            <v>0</v>
          </cell>
          <cell r="W1440">
            <v>0</v>
          </cell>
          <cell r="X1440">
            <v>0</v>
          </cell>
          <cell r="Y1440">
            <v>0</v>
          </cell>
        </row>
        <row r="1441">
          <cell r="C1441" t="str">
            <v>E&amp;S</v>
          </cell>
          <cell r="D1441" t="str">
            <v>QFC</v>
          </cell>
          <cell r="F1441" t="str">
            <v>OCMS6</v>
          </cell>
          <cell r="G1441">
            <v>25904000</v>
          </cell>
          <cell r="H1441" t="str">
            <v>BTC COMP EQUIPMENT MINOR ITEMS</v>
          </cell>
          <cell r="I1441" t="str">
            <v>Other Equipment &amp; Supplies</v>
          </cell>
          <cell r="J1441" t="str">
            <v>Business Marketing</v>
          </cell>
          <cell r="K1441" t="str">
            <v>Tim Sefton</v>
          </cell>
          <cell r="L1441" t="str">
            <v>Tony Scriven</v>
          </cell>
          <cell r="M1441" t="str">
            <v>QFCTony ScrivenOther Equipment &amp; Supplies</v>
          </cell>
          <cell r="N1441">
            <v>0</v>
          </cell>
          <cell r="O1441">
            <v>0</v>
          </cell>
          <cell r="P1441">
            <v>0</v>
          </cell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</row>
        <row r="1442">
          <cell r="C1442" t="str">
            <v>E&amp;S</v>
          </cell>
          <cell r="D1442" t="str">
            <v>QFC</v>
          </cell>
          <cell r="F1442" t="str">
            <v>OCMS2</v>
          </cell>
          <cell r="G1442">
            <v>25904000</v>
          </cell>
          <cell r="H1442" t="str">
            <v>BTC COMP EQUIPMENT MINOR ITEMS</v>
          </cell>
          <cell r="I1442" t="str">
            <v>Other Equipment &amp; Supplies</v>
          </cell>
          <cell r="J1442" t="str">
            <v>Business Marketing</v>
          </cell>
          <cell r="K1442" t="str">
            <v>Tim Sefton</v>
          </cell>
          <cell r="L1442" t="str">
            <v>Nigel Dutton</v>
          </cell>
          <cell r="M1442" t="str">
            <v>QFCNigel DuttonOther Equipment &amp; Supplies</v>
          </cell>
          <cell r="N1442">
            <v>0</v>
          </cell>
          <cell r="O1442">
            <v>0</v>
          </cell>
          <cell r="P1442">
            <v>0</v>
          </cell>
          <cell r="Q1442">
            <v>0</v>
          </cell>
          <cell r="R1442">
            <v>0</v>
          </cell>
          <cell r="S1442">
            <v>0</v>
          </cell>
          <cell r="T1442">
            <v>0</v>
          </cell>
          <cell r="U1442">
            <v>0</v>
          </cell>
          <cell r="V1442">
            <v>0</v>
          </cell>
          <cell r="W1442">
            <v>0</v>
          </cell>
          <cell r="X1442">
            <v>0</v>
          </cell>
          <cell r="Y1442">
            <v>0</v>
          </cell>
        </row>
        <row r="1443">
          <cell r="C1443" t="str">
            <v>E&amp;S</v>
          </cell>
          <cell r="D1443" t="str">
            <v>QFC</v>
          </cell>
          <cell r="F1443" t="str">
            <v>OCMS4</v>
          </cell>
          <cell r="G1443">
            <v>25904000</v>
          </cell>
          <cell r="H1443" t="str">
            <v>BTC COMP EQUIPMENT MINOR ITEMS</v>
          </cell>
          <cell r="I1443" t="str">
            <v>Other Equipment &amp; Supplies</v>
          </cell>
          <cell r="J1443" t="str">
            <v>Business Marketing</v>
          </cell>
          <cell r="K1443" t="str">
            <v>Tim Sefton</v>
          </cell>
          <cell r="L1443" t="str">
            <v>Derek Williamson</v>
          </cell>
          <cell r="M1443" t="str">
            <v>QFCDerek WilliamsonOther Equipment &amp; Supplies</v>
          </cell>
          <cell r="N1443">
            <v>0</v>
          </cell>
          <cell r="O1443">
            <v>0</v>
          </cell>
          <cell r="P1443">
            <v>0</v>
          </cell>
          <cell r="Q1443">
            <v>0</v>
          </cell>
          <cell r="R1443">
            <v>0</v>
          </cell>
          <cell r="S1443">
            <v>0</v>
          </cell>
          <cell r="T1443">
            <v>0</v>
          </cell>
          <cell r="U1443">
            <v>0</v>
          </cell>
          <cell r="V1443">
            <v>0</v>
          </cell>
          <cell r="W1443">
            <v>0</v>
          </cell>
          <cell r="X1443">
            <v>0</v>
          </cell>
          <cell r="Y1443">
            <v>0</v>
          </cell>
        </row>
        <row r="1444">
          <cell r="C1444" t="str">
            <v>E&amp;S</v>
          </cell>
          <cell r="D1444" t="str">
            <v>QFC</v>
          </cell>
          <cell r="F1444" t="str">
            <v>OCMS5</v>
          </cell>
          <cell r="G1444">
            <v>25904000</v>
          </cell>
          <cell r="H1444" t="str">
            <v>BTC COMP EQUIPMENT MINOR ITEMS</v>
          </cell>
          <cell r="I1444" t="str">
            <v>Other Equipment &amp; Supplies</v>
          </cell>
          <cell r="J1444" t="str">
            <v>Business Marketing</v>
          </cell>
          <cell r="K1444" t="str">
            <v>Tim Sefton</v>
          </cell>
          <cell r="L1444" t="str">
            <v>Hilary Lloyd</v>
          </cell>
          <cell r="M1444" t="str">
            <v>QFCHilary LloydOther Equipment &amp; Supplies</v>
          </cell>
          <cell r="N1444">
            <v>0</v>
          </cell>
          <cell r="O1444">
            <v>0</v>
          </cell>
          <cell r="P1444">
            <v>0</v>
          </cell>
          <cell r="Q1444">
            <v>0</v>
          </cell>
          <cell r="R1444">
            <v>0</v>
          </cell>
          <cell r="S1444">
            <v>0</v>
          </cell>
          <cell r="T1444">
            <v>0</v>
          </cell>
          <cell r="U1444">
            <v>0</v>
          </cell>
          <cell r="V1444">
            <v>0</v>
          </cell>
          <cell r="W1444">
            <v>0</v>
          </cell>
          <cell r="X1444">
            <v>0</v>
          </cell>
          <cell r="Y1444">
            <v>0</v>
          </cell>
        </row>
        <row r="1445">
          <cell r="C1445" t="str">
            <v>E&amp;S</v>
          </cell>
          <cell r="D1445" t="str">
            <v>QFC</v>
          </cell>
          <cell r="F1445" t="str">
            <v>OCMT1</v>
          </cell>
          <cell r="G1445">
            <v>25904000</v>
          </cell>
          <cell r="H1445" t="str">
            <v>BTC COMP EQUIPMENT MINOR ITEMS</v>
          </cell>
          <cell r="I1445" t="str">
            <v>Other Equipment &amp; Supplies</v>
          </cell>
          <cell r="J1445" t="str">
            <v>Business Operations</v>
          </cell>
          <cell r="K1445" t="str">
            <v>Euros Evans</v>
          </cell>
          <cell r="L1445" t="str">
            <v>Euros Evans</v>
          </cell>
          <cell r="M1445" t="str">
            <v>QFCEuros EvansOther Equipment &amp; Supplies</v>
          </cell>
          <cell r="N1445">
            <v>0</v>
          </cell>
          <cell r="O1445">
            <v>0</v>
          </cell>
          <cell r="P1445">
            <v>0</v>
          </cell>
          <cell r="Q1445">
            <v>0</v>
          </cell>
          <cell r="R1445">
            <v>0</v>
          </cell>
          <cell r="S1445">
            <v>0</v>
          </cell>
          <cell r="T1445">
            <v>0</v>
          </cell>
          <cell r="U1445">
            <v>0</v>
          </cell>
          <cell r="V1445">
            <v>0</v>
          </cell>
          <cell r="W1445">
            <v>0</v>
          </cell>
          <cell r="X1445">
            <v>0</v>
          </cell>
          <cell r="Y1445">
            <v>0</v>
          </cell>
        </row>
        <row r="1446">
          <cell r="C1446" t="str">
            <v>E&amp;S</v>
          </cell>
          <cell r="D1446" t="str">
            <v>QFC</v>
          </cell>
          <cell r="F1446" t="str">
            <v>OCMT14</v>
          </cell>
          <cell r="G1446">
            <v>25904000</v>
          </cell>
          <cell r="H1446" t="str">
            <v>BTC COMP EQUIPMENT MINOR ITEMS</v>
          </cell>
          <cell r="I1446" t="str">
            <v>Other Equipment &amp; Supplies</v>
          </cell>
          <cell r="J1446" t="str">
            <v>Business Operations</v>
          </cell>
          <cell r="K1446" t="str">
            <v>Euros Evans</v>
          </cell>
          <cell r="L1446" t="str">
            <v>Tony Webber</v>
          </cell>
          <cell r="M1446" t="str">
            <v>QFCTony WebberOther Equipment &amp; Supplies</v>
          </cell>
          <cell r="N1446">
            <v>0</v>
          </cell>
          <cell r="O1446">
            <v>0</v>
          </cell>
          <cell r="P1446">
            <v>0</v>
          </cell>
          <cell r="Q1446">
            <v>0</v>
          </cell>
          <cell r="R1446">
            <v>0</v>
          </cell>
          <cell r="S1446">
            <v>0</v>
          </cell>
          <cell r="T1446">
            <v>0</v>
          </cell>
          <cell r="U1446">
            <v>0</v>
          </cell>
          <cell r="V1446">
            <v>0</v>
          </cell>
          <cell r="W1446">
            <v>0</v>
          </cell>
          <cell r="X1446">
            <v>0</v>
          </cell>
          <cell r="Y1446">
            <v>0</v>
          </cell>
        </row>
        <row r="1447">
          <cell r="C1447" t="str">
            <v>E&amp;S</v>
          </cell>
          <cell r="D1447" t="str">
            <v>QFC</v>
          </cell>
          <cell r="F1447" t="str">
            <v>OCMT31</v>
          </cell>
          <cell r="G1447">
            <v>25904000</v>
          </cell>
          <cell r="H1447" t="str">
            <v>BTC COMP EQUIPMENT MINOR ITEMS</v>
          </cell>
          <cell r="I1447" t="str">
            <v>Other Equipment &amp; Supplies</v>
          </cell>
          <cell r="J1447" t="str">
            <v>Business Operations</v>
          </cell>
          <cell r="K1447" t="str">
            <v>Euros Evans</v>
          </cell>
          <cell r="L1447" t="str">
            <v>Paging1</v>
          </cell>
          <cell r="M1447" t="str">
            <v>QFCPaging1Other Equipment &amp; Supplies</v>
          </cell>
          <cell r="N1447">
            <v>0</v>
          </cell>
          <cell r="O1447">
            <v>0</v>
          </cell>
          <cell r="P1447">
            <v>0</v>
          </cell>
          <cell r="Q1447">
            <v>0</v>
          </cell>
          <cell r="R1447">
            <v>0</v>
          </cell>
          <cell r="S1447">
            <v>0</v>
          </cell>
          <cell r="T1447">
            <v>0</v>
          </cell>
          <cell r="U1447">
            <v>0</v>
          </cell>
          <cell r="V1447">
            <v>0</v>
          </cell>
          <cell r="W1447">
            <v>0</v>
          </cell>
          <cell r="X1447">
            <v>0</v>
          </cell>
          <cell r="Y1447">
            <v>0</v>
          </cell>
        </row>
        <row r="1448">
          <cell r="C1448" t="str">
            <v>E&amp;S</v>
          </cell>
          <cell r="D1448" t="str">
            <v>QFC</v>
          </cell>
          <cell r="F1448" t="str">
            <v>OCMT35</v>
          </cell>
          <cell r="G1448">
            <v>25904000</v>
          </cell>
          <cell r="H1448" t="str">
            <v>BTC COMP EQUIPMENT MINOR ITEMS</v>
          </cell>
          <cell r="I1448" t="str">
            <v>Other Equipment &amp; Supplies</v>
          </cell>
          <cell r="J1448" t="str">
            <v>Business Operations</v>
          </cell>
          <cell r="K1448" t="str">
            <v>Euros Evans</v>
          </cell>
          <cell r="L1448" t="str">
            <v>Paging2</v>
          </cell>
          <cell r="M1448" t="str">
            <v>QFCPaging2Other Equipment &amp; Supplies</v>
          </cell>
          <cell r="N1448">
            <v>5905.98</v>
          </cell>
          <cell r="O1448">
            <v>-0.28999999999999998</v>
          </cell>
          <cell r="P1448">
            <v>0</v>
          </cell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</row>
        <row r="1449">
          <cell r="C1449" t="str">
            <v>E&amp;S</v>
          </cell>
          <cell r="D1449" t="str">
            <v>QFC</v>
          </cell>
          <cell r="F1449" t="str">
            <v>OCMT36</v>
          </cell>
          <cell r="G1449">
            <v>25904000</v>
          </cell>
          <cell r="H1449" t="str">
            <v>BTC COMP EQUIPMENT MINOR ITEMS</v>
          </cell>
          <cell r="I1449" t="str">
            <v>Other Equipment &amp; Supplies</v>
          </cell>
          <cell r="J1449" t="str">
            <v>Business Operations</v>
          </cell>
          <cell r="K1449" t="str">
            <v>Euros Evans</v>
          </cell>
          <cell r="L1449" t="str">
            <v>Paging3</v>
          </cell>
          <cell r="M1449" t="str">
            <v>QFCPaging3Other Equipment &amp; Supplies</v>
          </cell>
          <cell r="N1449">
            <v>298.32</v>
          </cell>
          <cell r="O1449">
            <v>0</v>
          </cell>
          <cell r="P1449">
            <v>0</v>
          </cell>
          <cell r="Q1449">
            <v>0</v>
          </cell>
          <cell r="R1449">
            <v>0</v>
          </cell>
          <cell r="S1449">
            <v>0</v>
          </cell>
          <cell r="T1449">
            <v>0</v>
          </cell>
          <cell r="U1449">
            <v>0</v>
          </cell>
          <cell r="V1449">
            <v>0</v>
          </cell>
          <cell r="W1449">
            <v>0</v>
          </cell>
          <cell r="X1449">
            <v>0</v>
          </cell>
          <cell r="Y1449">
            <v>0</v>
          </cell>
        </row>
        <row r="1450">
          <cell r="C1450" t="str">
            <v>Misc</v>
          </cell>
          <cell r="D1450" t="str">
            <v>QFC</v>
          </cell>
          <cell r="E1450" t="str">
            <v>OCMH37979000</v>
          </cell>
          <cell r="F1450" t="str">
            <v>OCMZ</v>
          </cell>
          <cell r="G1450">
            <v>37979000</v>
          </cell>
          <cell r="H1450" t="str">
            <v>ACQUISITION RECHARGE</v>
          </cell>
          <cell r="I1450" t="str">
            <v>Other Miscellaneous</v>
          </cell>
          <cell r="J1450" t="str">
            <v>Business Sales</v>
          </cell>
          <cell r="K1450" t="str">
            <v>Ged Holmes</v>
          </cell>
          <cell r="L1450" t="str">
            <v>Business Sales-Acq</v>
          </cell>
          <cell r="M1450" t="str">
            <v>QFCBusiness Sales-AcqOther Miscellaneous</v>
          </cell>
          <cell r="N1450">
            <v>1173933</v>
          </cell>
          <cell r="O1450">
            <v>1024843</v>
          </cell>
          <cell r="P1450">
            <v>1520902.2943333299</v>
          </cell>
          <cell r="Q1450">
            <v>1077159.1483666669</v>
          </cell>
          <cell r="R1450">
            <v>1075409.1483666669</v>
          </cell>
          <cell r="S1450">
            <v>1075409.1483666669</v>
          </cell>
          <cell r="T1450">
            <v>879915.42836666678</v>
          </cell>
          <cell r="U1450">
            <v>828165.42836666678</v>
          </cell>
          <cell r="V1450">
            <v>828165.42836666678</v>
          </cell>
          <cell r="W1450">
            <v>829915.42836666678</v>
          </cell>
          <cell r="X1450">
            <v>828165.42836666678</v>
          </cell>
          <cell r="Y1450">
            <v>805665.42836666678</v>
          </cell>
        </row>
        <row r="1451">
          <cell r="C1451" t="str">
            <v>Misc</v>
          </cell>
          <cell r="D1451" t="str">
            <v>QFC</v>
          </cell>
          <cell r="E1451" t="str">
            <v>OCMH37979000</v>
          </cell>
          <cell r="F1451" t="str">
            <v>OCMZ</v>
          </cell>
          <cell r="G1451">
            <v>37979000</v>
          </cell>
          <cell r="H1451" t="str">
            <v>RETENTION RECHARGE</v>
          </cell>
          <cell r="I1451" t="str">
            <v>Other Miscellaneous</v>
          </cell>
          <cell r="J1451" t="str">
            <v>Business Sales</v>
          </cell>
          <cell r="K1451" t="str">
            <v>Ged Holmes</v>
          </cell>
          <cell r="L1451" t="str">
            <v>Business Sales-Ret</v>
          </cell>
          <cell r="M1451" t="str">
            <v>QFCBusiness Sales-RetOther Miscellaneous</v>
          </cell>
          <cell r="N1451">
            <v>659905</v>
          </cell>
          <cell r="O1451">
            <v>536784</v>
          </cell>
          <cell r="P1451">
            <v>700504.70566666662</v>
          </cell>
          <cell r="Q1451">
            <v>595496.89566666668</v>
          </cell>
          <cell r="R1451">
            <v>593746.89566666668</v>
          </cell>
          <cell r="S1451">
            <v>593746.89566666668</v>
          </cell>
          <cell r="T1451">
            <v>625496.89566666668</v>
          </cell>
          <cell r="U1451">
            <v>593746.89566666668</v>
          </cell>
          <cell r="V1451">
            <v>593746.89566666668</v>
          </cell>
          <cell r="W1451">
            <v>595496.89566666668</v>
          </cell>
          <cell r="X1451">
            <v>593746.89566666668</v>
          </cell>
          <cell r="Y1451">
            <v>583746.89566666668</v>
          </cell>
        </row>
        <row r="1452">
          <cell r="C1452" t="str">
            <v>Misc</v>
          </cell>
          <cell r="D1452" t="str">
            <v>QFC</v>
          </cell>
          <cell r="E1452" t="str">
            <v>OCMZ39914550</v>
          </cell>
          <cell r="F1452" t="str">
            <v>OCMZ</v>
          </cell>
          <cell r="G1452">
            <v>39914550</v>
          </cell>
          <cell r="H1452" t="str">
            <v>OTHER INCIDENTALS &lt; $2K</v>
          </cell>
          <cell r="I1452" t="str">
            <v>Other Miscellaneous</v>
          </cell>
          <cell r="J1452" t="str">
            <v>Business Sales</v>
          </cell>
          <cell r="K1452" t="str">
            <v>Ged Holmes</v>
          </cell>
          <cell r="L1452" t="str">
            <v>Business Sales</v>
          </cell>
          <cell r="M1452" t="str">
            <v>QFCBusiness SalesOther Miscellaneous</v>
          </cell>
          <cell r="N1452">
            <v>-1833838</v>
          </cell>
          <cell r="O1452">
            <v>-1561627</v>
          </cell>
          <cell r="P1452">
            <v>-2221407</v>
          </cell>
          <cell r="Q1452">
            <v>-1672656.0440333337</v>
          </cell>
          <cell r="R1452">
            <v>-1669156.0440333337</v>
          </cell>
          <cell r="S1452">
            <v>-1669156.0440333337</v>
          </cell>
          <cell r="T1452">
            <v>-1505412.3240333335</v>
          </cell>
          <cell r="U1452">
            <v>-1421912.3240333335</v>
          </cell>
          <cell r="V1452">
            <v>-1421912.3240333335</v>
          </cell>
          <cell r="W1452">
            <v>-1425412.3240333335</v>
          </cell>
          <cell r="X1452">
            <v>-1421912.3240333335</v>
          </cell>
          <cell r="Y1452">
            <v>-1389412.3240333335</v>
          </cell>
        </row>
        <row r="1453">
          <cell r="C1453" t="str">
            <v>Staff</v>
          </cell>
          <cell r="D1453" t="str">
            <v>QFC</v>
          </cell>
          <cell r="E1453" t="str">
            <v>OCMZ11300007</v>
          </cell>
          <cell r="F1453" t="str">
            <v>OCMZ</v>
          </cell>
          <cell r="G1453">
            <v>11300007</v>
          </cell>
          <cell r="H1453" t="str">
            <v>MOBILITY PAY</v>
          </cell>
          <cell r="I1453" t="str">
            <v>Salaries</v>
          </cell>
          <cell r="J1453" t="str">
            <v>Business Sales</v>
          </cell>
          <cell r="K1453" t="str">
            <v>Ged Holmes</v>
          </cell>
          <cell r="L1453" t="str">
            <v>Business Sales</v>
          </cell>
          <cell r="M1453" t="str">
            <v>QFCBusiness SalesSalaries</v>
          </cell>
          <cell r="N1453">
            <v>682220</v>
          </cell>
          <cell r="O1453">
            <v>497542</v>
          </cell>
          <cell r="P1453">
            <v>668235</v>
          </cell>
          <cell r="Q1453">
            <v>660114.03953333339</v>
          </cell>
          <cell r="R1453">
            <v>660114.03953333339</v>
          </cell>
          <cell r="S1453">
            <v>660114.03953333339</v>
          </cell>
          <cell r="T1453">
            <v>660114.03953333339</v>
          </cell>
          <cell r="U1453">
            <v>660114.03953333339</v>
          </cell>
          <cell r="V1453">
            <v>660114.03953333339</v>
          </cell>
          <cell r="W1453">
            <v>660114.03953333339</v>
          </cell>
          <cell r="X1453">
            <v>660114.03953333339</v>
          </cell>
          <cell r="Y1453">
            <v>660114.03953333339</v>
          </cell>
        </row>
        <row r="1454">
          <cell r="C1454" t="str">
            <v>Staff</v>
          </cell>
          <cell r="D1454" t="str">
            <v>QFC</v>
          </cell>
          <cell r="E1454" t="str">
            <v>OCMZ11300008</v>
          </cell>
          <cell r="F1454" t="str">
            <v>OCMZ</v>
          </cell>
          <cell r="G1454">
            <v>11300008</v>
          </cell>
          <cell r="H1454" t="str">
            <v>MOBILITY PAY</v>
          </cell>
          <cell r="I1454" t="str">
            <v>Bonus &amp; Commission</v>
          </cell>
          <cell r="J1454" t="str">
            <v>Business Sales</v>
          </cell>
          <cell r="K1454" t="str">
            <v>Ged Holmes</v>
          </cell>
          <cell r="L1454" t="str">
            <v>Business Sales</v>
          </cell>
          <cell r="M1454" t="str">
            <v>QFCBusiness SalesBonus &amp; Commission</v>
          </cell>
          <cell r="N1454">
            <v>436526</v>
          </cell>
          <cell r="O1454">
            <v>343442</v>
          </cell>
          <cell r="P1454">
            <v>514955</v>
          </cell>
          <cell r="Q1454">
            <v>418964.6</v>
          </cell>
          <cell r="R1454">
            <v>418964.6</v>
          </cell>
          <cell r="S1454">
            <v>418964.6</v>
          </cell>
          <cell r="T1454">
            <v>416467.55</v>
          </cell>
          <cell r="U1454">
            <v>416467.55</v>
          </cell>
          <cell r="V1454">
            <v>416467.55</v>
          </cell>
          <cell r="W1454">
            <v>416467.55</v>
          </cell>
          <cell r="X1454">
            <v>416467.55</v>
          </cell>
          <cell r="Y1454">
            <v>416467.55</v>
          </cell>
        </row>
        <row r="1455">
          <cell r="C1455" t="str">
            <v>Staff</v>
          </cell>
          <cell r="D1455" t="str">
            <v>QFC</v>
          </cell>
          <cell r="E1455" t="str">
            <v>OCMZ15100475</v>
          </cell>
          <cell r="F1455" t="str">
            <v>OCMZ</v>
          </cell>
          <cell r="G1455">
            <v>15100475</v>
          </cell>
          <cell r="H1455" t="str">
            <v>PAY AGENCY STAFF (P&amp;A ONLY)</v>
          </cell>
          <cell r="I1455" t="str">
            <v>Agency</v>
          </cell>
          <cell r="J1455" t="str">
            <v>Business Sales</v>
          </cell>
          <cell r="K1455" t="str">
            <v>Ged Holmes</v>
          </cell>
          <cell r="L1455" t="str">
            <v>Business Sales</v>
          </cell>
          <cell r="M1455" t="str">
            <v>QFCBusiness SalesAgency</v>
          </cell>
          <cell r="N1455">
            <v>0</v>
          </cell>
          <cell r="O1455">
            <v>0</v>
          </cell>
          <cell r="P1455">
            <v>4500</v>
          </cell>
          <cell r="Q1455">
            <v>4500</v>
          </cell>
          <cell r="R1455">
            <v>4500</v>
          </cell>
          <cell r="S1455">
            <v>4500</v>
          </cell>
          <cell r="T1455">
            <v>4500</v>
          </cell>
          <cell r="U1455">
            <v>4500</v>
          </cell>
          <cell r="V1455">
            <v>4500</v>
          </cell>
          <cell r="W1455">
            <v>4500</v>
          </cell>
          <cell r="X1455">
            <v>4500</v>
          </cell>
          <cell r="Y1455">
            <v>4500</v>
          </cell>
        </row>
        <row r="1456">
          <cell r="C1456" t="str">
            <v>Staff</v>
          </cell>
          <cell r="D1456" t="str">
            <v>QFC</v>
          </cell>
          <cell r="E1456" t="str">
            <v>OCMZ25796000</v>
          </cell>
          <cell r="F1456" t="str">
            <v>OCMZ</v>
          </cell>
          <cell r="G1456">
            <v>25796000</v>
          </cell>
          <cell r="H1456" t="str">
            <v>BTC CONTRACTORS</v>
          </cell>
          <cell r="I1456" t="str">
            <v>Contractors</v>
          </cell>
          <cell r="J1456" t="str">
            <v>Business Sales</v>
          </cell>
          <cell r="K1456" t="str">
            <v>Ged Holmes</v>
          </cell>
          <cell r="L1456" t="str">
            <v>Business Sales</v>
          </cell>
          <cell r="M1456" t="str">
            <v>QFCBusiness SalesContractors</v>
          </cell>
          <cell r="N1456">
            <v>34000</v>
          </cell>
          <cell r="O1456">
            <v>34000</v>
          </cell>
          <cell r="P1456">
            <v>34000</v>
          </cell>
          <cell r="Q1456">
            <v>34000</v>
          </cell>
          <cell r="R1456">
            <v>34000</v>
          </cell>
          <cell r="S1456">
            <v>34000</v>
          </cell>
          <cell r="T1456">
            <v>0</v>
          </cell>
          <cell r="U1456">
            <v>0</v>
          </cell>
          <cell r="V1456">
            <v>0</v>
          </cell>
          <cell r="W1456">
            <v>0</v>
          </cell>
          <cell r="X1456">
            <v>0</v>
          </cell>
          <cell r="Y1456">
            <v>0</v>
          </cell>
        </row>
        <row r="1457">
          <cell r="C1457" t="str">
            <v>Staff</v>
          </cell>
          <cell r="D1457" t="str">
            <v>QFC</v>
          </cell>
          <cell r="E1457" t="str">
            <v>OCMZ33310359</v>
          </cell>
          <cell r="F1457" t="str">
            <v>OCMZ</v>
          </cell>
          <cell r="G1457">
            <v>33310359</v>
          </cell>
          <cell r="H1457" t="str">
            <v>SPECIALIST AGNCY-EXTN BUREAU S</v>
          </cell>
          <cell r="I1457" t="str">
            <v>Agency - Acquisition</v>
          </cell>
          <cell r="J1457" t="str">
            <v>Business Sales</v>
          </cell>
          <cell r="K1457" t="str">
            <v>Ged Holmes</v>
          </cell>
          <cell r="L1457" t="str">
            <v>Business Sales</v>
          </cell>
          <cell r="M1457" t="str">
            <v>QFCBusiness SalesAgency - Acquisition</v>
          </cell>
          <cell r="N1457">
            <v>247000</v>
          </cell>
          <cell r="O1457">
            <v>342746</v>
          </cell>
          <cell r="P1457">
            <v>385000</v>
          </cell>
          <cell r="Q1457">
            <v>210000</v>
          </cell>
          <cell r="R1457">
            <v>210000</v>
          </cell>
          <cell r="S1457">
            <v>210000</v>
          </cell>
          <cell r="T1457">
            <v>0</v>
          </cell>
          <cell r="U1457">
            <v>0</v>
          </cell>
          <cell r="V1457">
            <v>0</v>
          </cell>
          <cell r="W1457">
            <v>0</v>
          </cell>
          <cell r="X1457">
            <v>0</v>
          </cell>
          <cell r="Y1457">
            <v>0</v>
          </cell>
        </row>
        <row r="1458">
          <cell r="C1458" t="str">
            <v>Staff</v>
          </cell>
          <cell r="D1458" t="str">
            <v>QFC</v>
          </cell>
          <cell r="E1458" t="str">
            <v>OCMZ36326550</v>
          </cell>
          <cell r="F1458" t="str">
            <v>OCMZ</v>
          </cell>
          <cell r="G1458">
            <v>36326550</v>
          </cell>
          <cell r="H1458" t="str">
            <v>INCOME TAX CHARGE</v>
          </cell>
          <cell r="I1458" t="str">
            <v>Income Tax Charge</v>
          </cell>
          <cell r="J1458" t="str">
            <v>Business Sales</v>
          </cell>
          <cell r="K1458" t="str">
            <v>Ged Holmes</v>
          </cell>
          <cell r="L1458" t="str">
            <v>Business Sales</v>
          </cell>
          <cell r="M1458" t="str">
            <v>QFCBusiness SalesIncome Tax Charge</v>
          </cell>
          <cell r="N1458">
            <v>0</v>
          </cell>
          <cell r="O1458">
            <v>0</v>
          </cell>
          <cell r="P1458">
            <v>0</v>
          </cell>
          <cell r="Q1458">
            <v>0</v>
          </cell>
          <cell r="R1458">
            <v>0</v>
          </cell>
          <cell r="S1458">
            <v>0</v>
          </cell>
          <cell r="T1458">
            <v>0</v>
          </cell>
          <cell r="U1458">
            <v>0</v>
          </cell>
          <cell r="V1458">
            <v>0</v>
          </cell>
          <cell r="W1458">
            <v>0</v>
          </cell>
          <cell r="X1458">
            <v>0</v>
          </cell>
          <cell r="Y1458">
            <v>0</v>
          </cell>
        </row>
        <row r="1459">
          <cell r="C1459" t="str">
            <v>Staff Rel</v>
          </cell>
          <cell r="D1459" t="str">
            <v>QFC</v>
          </cell>
          <cell r="E1459" t="str">
            <v>OCMZ17460471</v>
          </cell>
          <cell r="F1459" t="str">
            <v>OCMZ</v>
          </cell>
          <cell r="G1459">
            <v>17460471</v>
          </cell>
          <cell r="H1459" t="str">
            <v>TRAINING - PROFF STUDY COURSE</v>
          </cell>
          <cell r="I1459" t="str">
            <v>Training</v>
          </cell>
          <cell r="J1459" t="str">
            <v>Business Sales</v>
          </cell>
          <cell r="K1459" t="str">
            <v>Ged Holmes</v>
          </cell>
          <cell r="L1459" t="str">
            <v>Business Sales</v>
          </cell>
          <cell r="M1459" t="str">
            <v>QFCBusiness SalesTraining</v>
          </cell>
          <cell r="N1459">
            <v>-82248</v>
          </cell>
          <cell r="O1459">
            <v>28090</v>
          </cell>
          <cell r="P1459">
            <v>28834</v>
          </cell>
          <cell r="Q1459">
            <v>28667.05</v>
          </cell>
          <cell r="R1459">
            <v>28667.05</v>
          </cell>
          <cell r="S1459">
            <v>28667.05</v>
          </cell>
          <cell r="T1459">
            <v>28500.38</v>
          </cell>
          <cell r="U1459">
            <v>28500.38</v>
          </cell>
          <cell r="V1459">
            <v>28500.38</v>
          </cell>
          <cell r="W1459">
            <v>28500.38</v>
          </cell>
          <cell r="X1459">
            <v>28500.38</v>
          </cell>
          <cell r="Y1459">
            <v>28500.38</v>
          </cell>
        </row>
        <row r="1460">
          <cell r="C1460" t="str">
            <v>Staff Rel</v>
          </cell>
          <cell r="D1460" t="str">
            <v>QFC</v>
          </cell>
          <cell r="E1460" t="str">
            <v>OCMZ16000540</v>
          </cell>
          <cell r="F1460" t="str">
            <v>OCMZ</v>
          </cell>
          <cell r="G1460">
            <v>16000540</v>
          </cell>
          <cell r="H1460" t="str">
            <v>MAINTENANCE T&amp;S</v>
          </cell>
          <cell r="I1460" t="str">
            <v>Travel &amp; Subsistence</v>
          </cell>
          <cell r="J1460" t="str">
            <v>Business Sales</v>
          </cell>
          <cell r="K1460" t="str">
            <v>Ged Holmes</v>
          </cell>
          <cell r="L1460" t="str">
            <v>Business Sales</v>
          </cell>
          <cell r="M1460" t="str">
            <v>QFCBusiness SalesTravel &amp; Subsistence</v>
          </cell>
          <cell r="N1460">
            <v>66113</v>
          </cell>
          <cell r="O1460">
            <v>74534</v>
          </cell>
          <cell r="P1460">
            <v>72500</v>
          </cell>
          <cell r="Q1460">
            <v>72500</v>
          </cell>
          <cell r="R1460">
            <v>72500</v>
          </cell>
          <cell r="S1460">
            <v>72500</v>
          </cell>
          <cell r="T1460">
            <v>72500</v>
          </cell>
          <cell r="U1460">
            <v>72500</v>
          </cell>
          <cell r="V1460">
            <v>72500</v>
          </cell>
          <cell r="W1460">
            <v>72500</v>
          </cell>
          <cell r="X1460">
            <v>72500</v>
          </cell>
          <cell r="Y1460">
            <v>72500</v>
          </cell>
        </row>
        <row r="1461">
          <cell r="C1461" t="str">
            <v>Staff Rel</v>
          </cell>
          <cell r="D1461" t="str">
            <v>QFC</v>
          </cell>
          <cell r="E1461" t="str">
            <v>OCMZ39170005</v>
          </cell>
          <cell r="F1461" t="str">
            <v>OCMZ</v>
          </cell>
          <cell r="G1461">
            <v>39170005</v>
          </cell>
          <cell r="H1461" t="str">
            <v>BUSINESS ENTERTAINING -(EXTERN</v>
          </cell>
          <cell r="I1461" t="str">
            <v>Hospitality</v>
          </cell>
          <cell r="J1461" t="str">
            <v>Business Sales</v>
          </cell>
          <cell r="K1461" t="str">
            <v>Ged Holmes</v>
          </cell>
          <cell r="L1461" t="str">
            <v>Business Sales</v>
          </cell>
          <cell r="M1461" t="str">
            <v>QFCBusiness SalesHospitality</v>
          </cell>
          <cell r="N1461">
            <v>2367</v>
          </cell>
          <cell r="O1461">
            <v>-6</v>
          </cell>
          <cell r="P1461">
            <v>8750</v>
          </cell>
          <cell r="Q1461">
            <v>8750</v>
          </cell>
          <cell r="R1461">
            <v>8750</v>
          </cell>
          <cell r="S1461">
            <v>8750</v>
          </cell>
          <cell r="T1461">
            <v>8750</v>
          </cell>
          <cell r="U1461">
            <v>8750</v>
          </cell>
          <cell r="V1461">
            <v>8750</v>
          </cell>
          <cell r="W1461">
            <v>8750</v>
          </cell>
          <cell r="X1461">
            <v>8750</v>
          </cell>
          <cell r="Y1461">
            <v>8750</v>
          </cell>
        </row>
        <row r="1462">
          <cell r="C1462" t="str">
            <v>Staff Rel</v>
          </cell>
          <cell r="D1462" t="str">
            <v>QFC</v>
          </cell>
          <cell r="E1462" t="str">
            <v>OCMZ36832550</v>
          </cell>
          <cell r="F1462" t="str">
            <v>OCMZ</v>
          </cell>
          <cell r="G1462">
            <v>36832550</v>
          </cell>
          <cell r="H1462" t="str">
            <v>RECOGNITION IN BT(GIFT COSTS)</v>
          </cell>
          <cell r="I1462" t="str">
            <v>Recognition Schemes</v>
          </cell>
          <cell r="J1462" t="str">
            <v>Business Sales</v>
          </cell>
          <cell r="K1462" t="str">
            <v>Ged Holmes</v>
          </cell>
          <cell r="L1462" t="str">
            <v>Business Sales</v>
          </cell>
          <cell r="M1462" t="str">
            <v>QFCBusiness SalesRecognition Schemes</v>
          </cell>
          <cell r="N1462">
            <v>73625</v>
          </cell>
          <cell r="O1462">
            <v>17555</v>
          </cell>
          <cell r="P1462">
            <v>37500</v>
          </cell>
          <cell r="Q1462">
            <v>37500</v>
          </cell>
          <cell r="R1462">
            <v>37500</v>
          </cell>
          <cell r="S1462">
            <v>37500</v>
          </cell>
          <cell r="T1462">
            <v>37500</v>
          </cell>
          <cell r="U1462">
            <v>37500</v>
          </cell>
          <cell r="V1462">
            <v>37500</v>
          </cell>
          <cell r="W1462">
            <v>37500</v>
          </cell>
          <cell r="X1462">
            <v>37500</v>
          </cell>
          <cell r="Y1462">
            <v>37500</v>
          </cell>
        </row>
        <row r="1463">
          <cell r="C1463" t="str">
            <v>Staff Rel</v>
          </cell>
          <cell r="D1463" t="str">
            <v>QFC</v>
          </cell>
          <cell r="E1463" t="str">
            <v>OCMZ17110472</v>
          </cell>
          <cell r="F1463" t="str">
            <v>OCMZ</v>
          </cell>
          <cell r="G1463">
            <v>17110472</v>
          </cell>
          <cell r="H1463" t="str">
            <v>RECRUITMENT PUBLICITY</v>
          </cell>
          <cell r="I1463" t="str">
            <v>Recruitment Costs</v>
          </cell>
          <cell r="J1463" t="str">
            <v>Business Sales</v>
          </cell>
          <cell r="K1463" t="str">
            <v>Ged Holmes</v>
          </cell>
          <cell r="L1463" t="str">
            <v>Business Sales</v>
          </cell>
          <cell r="M1463" t="str">
            <v>QFCBusiness SalesRecruitment Costs</v>
          </cell>
          <cell r="N1463">
            <v>0</v>
          </cell>
          <cell r="O1463">
            <v>56667</v>
          </cell>
          <cell r="P1463">
            <v>17000</v>
          </cell>
          <cell r="Q1463">
            <v>17000</v>
          </cell>
          <cell r="R1463">
            <v>17000</v>
          </cell>
          <cell r="S1463">
            <v>17000</v>
          </cell>
          <cell r="T1463">
            <v>17000</v>
          </cell>
          <cell r="U1463">
            <v>17000</v>
          </cell>
          <cell r="V1463">
            <v>17000</v>
          </cell>
          <cell r="W1463">
            <v>17000</v>
          </cell>
          <cell r="X1463">
            <v>17000</v>
          </cell>
          <cell r="Y1463">
            <v>17000</v>
          </cell>
        </row>
        <row r="1464">
          <cell r="C1464" t="str">
            <v>Staff Rel</v>
          </cell>
          <cell r="D1464" t="str">
            <v>QFC</v>
          </cell>
          <cell r="E1464" t="str">
            <v>OCMZ25895000</v>
          </cell>
          <cell r="F1464" t="str">
            <v>OCMZ</v>
          </cell>
          <cell r="G1464">
            <v>25895000</v>
          </cell>
          <cell r="H1464" t="str">
            <v>BTC VEHICLES LTL - CONTRACT</v>
          </cell>
          <cell r="I1464" t="str">
            <v>Vehicles &amp; Other Related Costs</v>
          </cell>
          <cell r="J1464" t="str">
            <v>Business Sales</v>
          </cell>
          <cell r="K1464" t="str">
            <v>Ged Holmes</v>
          </cell>
          <cell r="L1464" t="str">
            <v>Business Sales</v>
          </cell>
          <cell r="M1464" t="str">
            <v>QFCBusiness SalesVehicles &amp; Other Related Costs</v>
          </cell>
          <cell r="N1464">
            <v>67062</v>
          </cell>
          <cell r="O1464">
            <v>59226</v>
          </cell>
          <cell r="P1464">
            <v>83000</v>
          </cell>
          <cell r="Q1464">
            <v>83000</v>
          </cell>
          <cell r="R1464">
            <v>83000</v>
          </cell>
          <cell r="S1464">
            <v>83000</v>
          </cell>
          <cell r="T1464">
            <v>82500</v>
          </cell>
          <cell r="U1464">
            <v>82500</v>
          </cell>
          <cell r="V1464">
            <v>82500</v>
          </cell>
          <cell r="W1464">
            <v>82500</v>
          </cell>
          <cell r="X1464">
            <v>82500</v>
          </cell>
          <cell r="Y1464">
            <v>82500</v>
          </cell>
        </row>
        <row r="1465">
          <cell r="C1465" t="str">
            <v>Staff Rel</v>
          </cell>
          <cell r="D1465" t="str">
            <v>QFC</v>
          </cell>
          <cell r="E1465" t="str">
            <v>OCMZ44230472</v>
          </cell>
          <cell r="F1465" t="str">
            <v>OCMZ</v>
          </cell>
          <cell r="G1465">
            <v>44230472</v>
          </cell>
          <cell r="H1465" t="str">
            <v>BTM PHONE SERVICES SOS IN</v>
          </cell>
          <cell r="I1465" t="str">
            <v>Own Use Airtime</v>
          </cell>
          <cell r="J1465" t="str">
            <v>Business Sales</v>
          </cell>
          <cell r="K1465" t="str">
            <v>Ged Holmes</v>
          </cell>
          <cell r="L1465" t="str">
            <v>Business Sales</v>
          </cell>
          <cell r="M1465" t="str">
            <v>QFCBusiness SalesOwn Use Airtime</v>
          </cell>
          <cell r="N1465">
            <v>23803</v>
          </cell>
          <cell r="O1465">
            <v>35895</v>
          </cell>
          <cell r="P1465">
            <v>21167</v>
          </cell>
          <cell r="Q1465">
            <v>21167</v>
          </cell>
          <cell r="R1465">
            <v>21167</v>
          </cell>
          <cell r="S1465">
            <v>21167</v>
          </cell>
          <cell r="T1465">
            <v>21167</v>
          </cell>
          <cell r="U1465">
            <v>21167</v>
          </cell>
          <cell r="V1465">
            <v>21167</v>
          </cell>
          <cell r="W1465">
            <v>21167</v>
          </cell>
          <cell r="X1465">
            <v>21167</v>
          </cell>
          <cell r="Y1465">
            <v>21167</v>
          </cell>
        </row>
        <row r="1466">
          <cell r="C1466" t="str">
            <v>Staff Rel</v>
          </cell>
          <cell r="D1466" t="str">
            <v>QFC</v>
          </cell>
          <cell r="E1466" t="str">
            <v>OCMZ22000555</v>
          </cell>
          <cell r="F1466" t="str">
            <v>OCMZ</v>
          </cell>
          <cell r="G1466">
            <v>22000555</v>
          </cell>
          <cell r="H1466" t="str">
            <v>MISC SCP STD VAT</v>
          </cell>
          <cell r="I1466" t="str">
            <v>Sundry Staff Related</v>
          </cell>
          <cell r="J1466" t="str">
            <v>Business Sales</v>
          </cell>
          <cell r="K1466" t="str">
            <v>Ged Holmes</v>
          </cell>
          <cell r="L1466" t="str">
            <v>Business Sales</v>
          </cell>
          <cell r="M1466" t="str">
            <v>QFCBusiness SalesSundry Staff Related</v>
          </cell>
          <cell r="N1466">
            <v>4616</v>
          </cell>
          <cell r="O1466">
            <v>6026</v>
          </cell>
          <cell r="P1466">
            <v>0</v>
          </cell>
          <cell r="Q1466">
            <v>0</v>
          </cell>
          <cell r="R1466">
            <v>0</v>
          </cell>
          <cell r="S1466">
            <v>0</v>
          </cell>
          <cell r="T1466">
            <v>0</v>
          </cell>
          <cell r="U1466">
            <v>0</v>
          </cell>
          <cell r="V1466">
            <v>0</v>
          </cell>
          <cell r="W1466">
            <v>0</v>
          </cell>
          <cell r="X1466">
            <v>0</v>
          </cell>
          <cell r="Y1466">
            <v>0</v>
          </cell>
        </row>
        <row r="1467">
          <cell r="C1467" t="str">
            <v>E&amp;S</v>
          </cell>
          <cell r="D1467" t="str">
            <v>QFC</v>
          </cell>
          <cell r="E1467" t="str">
            <v>OCMZ33910475</v>
          </cell>
          <cell r="F1467" t="str">
            <v>OCMZ</v>
          </cell>
          <cell r="G1467">
            <v>33910475</v>
          </cell>
          <cell r="H1467" t="str">
            <v>COURIER SVCES - NON BILLING PO</v>
          </cell>
          <cell r="I1467" t="str">
            <v>Postage &amp; Couriers</v>
          </cell>
          <cell r="J1467" t="str">
            <v>Business Sales</v>
          </cell>
          <cell r="K1467" t="str">
            <v>Ged Holmes</v>
          </cell>
          <cell r="L1467" t="str">
            <v>Business Sales</v>
          </cell>
          <cell r="M1467" t="str">
            <v>QFCBusiness SalesPostage &amp; Couriers</v>
          </cell>
          <cell r="N1467">
            <v>7388</v>
          </cell>
          <cell r="O1467">
            <v>-1704</v>
          </cell>
          <cell r="P1467">
            <v>5088</v>
          </cell>
          <cell r="Q1467">
            <v>5054.5944999999992</v>
          </cell>
          <cell r="R1467">
            <v>5054.5944999999992</v>
          </cell>
          <cell r="S1467">
            <v>5054.5944999999992</v>
          </cell>
          <cell r="T1467">
            <v>5021.2644999999993</v>
          </cell>
          <cell r="U1467">
            <v>5021.2644999999993</v>
          </cell>
          <cell r="V1467">
            <v>5021.2644999999993</v>
          </cell>
          <cell r="W1467">
            <v>5021.2644999999993</v>
          </cell>
          <cell r="X1467">
            <v>5021.2644999999993</v>
          </cell>
          <cell r="Y1467">
            <v>5021.2644999999993</v>
          </cell>
        </row>
        <row r="1468">
          <cell r="C1468" t="str">
            <v>E&amp;S</v>
          </cell>
          <cell r="D1468" t="str">
            <v>QFC</v>
          </cell>
          <cell r="E1468" t="str">
            <v>OCMZ26125475</v>
          </cell>
          <cell r="F1468" t="str">
            <v>OCMZ</v>
          </cell>
          <cell r="G1468">
            <v>26125475</v>
          </cell>
          <cell r="H1468" t="str">
            <v>STATIONERY/PRINTING &amp; PHOTO SU</v>
          </cell>
          <cell r="I1468" t="str">
            <v>Printing &amp; Stationery</v>
          </cell>
          <cell r="J1468" t="str">
            <v>Business Sales</v>
          </cell>
          <cell r="K1468" t="str">
            <v>Ged Holmes</v>
          </cell>
          <cell r="L1468" t="str">
            <v>Business Sales</v>
          </cell>
          <cell r="M1468" t="str">
            <v>QFCBusiness SalesPrinting &amp; Stationery</v>
          </cell>
          <cell r="N1468">
            <v>3055</v>
          </cell>
          <cell r="O1468">
            <v>-3988</v>
          </cell>
          <cell r="P1468">
            <v>5760</v>
          </cell>
          <cell r="Q1468">
            <v>5730</v>
          </cell>
          <cell r="R1468">
            <v>5730</v>
          </cell>
          <cell r="S1468">
            <v>5730</v>
          </cell>
          <cell r="T1468">
            <v>5700</v>
          </cell>
          <cell r="U1468">
            <v>5700</v>
          </cell>
          <cell r="V1468">
            <v>5700</v>
          </cell>
          <cell r="W1468">
            <v>5700</v>
          </cell>
          <cell r="X1468">
            <v>5700</v>
          </cell>
          <cell r="Y1468">
            <v>5700</v>
          </cell>
        </row>
        <row r="1469">
          <cell r="C1469" t="str">
            <v>E&amp;S</v>
          </cell>
          <cell r="D1469" t="str">
            <v>QFC</v>
          </cell>
          <cell r="E1469" t="str">
            <v>OCMZ25899009</v>
          </cell>
          <cell r="F1469" t="str">
            <v>OCMZ</v>
          </cell>
          <cell r="G1469">
            <v>25899009</v>
          </cell>
          <cell r="H1469" t="str">
            <v>Sales Equipment/Software</v>
          </cell>
          <cell r="I1469" t="str">
            <v>Sales Equipment/Software</v>
          </cell>
          <cell r="J1469" t="str">
            <v>Business Sales</v>
          </cell>
          <cell r="K1469" t="str">
            <v>Ged Holmes</v>
          </cell>
          <cell r="L1469" t="str">
            <v>Business Sales</v>
          </cell>
          <cell r="M1469" t="str">
            <v>QFCBusiness SalesSales Equipment/Software</v>
          </cell>
          <cell r="N1469">
            <v>97500</v>
          </cell>
          <cell r="O1469">
            <v>0</v>
          </cell>
          <cell r="P1469">
            <v>303000</v>
          </cell>
          <cell r="Q1469">
            <v>40000</v>
          </cell>
          <cell r="R1469">
            <v>40000</v>
          </cell>
          <cell r="S1469">
            <v>40000</v>
          </cell>
          <cell r="T1469">
            <v>40000</v>
          </cell>
          <cell r="U1469">
            <v>40000</v>
          </cell>
          <cell r="V1469">
            <v>40000</v>
          </cell>
          <cell r="W1469">
            <v>40000</v>
          </cell>
          <cell r="X1469">
            <v>40000</v>
          </cell>
          <cell r="Y1469">
            <v>7500</v>
          </cell>
        </row>
        <row r="1470">
          <cell r="C1470" t="str">
            <v>E&amp;S</v>
          </cell>
          <cell r="D1470" t="str">
            <v>QFC</v>
          </cell>
          <cell r="E1470" t="str">
            <v>OCMZ37985000</v>
          </cell>
          <cell r="F1470" t="str">
            <v>OCMZ</v>
          </cell>
          <cell r="G1470">
            <v>37985000</v>
          </cell>
          <cell r="H1470" t="str">
            <v>EXP BTA-MOBILE PHONES-STORES</v>
          </cell>
          <cell r="I1470" t="str">
            <v>Own Use Hardware</v>
          </cell>
          <cell r="J1470" t="str">
            <v>Business Sales</v>
          </cell>
          <cell r="K1470" t="str">
            <v>Ged Holmes</v>
          </cell>
          <cell r="L1470" t="str">
            <v>Business Sales</v>
          </cell>
          <cell r="M1470" t="str">
            <v>QFCBusiness SalesOwn Use Hardware</v>
          </cell>
          <cell r="N1470">
            <v>2631</v>
          </cell>
          <cell r="O1470">
            <v>22249</v>
          </cell>
          <cell r="P1470">
            <v>6250</v>
          </cell>
          <cell r="Q1470">
            <v>6258.76</v>
          </cell>
          <cell r="R1470">
            <v>6258.76</v>
          </cell>
          <cell r="S1470">
            <v>6258.76</v>
          </cell>
          <cell r="T1470">
            <v>6242.09</v>
          </cell>
          <cell r="U1470">
            <v>6242.09</v>
          </cell>
          <cell r="V1470">
            <v>6242.09</v>
          </cell>
          <cell r="W1470">
            <v>6242.09</v>
          </cell>
          <cell r="X1470">
            <v>6242.09</v>
          </cell>
          <cell r="Y1470">
            <v>6242.09</v>
          </cell>
        </row>
        <row r="1471">
          <cell r="C1471" t="str">
            <v>E&amp;S</v>
          </cell>
          <cell r="D1471" t="str">
            <v>QFC</v>
          </cell>
          <cell r="E1471" t="str">
            <v>OCMZ25904000</v>
          </cell>
          <cell r="F1471" t="str">
            <v>OCMZ</v>
          </cell>
          <cell r="G1471">
            <v>25904000</v>
          </cell>
          <cell r="H1471" t="str">
            <v>BTC COMP EQUIPMENT MINOR ITEMS</v>
          </cell>
          <cell r="I1471" t="str">
            <v>Other Equipment &amp; Supplies</v>
          </cell>
          <cell r="J1471" t="str">
            <v>Business Sales</v>
          </cell>
          <cell r="K1471" t="str">
            <v>Ged Holmes</v>
          </cell>
          <cell r="L1471" t="str">
            <v>Business Sales</v>
          </cell>
          <cell r="M1471" t="str">
            <v>QFCBusiness SalesOther Equipment &amp; Supplies</v>
          </cell>
          <cell r="N1471">
            <v>45</v>
          </cell>
          <cell r="O1471">
            <v>296</v>
          </cell>
          <cell r="P1471">
            <v>1200</v>
          </cell>
          <cell r="Q1471">
            <v>1200</v>
          </cell>
          <cell r="R1471">
            <v>1200</v>
          </cell>
          <cell r="S1471">
            <v>1200</v>
          </cell>
          <cell r="T1471">
            <v>1200</v>
          </cell>
          <cell r="U1471">
            <v>1200</v>
          </cell>
          <cell r="V1471">
            <v>1200</v>
          </cell>
          <cell r="W1471">
            <v>1200</v>
          </cell>
          <cell r="X1471">
            <v>1200</v>
          </cell>
          <cell r="Y1471">
            <v>1200</v>
          </cell>
        </row>
        <row r="1472">
          <cell r="C1472" t="str">
            <v>Misc</v>
          </cell>
          <cell r="D1472" t="str">
            <v>QFC</v>
          </cell>
          <cell r="E1472" t="str">
            <v>OCMZ36892550</v>
          </cell>
          <cell r="F1472" t="str">
            <v>OCMZ</v>
          </cell>
          <cell r="G1472">
            <v>36892550</v>
          </cell>
          <cell r="H1472" t="str">
            <v>TELECOMMUNICATIONS COSTS</v>
          </cell>
          <cell r="I1472" t="str">
            <v>Communication</v>
          </cell>
          <cell r="J1472" t="str">
            <v>Business Sales</v>
          </cell>
          <cell r="K1472" t="str">
            <v>Ged Holmes</v>
          </cell>
          <cell r="L1472" t="str">
            <v>Business Sales</v>
          </cell>
          <cell r="M1472" t="str">
            <v>QFCBusiness SalesCommunication</v>
          </cell>
          <cell r="N1472">
            <v>128</v>
          </cell>
          <cell r="O1472">
            <v>5801</v>
          </cell>
          <cell r="P1472">
            <v>3000</v>
          </cell>
          <cell r="Q1472">
            <v>3000</v>
          </cell>
          <cell r="R1472">
            <v>3000</v>
          </cell>
          <cell r="S1472">
            <v>3000</v>
          </cell>
          <cell r="T1472">
            <v>3000</v>
          </cell>
          <cell r="U1472">
            <v>3000</v>
          </cell>
          <cell r="V1472">
            <v>3000</v>
          </cell>
          <cell r="W1472">
            <v>3000</v>
          </cell>
          <cell r="X1472">
            <v>3000</v>
          </cell>
          <cell r="Y1472">
            <v>3000</v>
          </cell>
        </row>
        <row r="1473">
          <cell r="C1473" t="str">
            <v>Misc</v>
          </cell>
          <cell r="D1473" t="str">
            <v>QFC</v>
          </cell>
          <cell r="E1473" t="str">
            <v>OCMZ39890550</v>
          </cell>
          <cell r="F1473" t="str">
            <v>OCMZ</v>
          </cell>
          <cell r="G1473">
            <v>39890550</v>
          </cell>
          <cell r="H1473" t="str">
            <v>CONFERENCE COST NON TRNG</v>
          </cell>
          <cell r="I1473" t="str">
            <v>Conferences &amp; Presentations</v>
          </cell>
          <cell r="J1473" t="str">
            <v>Business Sales</v>
          </cell>
          <cell r="K1473" t="str">
            <v>Ged Holmes</v>
          </cell>
          <cell r="L1473" t="str">
            <v>Business Sales</v>
          </cell>
          <cell r="M1473" t="str">
            <v>QFCBusiness SalesConferences &amp; Presentations</v>
          </cell>
          <cell r="N1473">
            <v>75026</v>
          </cell>
          <cell r="O1473">
            <v>5185</v>
          </cell>
          <cell r="P1473">
            <v>2000</v>
          </cell>
          <cell r="Q1473">
            <v>5500</v>
          </cell>
          <cell r="R1473">
            <v>2000</v>
          </cell>
          <cell r="S1473">
            <v>2000</v>
          </cell>
          <cell r="T1473">
            <v>85500</v>
          </cell>
          <cell r="U1473">
            <v>2000</v>
          </cell>
          <cell r="V1473">
            <v>2000</v>
          </cell>
          <cell r="W1473">
            <v>5500</v>
          </cell>
          <cell r="X1473">
            <v>2000</v>
          </cell>
          <cell r="Y1473">
            <v>2000</v>
          </cell>
        </row>
        <row r="1474">
          <cell r="C1474" t="str">
            <v>Misc</v>
          </cell>
          <cell r="D1474" t="str">
            <v>QFC</v>
          </cell>
          <cell r="E1474" t="str">
            <v>OCMZ39914550</v>
          </cell>
          <cell r="F1474" t="str">
            <v>OCMZ</v>
          </cell>
          <cell r="G1474">
            <v>39914550</v>
          </cell>
          <cell r="H1474" t="str">
            <v>OTHER INCIDENTALS &lt; $2K</v>
          </cell>
          <cell r="I1474" t="str">
            <v>Other Miscellaneous</v>
          </cell>
          <cell r="J1474" t="str">
            <v>Business Sales</v>
          </cell>
          <cell r="K1474" t="str">
            <v>Ged Holmes</v>
          </cell>
          <cell r="L1474" t="str">
            <v>Business Sales</v>
          </cell>
          <cell r="M1474" t="str">
            <v>QFCBusiness SalesOther Miscellaneous</v>
          </cell>
          <cell r="N1474">
            <v>109413</v>
          </cell>
          <cell r="O1474">
            <v>31557</v>
          </cell>
          <cell r="P1474">
            <v>9750</v>
          </cell>
          <cell r="Q1474">
            <v>9750</v>
          </cell>
          <cell r="R1474">
            <v>9750</v>
          </cell>
          <cell r="S1474">
            <v>9750</v>
          </cell>
          <cell r="T1474">
            <v>9750</v>
          </cell>
          <cell r="U1474">
            <v>9750</v>
          </cell>
          <cell r="V1474">
            <v>9750</v>
          </cell>
          <cell r="W1474">
            <v>9750</v>
          </cell>
          <cell r="X1474">
            <v>9750</v>
          </cell>
          <cell r="Y1474">
            <v>9750</v>
          </cell>
        </row>
        <row r="1475">
          <cell r="C1475" t="e">
            <v>#N/A</v>
          </cell>
          <cell r="D1475" t="str">
            <v>QFC</v>
          </cell>
          <cell r="M1475" t="str">
            <v>QFC</v>
          </cell>
        </row>
        <row r="1476">
          <cell r="C1476" t="e">
            <v>#N/A</v>
          </cell>
          <cell r="D1476" t="str">
            <v>QFC</v>
          </cell>
          <cell r="M1476" t="str">
            <v>QFC</v>
          </cell>
        </row>
        <row r="1477">
          <cell r="C1477" t="e">
            <v>#N/A</v>
          </cell>
          <cell r="D1477" t="str">
            <v>QFC</v>
          </cell>
          <cell r="M1477" t="str">
            <v>QFC</v>
          </cell>
        </row>
        <row r="1478">
          <cell r="C1478" t="e">
            <v>#N/A</v>
          </cell>
          <cell r="D1478" t="str">
            <v>QFC</v>
          </cell>
          <cell r="M1478" t="str">
            <v>QFC</v>
          </cell>
        </row>
        <row r="1479">
          <cell r="C1479" t="e">
            <v>#N/A</v>
          </cell>
          <cell r="D1479" t="str">
            <v>QFC</v>
          </cell>
        </row>
        <row r="1480">
          <cell r="C1480" t="e">
            <v>#N/A</v>
          </cell>
          <cell r="D1480" t="str">
            <v>QFC</v>
          </cell>
        </row>
        <row r="1481">
          <cell r="C1481" t="e">
            <v>#N/A</v>
          </cell>
          <cell r="D1481" t="str">
            <v>QFC</v>
          </cell>
        </row>
        <row r="1482">
          <cell r="C1482" t="e">
            <v>#N/A</v>
          </cell>
          <cell r="D1482" t="str">
            <v>QFC</v>
          </cell>
        </row>
        <row r="1483">
          <cell r="C1483" t="e">
            <v>#N/A</v>
          </cell>
          <cell r="D1483" t="str">
            <v>QFC</v>
          </cell>
        </row>
        <row r="1484">
          <cell r="C1484" t="e">
            <v>#N/A</v>
          </cell>
          <cell r="D1484" t="str">
            <v>QFC</v>
          </cell>
        </row>
        <row r="1485">
          <cell r="C1485" t="e">
            <v>#N/A</v>
          </cell>
          <cell r="D1485" t="str">
            <v>QFC</v>
          </cell>
        </row>
        <row r="1486">
          <cell r="C1486" t="e">
            <v>#N/A</v>
          </cell>
          <cell r="D1486" t="str">
            <v>QFC</v>
          </cell>
        </row>
        <row r="1487">
          <cell r="C1487" t="e">
            <v>#N/A</v>
          </cell>
          <cell r="D1487" t="str">
            <v>QFC</v>
          </cell>
        </row>
        <row r="1488">
          <cell r="C1488" t="e">
            <v>#N/A</v>
          </cell>
          <cell r="D1488" t="str">
            <v>QFC</v>
          </cell>
        </row>
        <row r="1489">
          <cell r="C1489" t="e">
            <v>#N/A</v>
          </cell>
          <cell r="D1489" t="str">
            <v>QFC</v>
          </cell>
        </row>
        <row r="1490">
          <cell r="C1490" t="e">
            <v>#N/A</v>
          </cell>
          <cell r="D1490" t="str">
            <v>QFC</v>
          </cell>
        </row>
        <row r="1491">
          <cell r="C1491" t="e">
            <v>#N/A</v>
          </cell>
          <cell r="D1491" t="str">
            <v>QFC</v>
          </cell>
        </row>
        <row r="1492">
          <cell r="C1492" t="e">
            <v>#N/A</v>
          </cell>
          <cell r="D1492" t="str">
            <v>QFC</v>
          </cell>
        </row>
        <row r="1493">
          <cell r="C1493" t="e">
            <v>#N/A</v>
          </cell>
          <cell r="D1493" t="str">
            <v>QFC</v>
          </cell>
        </row>
        <row r="1494">
          <cell r="C1494" t="e">
            <v>#N/A</v>
          </cell>
          <cell r="D1494" t="str">
            <v>QFC</v>
          </cell>
        </row>
        <row r="1495">
          <cell r="C1495" t="e">
            <v>#N/A</v>
          </cell>
          <cell r="D1495" t="str">
            <v>QFC</v>
          </cell>
        </row>
        <row r="1496">
          <cell r="C1496" t="e">
            <v>#N/A</v>
          </cell>
          <cell r="D1496" t="str">
            <v>QFC</v>
          </cell>
        </row>
        <row r="1497">
          <cell r="C1497" t="e">
            <v>#N/A</v>
          </cell>
          <cell r="D1497" t="str">
            <v>QFC</v>
          </cell>
        </row>
        <row r="1498">
          <cell r="C1498" t="e">
            <v>#N/A</v>
          </cell>
          <cell r="D1498" t="str">
            <v>QFC</v>
          </cell>
        </row>
        <row r="1499">
          <cell r="C1499" t="e">
            <v>#N/A</v>
          </cell>
          <cell r="D1499" t="str">
            <v>QFC</v>
          </cell>
        </row>
        <row r="1500">
          <cell r="C1500" t="e">
            <v>#N/A</v>
          </cell>
          <cell r="D1500" t="str">
            <v>QFC</v>
          </cell>
        </row>
        <row r="1501">
          <cell r="C1501" t="e">
            <v>#N/A</v>
          </cell>
          <cell r="D1501" t="str">
            <v>QFC</v>
          </cell>
        </row>
        <row r="1502">
          <cell r="C1502" t="e">
            <v>#N/A</v>
          </cell>
          <cell r="D1502" t="str">
            <v>QFC</v>
          </cell>
        </row>
        <row r="1503">
          <cell r="C1503" t="e">
            <v>#N/A</v>
          </cell>
          <cell r="D1503" t="str">
            <v>QFC</v>
          </cell>
        </row>
        <row r="1504">
          <cell r="C1504" t="e">
            <v>#N/A</v>
          </cell>
          <cell r="D1504" t="str">
            <v>QFC</v>
          </cell>
        </row>
        <row r="1505">
          <cell r="C1505" t="e">
            <v>#N/A</v>
          </cell>
          <cell r="D1505" t="str">
            <v>QFC</v>
          </cell>
        </row>
        <row r="1506">
          <cell r="C1506" t="e">
            <v>#N/A</v>
          </cell>
          <cell r="D1506" t="str">
            <v>QFC</v>
          </cell>
        </row>
        <row r="1507">
          <cell r="C1507" t="str">
            <v>Misc</v>
          </cell>
          <cell r="D1507" t="str">
            <v>QPB</v>
          </cell>
          <cell r="F1507" t="str">
            <v>OCMH</v>
          </cell>
          <cell r="G1507">
            <v>37979000</v>
          </cell>
          <cell r="H1507" t="str">
            <v>ACQUISITION RECHARGE</v>
          </cell>
          <cell r="I1507" t="str">
            <v>ACQUISITION RECHARGE</v>
          </cell>
          <cell r="J1507" t="str">
            <v>Directorate</v>
          </cell>
          <cell r="K1507" t="str">
            <v>Pete Richardson</v>
          </cell>
          <cell r="L1507" t="str">
            <v>Pete Richardson</v>
          </cell>
          <cell r="M1507" t="str">
            <v>QPBPete RichardsonACQUISITION RECHARGE</v>
          </cell>
          <cell r="N1507">
            <v>-208379.11865166668</v>
          </cell>
          <cell r="O1507">
            <v>-208379.11865166668</v>
          </cell>
          <cell r="P1507">
            <v>-252164.07060166664</v>
          </cell>
          <cell r="Q1507">
            <v>-213068.23272166663</v>
          </cell>
          <cell r="R1507">
            <v>-213068.23272166663</v>
          </cell>
          <cell r="S1507">
            <v>-213068.23272166663</v>
          </cell>
          <cell r="T1507">
            <v>-213068.23272166663</v>
          </cell>
          <cell r="U1507">
            <v>-213068.23272166663</v>
          </cell>
          <cell r="V1507">
            <v>-213068.23272166663</v>
          </cell>
          <cell r="W1507">
            <v>-213068.23272166663</v>
          </cell>
          <cell r="X1507">
            <v>-213068.23272166663</v>
          </cell>
          <cell r="Y1507">
            <v>-219069.35472166666</v>
          </cell>
        </row>
        <row r="1508">
          <cell r="C1508" t="str">
            <v>Misc</v>
          </cell>
          <cell r="D1508" t="str">
            <v>QPB</v>
          </cell>
          <cell r="F1508" t="str">
            <v>OCMH</v>
          </cell>
          <cell r="G1508">
            <v>36892550</v>
          </cell>
          <cell r="H1508" t="str">
            <v>TELECOMMUNICATIONS COSTS</v>
          </cell>
          <cell r="I1508" t="str">
            <v>Communication</v>
          </cell>
          <cell r="J1508" t="str">
            <v>Directorate</v>
          </cell>
          <cell r="K1508" t="str">
            <v>Pete Richardson</v>
          </cell>
          <cell r="L1508" t="str">
            <v>Pete Richardson</v>
          </cell>
          <cell r="M1508" t="str">
            <v>QPBPete RichardsonCommunication</v>
          </cell>
          <cell r="N1508">
            <v>42.266666666666701</v>
          </cell>
          <cell r="O1508">
            <v>41.666666666666664</v>
          </cell>
          <cell r="P1508">
            <v>41.666666666666664</v>
          </cell>
          <cell r="Q1508">
            <v>41.666666666666664</v>
          </cell>
          <cell r="R1508">
            <v>41.666666666666664</v>
          </cell>
          <cell r="S1508">
            <v>41.666666666666664</v>
          </cell>
          <cell r="T1508">
            <v>41.666666666666664</v>
          </cell>
          <cell r="U1508">
            <v>41.666666666666664</v>
          </cell>
          <cell r="V1508">
            <v>41.666666666666664</v>
          </cell>
          <cell r="W1508">
            <v>41.666666666666664</v>
          </cell>
          <cell r="X1508">
            <v>41.666666666666664</v>
          </cell>
          <cell r="Y1508">
            <v>41.666666666666664</v>
          </cell>
        </row>
        <row r="1509">
          <cell r="C1509" t="str">
            <v>Misc</v>
          </cell>
          <cell r="D1509" t="str">
            <v>QPB</v>
          </cell>
          <cell r="F1509" t="str">
            <v>OCMH1</v>
          </cell>
          <cell r="G1509">
            <v>36892550</v>
          </cell>
          <cell r="H1509" t="str">
            <v>TELECOMMUNICATIONS COSTS</v>
          </cell>
          <cell r="I1509" t="str">
            <v>Communication</v>
          </cell>
          <cell r="J1509" t="str">
            <v>BT Management</v>
          </cell>
          <cell r="K1509" t="str">
            <v>Dave Stevenson</v>
          </cell>
          <cell r="L1509" t="str">
            <v>Dave Stevenson</v>
          </cell>
          <cell r="M1509" t="str">
            <v>QPBDave StevensonCommunication</v>
          </cell>
          <cell r="N1509">
            <v>41.666666666666664</v>
          </cell>
          <cell r="O1509">
            <v>41.666666666666664</v>
          </cell>
          <cell r="P1509">
            <v>41.666666666666664</v>
          </cell>
          <cell r="Q1509">
            <v>41.666666666666664</v>
          </cell>
          <cell r="R1509">
            <v>41.666666666666664</v>
          </cell>
          <cell r="S1509">
            <v>41.666666666666664</v>
          </cell>
          <cell r="T1509">
            <v>41.6666666666667</v>
          </cell>
          <cell r="U1509">
            <v>41.666666666666664</v>
          </cell>
          <cell r="V1509">
            <v>41.666666666666664</v>
          </cell>
          <cell r="W1509">
            <v>41.666666666666664</v>
          </cell>
          <cell r="X1509">
            <v>41.666666666666664</v>
          </cell>
          <cell r="Y1509">
            <v>41.666666666666664</v>
          </cell>
        </row>
        <row r="1510">
          <cell r="C1510" t="str">
            <v>Misc</v>
          </cell>
          <cell r="D1510" t="str">
            <v>QPB</v>
          </cell>
          <cell r="F1510" t="str">
            <v>OCMH11</v>
          </cell>
          <cell r="G1510">
            <v>36892550</v>
          </cell>
          <cell r="H1510" t="str">
            <v>TELECOMMUNICATIONS COSTS</v>
          </cell>
          <cell r="I1510" t="str">
            <v>Communication</v>
          </cell>
          <cell r="J1510" t="str">
            <v>BT Management</v>
          </cell>
          <cell r="K1510" t="str">
            <v>Dave Stevenson</v>
          </cell>
          <cell r="L1510" t="str">
            <v>Suki Jagpal</v>
          </cell>
          <cell r="M1510" t="str">
            <v>QPBSuki JagpalCommunication</v>
          </cell>
          <cell r="N1510">
            <v>0</v>
          </cell>
          <cell r="O1510">
            <v>0</v>
          </cell>
          <cell r="P1510">
            <v>0</v>
          </cell>
          <cell r="Q1510">
            <v>0</v>
          </cell>
          <cell r="R1510">
            <v>0</v>
          </cell>
          <cell r="S1510">
            <v>0</v>
          </cell>
          <cell r="T1510">
            <v>0</v>
          </cell>
          <cell r="U1510">
            <v>0</v>
          </cell>
          <cell r="V1510">
            <v>0</v>
          </cell>
          <cell r="W1510">
            <v>0</v>
          </cell>
          <cell r="X1510">
            <v>0</v>
          </cell>
          <cell r="Y1510">
            <v>0</v>
          </cell>
        </row>
        <row r="1511">
          <cell r="C1511" t="str">
            <v>Misc</v>
          </cell>
          <cell r="D1511" t="str">
            <v>QPB</v>
          </cell>
          <cell r="F1511" t="str">
            <v>OCMH12</v>
          </cell>
          <cell r="G1511">
            <v>36892550</v>
          </cell>
          <cell r="H1511" t="str">
            <v>TELECOMMUNICATIONS COSTS</v>
          </cell>
          <cell r="I1511" t="str">
            <v>Communication</v>
          </cell>
          <cell r="J1511" t="str">
            <v>BT Management</v>
          </cell>
          <cell r="K1511" t="str">
            <v>Dave Stevenson</v>
          </cell>
          <cell r="L1511" t="str">
            <v>Kishor Patel</v>
          </cell>
          <cell r="M1511" t="str">
            <v>QPBKishor PatelCommunication</v>
          </cell>
          <cell r="N1511">
            <v>0</v>
          </cell>
          <cell r="O1511">
            <v>0</v>
          </cell>
          <cell r="P1511">
            <v>0</v>
          </cell>
          <cell r="Q1511">
            <v>0</v>
          </cell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</row>
        <row r="1512">
          <cell r="C1512" t="str">
            <v>Misc</v>
          </cell>
          <cell r="D1512" t="str">
            <v>QPB</v>
          </cell>
          <cell r="F1512" t="str">
            <v>OCMH13</v>
          </cell>
          <cell r="G1512">
            <v>36892550</v>
          </cell>
          <cell r="H1512" t="str">
            <v>TELECOMMUNICATIONS COSTS</v>
          </cell>
          <cell r="I1512" t="str">
            <v>Communication</v>
          </cell>
          <cell r="J1512" t="str">
            <v>BT Management</v>
          </cell>
          <cell r="K1512" t="str">
            <v>Dave Stevenson</v>
          </cell>
          <cell r="L1512" t="str">
            <v>Matt Bennett</v>
          </cell>
          <cell r="M1512" t="str">
            <v>QPBMatt BennettCommunication</v>
          </cell>
          <cell r="N1512">
            <v>0</v>
          </cell>
          <cell r="O1512">
            <v>0</v>
          </cell>
          <cell r="P1512">
            <v>0</v>
          </cell>
          <cell r="Q1512">
            <v>0</v>
          </cell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</row>
        <row r="1513">
          <cell r="C1513" t="str">
            <v>Misc</v>
          </cell>
          <cell r="D1513" t="str">
            <v>QPB</v>
          </cell>
          <cell r="F1513" t="str">
            <v>OCMH14</v>
          </cell>
          <cell r="G1513">
            <v>36892550</v>
          </cell>
          <cell r="H1513" t="str">
            <v>TELECOMMUNICATIONS COSTS</v>
          </cell>
          <cell r="I1513" t="str">
            <v>Communication</v>
          </cell>
          <cell r="J1513" t="str">
            <v>BT Management</v>
          </cell>
          <cell r="K1513" t="str">
            <v>Dave Stevenson</v>
          </cell>
          <cell r="L1513" t="str">
            <v>Mia Etchells</v>
          </cell>
          <cell r="M1513" t="str">
            <v>QPBMia EtchellsCommunication</v>
          </cell>
          <cell r="N1513">
            <v>0</v>
          </cell>
          <cell r="O1513">
            <v>0</v>
          </cell>
          <cell r="P1513">
            <v>0</v>
          </cell>
          <cell r="Q1513">
            <v>0</v>
          </cell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</row>
        <row r="1514">
          <cell r="C1514" t="str">
            <v>Misc</v>
          </cell>
          <cell r="D1514" t="str">
            <v>QPB</v>
          </cell>
          <cell r="F1514" t="str">
            <v>OCMH2</v>
          </cell>
          <cell r="G1514">
            <v>36892550</v>
          </cell>
          <cell r="H1514" t="str">
            <v>TELECOMMUNICATIONS COSTS</v>
          </cell>
          <cell r="I1514" t="str">
            <v>Communication</v>
          </cell>
          <cell r="J1514" t="str">
            <v>Business Partners</v>
          </cell>
          <cell r="K1514" t="str">
            <v>Stuart Newstead</v>
          </cell>
          <cell r="L1514" t="str">
            <v>Stuart Newstead</v>
          </cell>
          <cell r="M1514" t="str">
            <v>QPBStuart NewsteadCommunication</v>
          </cell>
          <cell r="N1514">
            <v>41.666666666666664</v>
          </cell>
          <cell r="O1514">
            <v>41.666666666666664</v>
          </cell>
          <cell r="P1514">
            <v>41.666666666666664</v>
          </cell>
          <cell r="Q1514">
            <v>41.666666666666664</v>
          </cell>
          <cell r="R1514">
            <v>41.666666666666664</v>
          </cell>
          <cell r="S1514">
            <v>41.666666666666664</v>
          </cell>
          <cell r="T1514">
            <v>41.666666666666664</v>
          </cell>
          <cell r="U1514">
            <v>41.666666666666664</v>
          </cell>
          <cell r="V1514">
            <v>41.666666666666664</v>
          </cell>
          <cell r="W1514">
            <v>41.666666666666664</v>
          </cell>
          <cell r="X1514">
            <v>41.666666666666664</v>
          </cell>
          <cell r="Y1514">
            <v>41.666666666666664</v>
          </cell>
        </row>
        <row r="1515">
          <cell r="C1515" t="str">
            <v>Misc</v>
          </cell>
          <cell r="D1515" t="str">
            <v>QPB</v>
          </cell>
          <cell r="F1515" t="str">
            <v>OCMH21</v>
          </cell>
          <cell r="G1515">
            <v>36892550</v>
          </cell>
          <cell r="H1515" t="str">
            <v>TELECOMMUNICATIONS COSTS</v>
          </cell>
          <cell r="I1515" t="str">
            <v>Communication</v>
          </cell>
          <cell r="J1515" t="str">
            <v>Business Partners</v>
          </cell>
          <cell r="K1515" t="str">
            <v>Stuart Newstead</v>
          </cell>
          <cell r="L1515" t="str">
            <v>Chris Knight</v>
          </cell>
          <cell r="M1515" t="str">
            <v>QPBChris KnightCommunication</v>
          </cell>
          <cell r="N1515">
            <v>0</v>
          </cell>
          <cell r="O1515">
            <v>0</v>
          </cell>
          <cell r="P1515">
            <v>0</v>
          </cell>
          <cell r="Q1515">
            <v>0</v>
          </cell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</row>
        <row r="1516">
          <cell r="C1516" t="str">
            <v>Misc</v>
          </cell>
          <cell r="D1516" t="str">
            <v>QPB</v>
          </cell>
          <cell r="F1516" t="str">
            <v>OCMH22</v>
          </cell>
          <cell r="G1516">
            <v>36892550</v>
          </cell>
          <cell r="H1516" t="str">
            <v>TELECOMMUNICATIONS COSTS</v>
          </cell>
          <cell r="I1516" t="str">
            <v>Communication</v>
          </cell>
          <cell r="J1516" t="str">
            <v>Business Partners</v>
          </cell>
          <cell r="K1516" t="str">
            <v>Stuart Newstead</v>
          </cell>
          <cell r="L1516" t="str">
            <v>Bob Pisolkar</v>
          </cell>
          <cell r="M1516" t="str">
            <v>QPBBob PisolkarCommunication</v>
          </cell>
          <cell r="N1516">
            <v>0</v>
          </cell>
          <cell r="O1516">
            <v>0</v>
          </cell>
          <cell r="P1516">
            <v>0</v>
          </cell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</row>
        <row r="1517">
          <cell r="C1517" t="str">
            <v>Misc</v>
          </cell>
          <cell r="D1517" t="str">
            <v>QPB</v>
          </cell>
          <cell r="F1517" t="str">
            <v>OCMH23</v>
          </cell>
          <cell r="G1517">
            <v>36892550</v>
          </cell>
          <cell r="H1517" t="str">
            <v>TELECOMMUNICATIONS COSTS</v>
          </cell>
          <cell r="I1517" t="str">
            <v>Communication</v>
          </cell>
          <cell r="J1517" t="str">
            <v>Business Partners</v>
          </cell>
          <cell r="K1517" t="str">
            <v>Stuart Newstead</v>
          </cell>
          <cell r="L1517" t="str">
            <v>James Hart</v>
          </cell>
          <cell r="M1517" t="str">
            <v>QPBJames HartCommunication</v>
          </cell>
          <cell r="N1517">
            <v>0</v>
          </cell>
          <cell r="O1517">
            <v>0</v>
          </cell>
          <cell r="P1517">
            <v>0</v>
          </cell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</row>
        <row r="1518">
          <cell r="C1518" t="str">
            <v>Misc</v>
          </cell>
          <cell r="D1518" t="str">
            <v>QPB</v>
          </cell>
          <cell r="F1518" t="str">
            <v>OCMH24</v>
          </cell>
          <cell r="G1518">
            <v>36892550</v>
          </cell>
          <cell r="H1518" t="str">
            <v>TELECOMMUNICATIONS COSTS</v>
          </cell>
          <cell r="I1518" t="str">
            <v>Communication</v>
          </cell>
          <cell r="J1518" t="str">
            <v>Business Partners</v>
          </cell>
          <cell r="K1518" t="str">
            <v>Stuart Newstead</v>
          </cell>
          <cell r="L1518" t="str">
            <v>Nigel dean</v>
          </cell>
          <cell r="M1518" t="str">
            <v>QPBNigel deanCommunication</v>
          </cell>
          <cell r="N1518">
            <v>0</v>
          </cell>
          <cell r="O1518">
            <v>0</v>
          </cell>
          <cell r="P1518">
            <v>0</v>
          </cell>
          <cell r="Q1518">
            <v>0</v>
          </cell>
          <cell r="R1518">
            <v>0</v>
          </cell>
          <cell r="S1518">
            <v>0</v>
          </cell>
          <cell r="T1518">
            <v>0</v>
          </cell>
          <cell r="U1518">
            <v>0</v>
          </cell>
          <cell r="V1518">
            <v>0</v>
          </cell>
          <cell r="W1518">
            <v>0</v>
          </cell>
          <cell r="X1518">
            <v>0</v>
          </cell>
          <cell r="Y1518">
            <v>0</v>
          </cell>
        </row>
        <row r="1519">
          <cell r="C1519" t="str">
            <v>Misc</v>
          </cell>
          <cell r="D1519" t="str">
            <v>QPB</v>
          </cell>
          <cell r="F1519" t="str">
            <v>OCMH25</v>
          </cell>
          <cell r="G1519">
            <v>36892550</v>
          </cell>
          <cell r="H1519" t="str">
            <v>TELECOMMUNICATIONS COSTS</v>
          </cell>
          <cell r="I1519" t="str">
            <v>Communication</v>
          </cell>
          <cell r="J1519" t="str">
            <v>Business Partners</v>
          </cell>
          <cell r="K1519" t="str">
            <v>Stuart Newstead</v>
          </cell>
          <cell r="L1519" t="str">
            <v>Bharat Chauhan</v>
          </cell>
          <cell r="M1519" t="str">
            <v>QPBBharat ChauhanCommunication</v>
          </cell>
          <cell r="N1519">
            <v>0</v>
          </cell>
          <cell r="O1519">
            <v>0</v>
          </cell>
          <cell r="P1519">
            <v>0</v>
          </cell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</row>
        <row r="1520">
          <cell r="C1520" t="str">
            <v>Misc</v>
          </cell>
          <cell r="D1520" t="str">
            <v>QPB</v>
          </cell>
          <cell r="F1520" t="str">
            <v>OCMH26</v>
          </cell>
          <cell r="G1520">
            <v>36892550</v>
          </cell>
          <cell r="H1520" t="str">
            <v>TELECOMMUNICATIONS COSTS</v>
          </cell>
          <cell r="I1520" t="str">
            <v>Communication</v>
          </cell>
          <cell r="J1520" t="str">
            <v>Business Partners</v>
          </cell>
          <cell r="K1520" t="str">
            <v>Stuart Newstead</v>
          </cell>
          <cell r="L1520" t="str">
            <v>Vanessa Blythe</v>
          </cell>
          <cell r="M1520" t="str">
            <v>QPBVanessa BlytheCommunication</v>
          </cell>
          <cell r="N1520">
            <v>0</v>
          </cell>
          <cell r="O1520">
            <v>0</v>
          </cell>
          <cell r="P1520">
            <v>0</v>
          </cell>
          <cell r="Q1520">
            <v>0</v>
          </cell>
          <cell r="R1520">
            <v>0</v>
          </cell>
          <cell r="S1520">
            <v>0</v>
          </cell>
          <cell r="T1520">
            <v>0</v>
          </cell>
          <cell r="U1520">
            <v>0</v>
          </cell>
          <cell r="V1520">
            <v>0</v>
          </cell>
          <cell r="W1520">
            <v>0</v>
          </cell>
          <cell r="X1520">
            <v>0</v>
          </cell>
          <cell r="Y1520">
            <v>0</v>
          </cell>
        </row>
        <row r="1521">
          <cell r="C1521" t="str">
            <v>Misc</v>
          </cell>
          <cell r="D1521" t="str">
            <v>QPB</v>
          </cell>
          <cell r="F1521" t="str">
            <v>OCMH3</v>
          </cell>
          <cell r="G1521">
            <v>36892550</v>
          </cell>
          <cell r="H1521" t="str">
            <v>TELECOMMUNICATIONS COSTS</v>
          </cell>
          <cell r="I1521" t="str">
            <v>Communication</v>
          </cell>
          <cell r="J1521" t="str">
            <v>Business Service</v>
          </cell>
          <cell r="K1521" t="str">
            <v>Keith Floodgate</v>
          </cell>
          <cell r="L1521" t="str">
            <v>Keith Floodgate</v>
          </cell>
          <cell r="M1521" t="str">
            <v>QPBKeith FloodgateCommunication</v>
          </cell>
          <cell r="N1521">
            <v>41.666666666666664</v>
          </cell>
          <cell r="O1521">
            <v>41.666666666666664</v>
          </cell>
          <cell r="P1521">
            <v>41.666666666666664</v>
          </cell>
          <cell r="Q1521">
            <v>41.666666666666664</v>
          </cell>
          <cell r="R1521">
            <v>41.666666666666664</v>
          </cell>
          <cell r="S1521">
            <v>41.666666666666664</v>
          </cell>
          <cell r="T1521">
            <v>41.666666666666664</v>
          </cell>
          <cell r="U1521">
            <v>41.666666666666664</v>
          </cell>
          <cell r="V1521">
            <v>41.666666666666664</v>
          </cell>
          <cell r="W1521">
            <v>41.666666666666664</v>
          </cell>
          <cell r="X1521">
            <v>41.666666666666664</v>
          </cell>
          <cell r="Y1521">
            <v>41.666666666666664</v>
          </cell>
        </row>
        <row r="1522">
          <cell r="C1522" t="str">
            <v>Misc</v>
          </cell>
          <cell r="D1522" t="str">
            <v>QPB</v>
          </cell>
          <cell r="F1522" t="str">
            <v>OCMH31</v>
          </cell>
          <cell r="G1522">
            <v>36892550</v>
          </cell>
          <cell r="H1522" t="str">
            <v>TELECOMMUNICATIONS COSTS</v>
          </cell>
          <cell r="I1522" t="str">
            <v>Communication</v>
          </cell>
          <cell r="J1522" t="str">
            <v>Business Service</v>
          </cell>
          <cell r="K1522" t="str">
            <v>Keith Floodgate</v>
          </cell>
          <cell r="L1522" t="str">
            <v>John Rogers</v>
          </cell>
          <cell r="M1522" t="str">
            <v>QPBJohn RogersCommunication</v>
          </cell>
          <cell r="N1522">
            <v>0</v>
          </cell>
          <cell r="O1522">
            <v>0</v>
          </cell>
          <cell r="P1522">
            <v>0</v>
          </cell>
          <cell r="Q1522">
            <v>0</v>
          </cell>
          <cell r="R1522">
            <v>0</v>
          </cell>
          <cell r="S1522">
            <v>0</v>
          </cell>
          <cell r="T1522">
            <v>0</v>
          </cell>
          <cell r="U1522">
            <v>0</v>
          </cell>
          <cell r="V1522">
            <v>0</v>
          </cell>
          <cell r="W1522">
            <v>0</v>
          </cell>
          <cell r="X1522">
            <v>0</v>
          </cell>
          <cell r="Y1522">
            <v>0</v>
          </cell>
        </row>
        <row r="1523">
          <cell r="C1523" t="str">
            <v>Misc</v>
          </cell>
          <cell r="D1523" t="str">
            <v>QPB</v>
          </cell>
          <cell r="F1523" t="str">
            <v>OCMH32</v>
          </cell>
          <cell r="G1523">
            <v>36892550</v>
          </cell>
          <cell r="H1523" t="str">
            <v>TELECOMMUNICATIONS COSTS</v>
          </cell>
          <cell r="I1523" t="str">
            <v>Communication</v>
          </cell>
          <cell r="J1523" t="str">
            <v>Business Service</v>
          </cell>
          <cell r="K1523" t="str">
            <v>Keith Floodgate</v>
          </cell>
          <cell r="L1523" t="str">
            <v>Andy Smith</v>
          </cell>
          <cell r="M1523" t="str">
            <v>QPBAndy SmithCommunication</v>
          </cell>
          <cell r="N1523">
            <v>0</v>
          </cell>
          <cell r="O1523">
            <v>0</v>
          </cell>
          <cell r="P1523">
            <v>0</v>
          </cell>
          <cell r="Q1523">
            <v>0</v>
          </cell>
          <cell r="R1523">
            <v>0</v>
          </cell>
          <cell r="S1523">
            <v>0</v>
          </cell>
          <cell r="T1523">
            <v>0</v>
          </cell>
          <cell r="U1523">
            <v>0</v>
          </cell>
          <cell r="V1523">
            <v>0</v>
          </cell>
          <cell r="W1523">
            <v>0</v>
          </cell>
          <cell r="X1523">
            <v>0</v>
          </cell>
          <cell r="Y1523">
            <v>0</v>
          </cell>
        </row>
        <row r="1524">
          <cell r="C1524" t="str">
            <v>Misc</v>
          </cell>
          <cell r="D1524" t="str">
            <v>QPB</v>
          </cell>
          <cell r="F1524" t="str">
            <v>OCMS</v>
          </cell>
          <cell r="G1524">
            <v>36892550</v>
          </cell>
          <cell r="H1524" t="str">
            <v>TELECOMMUNICATIONS COSTS</v>
          </cell>
          <cell r="I1524" t="str">
            <v>Communication</v>
          </cell>
          <cell r="J1524" t="str">
            <v>Business Marketing</v>
          </cell>
          <cell r="K1524" t="str">
            <v>Tim Sefton</v>
          </cell>
          <cell r="L1524" t="str">
            <v>Tim Sefton</v>
          </cell>
          <cell r="M1524" t="str">
            <v>QPBTim SeftonCommunication</v>
          </cell>
          <cell r="N1524">
            <v>41.666666666666664</v>
          </cell>
          <cell r="O1524">
            <v>41.666666666666664</v>
          </cell>
          <cell r="P1524">
            <v>41.666666666666664</v>
          </cell>
          <cell r="Q1524">
            <v>41.666666666666664</v>
          </cell>
          <cell r="R1524">
            <v>41.666666666666664</v>
          </cell>
          <cell r="S1524">
            <v>41.666666666666664</v>
          </cell>
          <cell r="T1524">
            <v>41.666666666666664</v>
          </cell>
          <cell r="U1524">
            <v>41.666666666666664</v>
          </cell>
          <cell r="V1524">
            <v>41.666666666666664</v>
          </cell>
          <cell r="W1524">
            <v>41.666666666666664</v>
          </cell>
          <cell r="X1524">
            <v>41.666666666666664</v>
          </cell>
          <cell r="Y1524">
            <v>41.666666666666664</v>
          </cell>
        </row>
        <row r="1525">
          <cell r="C1525" t="str">
            <v>Misc</v>
          </cell>
          <cell r="D1525" t="str">
            <v>QPB</v>
          </cell>
          <cell r="F1525" t="str">
            <v>OCMS6</v>
          </cell>
          <cell r="G1525">
            <v>36892550</v>
          </cell>
          <cell r="H1525" t="str">
            <v>TELECOMMUNICATIONS COSTS</v>
          </cell>
          <cell r="I1525" t="str">
            <v>Communication</v>
          </cell>
          <cell r="J1525" t="str">
            <v>Business Marketing</v>
          </cell>
          <cell r="K1525" t="str">
            <v>Tim Sefton</v>
          </cell>
          <cell r="L1525" t="str">
            <v>Tony Scriven</v>
          </cell>
          <cell r="M1525" t="str">
            <v>QPBTony ScrivenCommunication</v>
          </cell>
          <cell r="N1525">
            <v>0</v>
          </cell>
          <cell r="O1525">
            <v>0</v>
          </cell>
          <cell r="P1525">
            <v>0</v>
          </cell>
          <cell r="Q1525">
            <v>0</v>
          </cell>
          <cell r="R1525">
            <v>0</v>
          </cell>
          <cell r="S1525">
            <v>0</v>
          </cell>
          <cell r="T1525">
            <v>0</v>
          </cell>
          <cell r="U1525">
            <v>0</v>
          </cell>
          <cell r="V1525">
            <v>0</v>
          </cell>
          <cell r="W1525">
            <v>0</v>
          </cell>
          <cell r="X1525">
            <v>0</v>
          </cell>
          <cell r="Y1525">
            <v>0</v>
          </cell>
        </row>
        <row r="1526">
          <cell r="C1526" t="str">
            <v>Misc</v>
          </cell>
          <cell r="D1526" t="str">
            <v>QPB</v>
          </cell>
          <cell r="F1526" t="str">
            <v>OCMS2</v>
          </cell>
          <cell r="G1526">
            <v>36892550</v>
          </cell>
          <cell r="H1526" t="str">
            <v>TELECOMMUNICATIONS COSTS</v>
          </cell>
          <cell r="I1526" t="str">
            <v>Communication</v>
          </cell>
          <cell r="J1526" t="str">
            <v>Business Marketing</v>
          </cell>
          <cell r="K1526" t="str">
            <v>Tim Sefton</v>
          </cell>
          <cell r="L1526" t="str">
            <v>Nigel Dutton</v>
          </cell>
          <cell r="M1526" t="str">
            <v>QPBNigel DuttonCommunication</v>
          </cell>
          <cell r="N1526">
            <v>0</v>
          </cell>
          <cell r="O1526">
            <v>0</v>
          </cell>
          <cell r="P1526">
            <v>0</v>
          </cell>
          <cell r="Q1526">
            <v>0</v>
          </cell>
          <cell r="R1526">
            <v>0</v>
          </cell>
          <cell r="S1526">
            <v>0</v>
          </cell>
          <cell r="T1526">
            <v>0</v>
          </cell>
          <cell r="U1526">
            <v>0</v>
          </cell>
          <cell r="V1526">
            <v>0</v>
          </cell>
          <cell r="W1526">
            <v>0</v>
          </cell>
          <cell r="X1526">
            <v>0</v>
          </cell>
          <cell r="Y1526">
            <v>0</v>
          </cell>
        </row>
        <row r="1527">
          <cell r="C1527" t="str">
            <v>Misc</v>
          </cell>
          <cell r="D1527" t="str">
            <v>QPB</v>
          </cell>
          <cell r="F1527" t="str">
            <v>OCMS4</v>
          </cell>
          <cell r="G1527">
            <v>36892550</v>
          </cell>
          <cell r="H1527" t="str">
            <v>TELECOMMUNICATIONS COSTS</v>
          </cell>
          <cell r="I1527" t="str">
            <v>Communication</v>
          </cell>
          <cell r="J1527" t="str">
            <v>Business Marketing</v>
          </cell>
          <cell r="K1527" t="str">
            <v>Tim Sefton</v>
          </cell>
          <cell r="L1527" t="str">
            <v>Derek Williamson</v>
          </cell>
          <cell r="M1527" t="str">
            <v>QPBDerek WilliamsonCommunication</v>
          </cell>
          <cell r="N1527">
            <v>0</v>
          </cell>
          <cell r="O1527">
            <v>0</v>
          </cell>
          <cell r="P1527">
            <v>0</v>
          </cell>
          <cell r="Q1527">
            <v>0</v>
          </cell>
          <cell r="R1527">
            <v>0</v>
          </cell>
          <cell r="S1527">
            <v>0</v>
          </cell>
          <cell r="T1527">
            <v>0</v>
          </cell>
          <cell r="U1527">
            <v>0</v>
          </cell>
          <cell r="V1527">
            <v>0</v>
          </cell>
          <cell r="W1527">
            <v>0</v>
          </cell>
          <cell r="X1527">
            <v>0</v>
          </cell>
          <cell r="Y1527">
            <v>0</v>
          </cell>
        </row>
        <row r="1528">
          <cell r="C1528" t="str">
            <v>Misc</v>
          </cell>
          <cell r="D1528" t="str">
            <v>QPB</v>
          </cell>
          <cell r="F1528" t="str">
            <v>OCMS5</v>
          </cell>
          <cell r="G1528">
            <v>36892550</v>
          </cell>
          <cell r="H1528" t="str">
            <v>TELECOMMUNICATIONS COSTS</v>
          </cell>
          <cell r="I1528" t="str">
            <v>Communication</v>
          </cell>
          <cell r="J1528" t="str">
            <v>Business Marketing</v>
          </cell>
          <cell r="K1528" t="str">
            <v>Tim Sefton</v>
          </cell>
          <cell r="L1528" t="str">
            <v>Hilary Lloyd</v>
          </cell>
          <cell r="M1528" t="str">
            <v>QPBHilary LloydCommunication</v>
          </cell>
          <cell r="N1528">
            <v>0</v>
          </cell>
          <cell r="O1528">
            <v>0</v>
          </cell>
          <cell r="P1528">
            <v>0</v>
          </cell>
          <cell r="Q1528">
            <v>0</v>
          </cell>
          <cell r="R1528">
            <v>0</v>
          </cell>
          <cell r="S1528">
            <v>0</v>
          </cell>
          <cell r="T1528">
            <v>0</v>
          </cell>
          <cell r="U1528">
            <v>0</v>
          </cell>
          <cell r="V1528">
            <v>0</v>
          </cell>
          <cell r="W1528">
            <v>0</v>
          </cell>
          <cell r="X1528">
            <v>0</v>
          </cell>
          <cell r="Y1528">
            <v>0</v>
          </cell>
        </row>
        <row r="1529">
          <cell r="C1529" t="str">
            <v>Misc</v>
          </cell>
          <cell r="D1529" t="str">
            <v>QPB</v>
          </cell>
          <cell r="F1529" t="str">
            <v>OCMT1</v>
          </cell>
          <cell r="G1529">
            <v>36892550</v>
          </cell>
          <cell r="H1529" t="str">
            <v>TELECOMMUNICATIONS COSTS</v>
          </cell>
          <cell r="I1529" t="str">
            <v>Communication</v>
          </cell>
          <cell r="J1529" t="str">
            <v>Business Operations</v>
          </cell>
          <cell r="K1529" t="str">
            <v>Euros Evans</v>
          </cell>
          <cell r="L1529" t="str">
            <v>Euros Evans</v>
          </cell>
          <cell r="M1529" t="str">
            <v>QPBEuros EvansCommunication</v>
          </cell>
          <cell r="N1529">
            <v>41.666666666666664</v>
          </cell>
          <cell r="O1529">
            <v>41.666666666666664</v>
          </cell>
          <cell r="P1529">
            <v>41.666666666666664</v>
          </cell>
          <cell r="Q1529">
            <v>41.666666666666664</v>
          </cell>
          <cell r="R1529">
            <v>41.666666666666664</v>
          </cell>
          <cell r="S1529">
            <v>41.666666666666664</v>
          </cell>
          <cell r="T1529">
            <v>41.666666666666664</v>
          </cell>
          <cell r="U1529">
            <v>41.666666666666664</v>
          </cell>
          <cell r="V1529">
            <v>41.666666666666664</v>
          </cell>
          <cell r="W1529">
            <v>41.666666666666664</v>
          </cell>
          <cell r="X1529">
            <v>41.666666666666664</v>
          </cell>
          <cell r="Y1529">
            <v>41.666666666666664</v>
          </cell>
        </row>
        <row r="1530">
          <cell r="C1530" t="str">
            <v>Misc</v>
          </cell>
          <cell r="D1530" t="str">
            <v>QPB</v>
          </cell>
          <cell r="F1530" t="str">
            <v>OCMT14</v>
          </cell>
          <cell r="G1530">
            <v>36892550</v>
          </cell>
          <cell r="H1530" t="str">
            <v>TELECOMMUNICATIONS COSTS</v>
          </cell>
          <cell r="I1530" t="str">
            <v>Communication</v>
          </cell>
          <cell r="J1530" t="str">
            <v>Business Operations</v>
          </cell>
          <cell r="K1530" t="str">
            <v>Euros Evans</v>
          </cell>
          <cell r="L1530" t="str">
            <v>Tony Webber</v>
          </cell>
          <cell r="M1530" t="str">
            <v>QPBTony WebberCommunication</v>
          </cell>
          <cell r="N1530">
            <v>0</v>
          </cell>
          <cell r="O1530">
            <v>0</v>
          </cell>
          <cell r="P1530">
            <v>0</v>
          </cell>
          <cell r="Q1530">
            <v>0</v>
          </cell>
          <cell r="R1530">
            <v>0</v>
          </cell>
          <cell r="S1530">
            <v>0</v>
          </cell>
          <cell r="T1530">
            <v>0</v>
          </cell>
          <cell r="U1530">
            <v>0</v>
          </cell>
          <cell r="V1530">
            <v>0</v>
          </cell>
          <cell r="W1530">
            <v>0</v>
          </cell>
          <cell r="X1530">
            <v>0</v>
          </cell>
          <cell r="Y1530">
            <v>0</v>
          </cell>
        </row>
        <row r="1531">
          <cell r="C1531" t="str">
            <v>Misc</v>
          </cell>
          <cell r="D1531" t="str">
            <v>QPB</v>
          </cell>
          <cell r="F1531" t="str">
            <v>OCMT31</v>
          </cell>
          <cell r="G1531">
            <v>36892550</v>
          </cell>
          <cell r="H1531" t="str">
            <v>TELECOMMUNICATIONS COSTS</v>
          </cell>
          <cell r="I1531" t="str">
            <v>Communication</v>
          </cell>
          <cell r="J1531" t="str">
            <v>Business Operations</v>
          </cell>
          <cell r="K1531" t="str">
            <v>Euros Evans</v>
          </cell>
          <cell r="L1531" t="str">
            <v>Paging</v>
          </cell>
          <cell r="M1531" t="str">
            <v>QPBPagingCommunication</v>
          </cell>
          <cell r="N1531">
            <v>0</v>
          </cell>
          <cell r="O1531">
            <v>0</v>
          </cell>
          <cell r="P1531">
            <v>0</v>
          </cell>
          <cell r="Q1531">
            <v>0</v>
          </cell>
          <cell r="R1531">
            <v>0</v>
          </cell>
          <cell r="S1531">
            <v>0</v>
          </cell>
          <cell r="T1531">
            <v>0</v>
          </cell>
          <cell r="U1531">
            <v>0</v>
          </cell>
          <cell r="V1531">
            <v>0</v>
          </cell>
          <cell r="W1531">
            <v>0</v>
          </cell>
          <cell r="X1531">
            <v>0</v>
          </cell>
          <cell r="Y1531">
            <v>0</v>
          </cell>
        </row>
        <row r="1532">
          <cell r="C1532" t="str">
            <v>Misc</v>
          </cell>
          <cell r="D1532" t="str">
            <v>QPB</v>
          </cell>
          <cell r="F1532" t="str">
            <v>OCMT35</v>
          </cell>
          <cell r="G1532">
            <v>36892550</v>
          </cell>
          <cell r="H1532" t="str">
            <v>TELECOMMUNICATIONS COSTS</v>
          </cell>
          <cell r="I1532" t="str">
            <v>Communication</v>
          </cell>
          <cell r="J1532" t="str">
            <v>Business Operations</v>
          </cell>
          <cell r="K1532" t="str">
            <v>Euros Evans</v>
          </cell>
          <cell r="L1532" t="str">
            <v>Paging</v>
          </cell>
          <cell r="M1532" t="str">
            <v>QPBPagingCommunication</v>
          </cell>
          <cell r="N1532">
            <v>0</v>
          </cell>
          <cell r="O1532">
            <v>0</v>
          </cell>
          <cell r="P1532">
            <v>0</v>
          </cell>
          <cell r="Q1532">
            <v>0</v>
          </cell>
          <cell r="R1532">
            <v>0</v>
          </cell>
          <cell r="S1532">
            <v>0</v>
          </cell>
          <cell r="T1532">
            <v>0</v>
          </cell>
          <cell r="U1532">
            <v>0</v>
          </cell>
          <cell r="V1532">
            <v>0</v>
          </cell>
          <cell r="W1532">
            <v>0</v>
          </cell>
          <cell r="X1532">
            <v>0</v>
          </cell>
          <cell r="Y1532">
            <v>0</v>
          </cell>
        </row>
        <row r="1533">
          <cell r="C1533" t="str">
            <v>Misc</v>
          </cell>
          <cell r="D1533" t="str">
            <v>QPB</v>
          </cell>
          <cell r="F1533" t="str">
            <v>OCMT36</v>
          </cell>
          <cell r="G1533">
            <v>36892550</v>
          </cell>
          <cell r="H1533" t="str">
            <v>TELECOMMUNICATIONS COSTS</v>
          </cell>
          <cell r="I1533" t="str">
            <v>Communication</v>
          </cell>
          <cell r="J1533" t="str">
            <v>Business Operations</v>
          </cell>
          <cell r="K1533" t="str">
            <v>Euros Evans</v>
          </cell>
          <cell r="L1533" t="str">
            <v>Paging</v>
          </cell>
          <cell r="M1533" t="str">
            <v>QPBPagingCommunication</v>
          </cell>
          <cell r="N1533">
            <v>0</v>
          </cell>
          <cell r="O1533">
            <v>0</v>
          </cell>
          <cell r="P1533">
            <v>0</v>
          </cell>
          <cell r="Q1533">
            <v>0</v>
          </cell>
          <cell r="R1533">
            <v>0</v>
          </cell>
          <cell r="S1533">
            <v>0</v>
          </cell>
          <cell r="T1533">
            <v>0</v>
          </cell>
          <cell r="U1533">
            <v>0</v>
          </cell>
          <cell r="V1533">
            <v>0</v>
          </cell>
          <cell r="W1533">
            <v>0</v>
          </cell>
          <cell r="X1533">
            <v>0</v>
          </cell>
          <cell r="Y1533">
            <v>0</v>
          </cell>
        </row>
        <row r="1534">
          <cell r="C1534" t="str">
            <v>Misc</v>
          </cell>
          <cell r="D1534" t="str">
            <v>QPB</v>
          </cell>
          <cell r="F1534" t="str">
            <v>OCMH</v>
          </cell>
          <cell r="G1534">
            <v>39890550</v>
          </cell>
          <cell r="H1534" t="str">
            <v>CONFERENCE COST NON TRNG</v>
          </cell>
          <cell r="I1534" t="str">
            <v>Conferences &amp; Presentations</v>
          </cell>
          <cell r="J1534" t="str">
            <v>Directorate</v>
          </cell>
          <cell r="K1534" t="str">
            <v>Pete Richardson</v>
          </cell>
          <cell r="L1534" t="str">
            <v>Pete Richardson</v>
          </cell>
          <cell r="M1534" t="str">
            <v>QPBPete RichardsonConferences &amp; Presentations</v>
          </cell>
          <cell r="N1534">
            <v>4166.666666666667</v>
          </cell>
          <cell r="O1534">
            <v>4166.666666666667</v>
          </cell>
          <cell r="P1534">
            <v>4166.666666666667</v>
          </cell>
          <cell r="Q1534">
            <v>4166.666666666667</v>
          </cell>
          <cell r="R1534">
            <v>4166.666666666667</v>
          </cell>
          <cell r="S1534">
            <v>4166.666666666667</v>
          </cell>
          <cell r="T1534">
            <v>4166.666666666667</v>
          </cell>
          <cell r="U1534">
            <v>4166.666666666667</v>
          </cell>
          <cell r="V1534">
            <v>4166.666666666667</v>
          </cell>
          <cell r="W1534">
            <v>4166.666666666667</v>
          </cell>
          <cell r="X1534">
            <v>4166.666666666667</v>
          </cell>
          <cell r="Y1534">
            <v>4166.666666666667</v>
          </cell>
        </row>
        <row r="1535">
          <cell r="C1535" t="str">
            <v>Misc</v>
          </cell>
          <cell r="D1535" t="str">
            <v>QPB</v>
          </cell>
          <cell r="F1535" t="str">
            <v>OCMH1</v>
          </cell>
          <cell r="G1535">
            <v>39890550</v>
          </cell>
          <cell r="H1535" t="str">
            <v>CONFERENCE COST NON TRNG</v>
          </cell>
          <cell r="I1535" t="str">
            <v>Conferences &amp; Presentations</v>
          </cell>
          <cell r="J1535" t="str">
            <v>BT Management</v>
          </cell>
          <cell r="K1535" t="str">
            <v>Dave Stevenson</v>
          </cell>
          <cell r="L1535" t="str">
            <v>Dave Stevenson</v>
          </cell>
          <cell r="M1535" t="str">
            <v>QPBDave StevensonConferences &amp; Presentations</v>
          </cell>
          <cell r="N1535">
            <v>0</v>
          </cell>
          <cell r="O1535">
            <v>0</v>
          </cell>
          <cell r="P1535">
            <v>0</v>
          </cell>
          <cell r="Q1535">
            <v>0</v>
          </cell>
          <cell r="R1535">
            <v>0</v>
          </cell>
          <cell r="S1535">
            <v>0</v>
          </cell>
          <cell r="T1535">
            <v>0</v>
          </cell>
          <cell r="U1535">
            <v>0</v>
          </cell>
          <cell r="V1535">
            <v>0</v>
          </cell>
          <cell r="W1535">
            <v>0</v>
          </cell>
          <cell r="X1535">
            <v>0</v>
          </cell>
          <cell r="Y1535">
            <v>0</v>
          </cell>
        </row>
        <row r="1536">
          <cell r="C1536" t="str">
            <v>Misc</v>
          </cell>
          <cell r="D1536" t="str">
            <v>QPB</v>
          </cell>
          <cell r="F1536" t="str">
            <v>OCMH11</v>
          </cell>
          <cell r="G1536">
            <v>39890550</v>
          </cell>
          <cell r="H1536" t="str">
            <v>CONFERENCE COST NON TRNG</v>
          </cell>
          <cell r="I1536" t="str">
            <v>Conferences &amp; Presentations</v>
          </cell>
          <cell r="J1536" t="str">
            <v>BT Management</v>
          </cell>
          <cell r="K1536" t="str">
            <v>Dave Stevenson</v>
          </cell>
          <cell r="L1536" t="str">
            <v>Suki Jagpal</v>
          </cell>
          <cell r="M1536" t="str">
            <v>QPBSuki JagpalConferences &amp; Presentations</v>
          </cell>
          <cell r="N1536">
            <v>0</v>
          </cell>
          <cell r="O1536">
            <v>0</v>
          </cell>
          <cell r="P1536">
            <v>0</v>
          </cell>
          <cell r="Q1536">
            <v>0</v>
          </cell>
          <cell r="R1536">
            <v>0</v>
          </cell>
          <cell r="S1536">
            <v>0</v>
          </cell>
          <cell r="T1536">
            <v>0</v>
          </cell>
          <cell r="U1536">
            <v>0</v>
          </cell>
          <cell r="V1536">
            <v>0</v>
          </cell>
          <cell r="W1536">
            <v>0</v>
          </cell>
          <cell r="X1536">
            <v>0</v>
          </cell>
          <cell r="Y1536">
            <v>0</v>
          </cell>
        </row>
        <row r="1537">
          <cell r="C1537" t="str">
            <v>Misc</v>
          </cell>
          <cell r="D1537" t="str">
            <v>QPB</v>
          </cell>
          <cell r="F1537" t="str">
            <v>OCMH12</v>
          </cell>
          <cell r="G1537">
            <v>39890550</v>
          </cell>
          <cell r="H1537" t="str">
            <v>CONFERENCE COST NON TRNG</v>
          </cell>
          <cell r="I1537" t="str">
            <v>Conferences &amp; Presentations</v>
          </cell>
          <cell r="J1537" t="str">
            <v>BT Management</v>
          </cell>
          <cell r="K1537" t="str">
            <v>Dave Stevenson</v>
          </cell>
          <cell r="L1537" t="str">
            <v>Kishor Patel</v>
          </cell>
          <cell r="M1537" t="str">
            <v>QPBKishor PatelConferences &amp; Presentations</v>
          </cell>
          <cell r="N1537">
            <v>0</v>
          </cell>
          <cell r="O1537">
            <v>0</v>
          </cell>
          <cell r="P1537">
            <v>0</v>
          </cell>
          <cell r="Q1537">
            <v>0</v>
          </cell>
          <cell r="R1537">
            <v>0</v>
          </cell>
          <cell r="S1537">
            <v>0</v>
          </cell>
          <cell r="T1537">
            <v>0</v>
          </cell>
          <cell r="U1537">
            <v>0</v>
          </cell>
          <cell r="V1537">
            <v>0</v>
          </cell>
          <cell r="W1537">
            <v>0</v>
          </cell>
          <cell r="X1537">
            <v>0</v>
          </cell>
          <cell r="Y1537">
            <v>0</v>
          </cell>
        </row>
        <row r="1538">
          <cell r="C1538" t="str">
            <v>Misc</v>
          </cell>
          <cell r="D1538" t="str">
            <v>QPB</v>
          </cell>
          <cell r="F1538" t="str">
            <v>OCMH13</v>
          </cell>
          <cell r="G1538">
            <v>39890550</v>
          </cell>
          <cell r="H1538" t="str">
            <v>CONFERENCE COST NON TRNG</v>
          </cell>
          <cell r="I1538" t="str">
            <v>Conferences &amp; Presentations</v>
          </cell>
          <cell r="J1538" t="str">
            <v>BT Management</v>
          </cell>
          <cell r="K1538" t="str">
            <v>Dave Stevenson</v>
          </cell>
          <cell r="L1538" t="str">
            <v>Matt Bennett</v>
          </cell>
          <cell r="M1538" t="str">
            <v>QPBMatt BennettConferences &amp; Presentations</v>
          </cell>
          <cell r="N1538">
            <v>0</v>
          </cell>
          <cell r="O1538">
            <v>0</v>
          </cell>
          <cell r="P1538">
            <v>0</v>
          </cell>
          <cell r="Q1538">
            <v>0</v>
          </cell>
          <cell r="R1538">
            <v>0</v>
          </cell>
          <cell r="S1538">
            <v>0</v>
          </cell>
          <cell r="T1538">
            <v>0</v>
          </cell>
          <cell r="U1538">
            <v>0</v>
          </cell>
          <cell r="V1538">
            <v>0</v>
          </cell>
          <cell r="W1538">
            <v>0</v>
          </cell>
          <cell r="X1538">
            <v>0</v>
          </cell>
          <cell r="Y1538">
            <v>0</v>
          </cell>
        </row>
        <row r="1539">
          <cell r="C1539" t="str">
            <v>Misc</v>
          </cell>
          <cell r="D1539" t="str">
            <v>QPB</v>
          </cell>
          <cell r="F1539" t="str">
            <v>OCMH14</v>
          </cell>
          <cell r="G1539">
            <v>39890550</v>
          </cell>
          <cell r="H1539" t="str">
            <v>CONFERENCE COST NON TRNG</v>
          </cell>
          <cell r="I1539" t="str">
            <v>Conferences &amp; Presentations</v>
          </cell>
          <cell r="J1539" t="str">
            <v>BT Management</v>
          </cell>
          <cell r="K1539" t="str">
            <v>Dave Stevenson</v>
          </cell>
          <cell r="L1539" t="str">
            <v>Mia Etchells</v>
          </cell>
          <cell r="M1539" t="str">
            <v>QPBMia EtchellsConferences &amp; Presentations</v>
          </cell>
          <cell r="N1539">
            <v>0</v>
          </cell>
          <cell r="O1539">
            <v>0</v>
          </cell>
          <cell r="P1539">
            <v>0</v>
          </cell>
          <cell r="Q1539">
            <v>0</v>
          </cell>
          <cell r="R1539">
            <v>0</v>
          </cell>
          <cell r="S1539">
            <v>0</v>
          </cell>
          <cell r="T1539">
            <v>0</v>
          </cell>
          <cell r="U1539">
            <v>0</v>
          </cell>
          <cell r="V1539">
            <v>0</v>
          </cell>
          <cell r="W1539">
            <v>0</v>
          </cell>
          <cell r="X1539">
            <v>0</v>
          </cell>
          <cell r="Y1539">
            <v>0</v>
          </cell>
        </row>
        <row r="1540">
          <cell r="C1540" t="str">
            <v>Misc</v>
          </cell>
          <cell r="D1540" t="str">
            <v>QPB</v>
          </cell>
          <cell r="F1540" t="str">
            <v>OCMH2</v>
          </cell>
          <cell r="G1540">
            <v>39890550</v>
          </cell>
          <cell r="H1540" t="str">
            <v>CONFERENCE COST NON TRNG</v>
          </cell>
          <cell r="I1540" t="str">
            <v>Conferences &amp; Presentations</v>
          </cell>
          <cell r="J1540" t="str">
            <v>Business Partners</v>
          </cell>
          <cell r="K1540" t="str">
            <v>Stuart Newstead</v>
          </cell>
          <cell r="L1540" t="str">
            <v>Stuart Newstead</v>
          </cell>
          <cell r="M1540" t="str">
            <v>QPBStuart NewsteadConferences &amp; Presentations</v>
          </cell>
          <cell r="N1540">
            <v>4166.666666666667</v>
          </cell>
          <cell r="O1540">
            <v>4166.666666666667</v>
          </cell>
          <cell r="P1540">
            <v>4166.666666666667</v>
          </cell>
          <cell r="Q1540">
            <v>4166.666666666667</v>
          </cell>
          <cell r="R1540">
            <v>4166.666666666667</v>
          </cell>
          <cell r="S1540">
            <v>4166.666666666667</v>
          </cell>
          <cell r="T1540">
            <v>4166.666666666667</v>
          </cell>
          <cell r="U1540">
            <v>4166.666666666667</v>
          </cell>
          <cell r="V1540">
            <v>4166.666666666667</v>
          </cell>
          <cell r="W1540">
            <v>4166.666666666667</v>
          </cell>
          <cell r="X1540">
            <v>4166.666666666667</v>
          </cell>
          <cell r="Y1540">
            <v>4166.666666666667</v>
          </cell>
        </row>
        <row r="1541">
          <cell r="C1541" t="str">
            <v>Misc</v>
          </cell>
          <cell r="D1541" t="str">
            <v>QPB</v>
          </cell>
          <cell r="F1541" t="str">
            <v>OCMH21</v>
          </cell>
          <cell r="G1541">
            <v>39890550</v>
          </cell>
          <cell r="H1541" t="str">
            <v>CONFERENCE COST NON TRNG</v>
          </cell>
          <cell r="I1541" t="str">
            <v>Conferences &amp; Presentations</v>
          </cell>
          <cell r="J1541" t="str">
            <v>Business Partners</v>
          </cell>
          <cell r="K1541" t="str">
            <v>Stuart Newstead</v>
          </cell>
          <cell r="L1541" t="str">
            <v>Chris Knight</v>
          </cell>
          <cell r="M1541" t="str">
            <v>QPBChris KnightConferences &amp; Presentations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R1541">
            <v>0</v>
          </cell>
          <cell r="S1541">
            <v>0</v>
          </cell>
          <cell r="T1541">
            <v>0</v>
          </cell>
          <cell r="U1541">
            <v>0</v>
          </cell>
          <cell r="V1541">
            <v>0</v>
          </cell>
          <cell r="W1541">
            <v>0</v>
          </cell>
          <cell r="X1541">
            <v>0</v>
          </cell>
          <cell r="Y1541">
            <v>0</v>
          </cell>
        </row>
        <row r="1542">
          <cell r="C1542" t="str">
            <v>Misc</v>
          </cell>
          <cell r="D1542" t="str">
            <v>QPB</v>
          </cell>
          <cell r="F1542" t="str">
            <v>OCMH22</v>
          </cell>
          <cell r="G1542">
            <v>39890550</v>
          </cell>
          <cell r="H1542" t="str">
            <v>CONFERENCE COST NON TRNG</v>
          </cell>
          <cell r="I1542" t="str">
            <v>Conferences &amp; Presentations</v>
          </cell>
          <cell r="J1542" t="str">
            <v>Business Partners</v>
          </cell>
          <cell r="K1542" t="str">
            <v>Stuart Newstead</v>
          </cell>
          <cell r="L1542" t="str">
            <v>Bob Pisolkar</v>
          </cell>
          <cell r="M1542" t="str">
            <v>QPBBob PisolkarConferences &amp; Presentations</v>
          </cell>
          <cell r="N1542">
            <v>0</v>
          </cell>
          <cell r="O1542">
            <v>0</v>
          </cell>
          <cell r="P1542">
            <v>0</v>
          </cell>
          <cell r="Q1542">
            <v>0</v>
          </cell>
          <cell r="R1542">
            <v>0</v>
          </cell>
          <cell r="S1542">
            <v>0</v>
          </cell>
          <cell r="T1542">
            <v>0</v>
          </cell>
          <cell r="U1542">
            <v>0</v>
          </cell>
          <cell r="V1542">
            <v>0</v>
          </cell>
          <cell r="W1542">
            <v>0</v>
          </cell>
          <cell r="X1542">
            <v>0</v>
          </cell>
          <cell r="Y1542">
            <v>0</v>
          </cell>
        </row>
        <row r="1543">
          <cell r="C1543" t="str">
            <v>Misc</v>
          </cell>
          <cell r="D1543" t="str">
            <v>QPB</v>
          </cell>
          <cell r="F1543" t="str">
            <v>OCMH23</v>
          </cell>
          <cell r="G1543">
            <v>39890550</v>
          </cell>
          <cell r="H1543" t="str">
            <v>CONFERENCE COST NON TRNG</v>
          </cell>
          <cell r="I1543" t="str">
            <v>Conferences &amp; Presentations</v>
          </cell>
          <cell r="J1543" t="str">
            <v>Business Partners</v>
          </cell>
          <cell r="K1543" t="str">
            <v>Stuart Newstead</v>
          </cell>
          <cell r="L1543" t="str">
            <v>James Hart</v>
          </cell>
          <cell r="M1543" t="str">
            <v>QPBJames HartConferences &amp; Presentations</v>
          </cell>
          <cell r="N1543">
            <v>0</v>
          </cell>
          <cell r="O1543">
            <v>0</v>
          </cell>
          <cell r="P1543">
            <v>0</v>
          </cell>
          <cell r="Q1543">
            <v>0</v>
          </cell>
          <cell r="R1543">
            <v>0</v>
          </cell>
          <cell r="S1543">
            <v>0</v>
          </cell>
          <cell r="T1543">
            <v>0</v>
          </cell>
          <cell r="U1543">
            <v>0</v>
          </cell>
          <cell r="V1543">
            <v>0</v>
          </cell>
          <cell r="W1543">
            <v>0</v>
          </cell>
          <cell r="X1543">
            <v>0</v>
          </cell>
          <cell r="Y1543">
            <v>0</v>
          </cell>
        </row>
        <row r="1544">
          <cell r="C1544" t="str">
            <v>Misc</v>
          </cell>
          <cell r="D1544" t="str">
            <v>QPB</v>
          </cell>
          <cell r="F1544" t="str">
            <v>OCMH24</v>
          </cell>
          <cell r="G1544">
            <v>39890550</v>
          </cell>
          <cell r="H1544" t="str">
            <v>CONFERENCE COST NON TRNG</v>
          </cell>
          <cell r="I1544" t="str">
            <v>Conferences &amp; Presentations</v>
          </cell>
          <cell r="J1544" t="str">
            <v>Business Partners</v>
          </cell>
          <cell r="K1544" t="str">
            <v>Stuart Newstead</v>
          </cell>
          <cell r="L1544" t="str">
            <v>Nigel dean</v>
          </cell>
          <cell r="M1544" t="str">
            <v>QPBNigel deanConferences &amp; Presentations</v>
          </cell>
          <cell r="N1544">
            <v>0</v>
          </cell>
          <cell r="O1544">
            <v>0</v>
          </cell>
          <cell r="P1544">
            <v>0</v>
          </cell>
          <cell r="Q1544">
            <v>0</v>
          </cell>
          <cell r="R1544">
            <v>0</v>
          </cell>
          <cell r="S1544">
            <v>0</v>
          </cell>
          <cell r="T1544">
            <v>0</v>
          </cell>
          <cell r="U1544">
            <v>0</v>
          </cell>
          <cell r="V1544">
            <v>0</v>
          </cell>
          <cell r="W1544">
            <v>0</v>
          </cell>
          <cell r="X1544">
            <v>0</v>
          </cell>
          <cell r="Y1544">
            <v>0</v>
          </cell>
        </row>
        <row r="1545">
          <cell r="C1545" t="str">
            <v>Misc</v>
          </cell>
          <cell r="D1545" t="str">
            <v>QPB</v>
          </cell>
          <cell r="F1545" t="str">
            <v>OCMH25</v>
          </cell>
          <cell r="G1545">
            <v>39890550</v>
          </cell>
          <cell r="H1545" t="str">
            <v>CONFERENCE COST NON TRNG</v>
          </cell>
          <cell r="I1545" t="str">
            <v>Conferences &amp; Presentations</v>
          </cell>
          <cell r="J1545" t="str">
            <v>Business Partners</v>
          </cell>
          <cell r="K1545" t="str">
            <v>Stuart Newstead</v>
          </cell>
          <cell r="L1545" t="str">
            <v>Bharat Chauhan</v>
          </cell>
          <cell r="M1545" t="str">
            <v>QPBBharat ChauhanConferences &amp; Presentations</v>
          </cell>
          <cell r="N1545">
            <v>0</v>
          </cell>
          <cell r="O1545">
            <v>0</v>
          </cell>
          <cell r="P1545">
            <v>0</v>
          </cell>
          <cell r="Q1545">
            <v>0</v>
          </cell>
          <cell r="R1545">
            <v>0</v>
          </cell>
          <cell r="S1545">
            <v>0</v>
          </cell>
          <cell r="T1545">
            <v>0</v>
          </cell>
          <cell r="U1545">
            <v>0</v>
          </cell>
          <cell r="V1545">
            <v>0</v>
          </cell>
          <cell r="W1545">
            <v>0</v>
          </cell>
          <cell r="X1545">
            <v>0</v>
          </cell>
          <cell r="Y1545">
            <v>0</v>
          </cell>
        </row>
        <row r="1546">
          <cell r="C1546" t="str">
            <v>Misc</v>
          </cell>
          <cell r="D1546" t="str">
            <v>QPB</v>
          </cell>
          <cell r="F1546" t="str">
            <v>OCMH26</v>
          </cell>
          <cell r="G1546">
            <v>39890550</v>
          </cell>
          <cell r="H1546" t="str">
            <v>CONFERENCE COST NON TRNG</v>
          </cell>
          <cell r="I1546" t="str">
            <v>Conferences &amp; Presentations</v>
          </cell>
          <cell r="J1546" t="str">
            <v>Business Partners</v>
          </cell>
          <cell r="K1546" t="str">
            <v>Stuart Newstead</v>
          </cell>
          <cell r="L1546" t="str">
            <v>Vanessa Blythe</v>
          </cell>
          <cell r="M1546" t="str">
            <v>QPBVanessa BlytheConferences &amp; Presentations</v>
          </cell>
          <cell r="N1546">
            <v>0</v>
          </cell>
          <cell r="O1546">
            <v>0</v>
          </cell>
          <cell r="P1546">
            <v>0</v>
          </cell>
          <cell r="Q1546">
            <v>0</v>
          </cell>
          <cell r="R1546">
            <v>0</v>
          </cell>
          <cell r="S1546">
            <v>0</v>
          </cell>
          <cell r="T1546">
            <v>0</v>
          </cell>
          <cell r="U1546">
            <v>0</v>
          </cell>
          <cell r="V1546">
            <v>0</v>
          </cell>
          <cell r="W1546">
            <v>0</v>
          </cell>
          <cell r="X1546">
            <v>0</v>
          </cell>
          <cell r="Y1546">
            <v>0</v>
          </cell>
        </row>
        <row r="1547">
          <cell r="C1547" t="str">
            <v>Misc</v>
          </cell>
          <cell r="D1547" t="str">
            <v>QPB</v>
          </cell>
          <cell r="F1547" t="str">
            <v>OCMH3</v>
          </cell>
          <cell r="G1547">
            <v>39890550</v>
          </cell>
          <cell r="H1547" t="str">
            <v>CONFERENCE COST NON TRNG</v>
          </cell>
          <cell r="I1547" t="str">
            <v>Conferences &amp; Presentations</v>
          </cell>
          <cell r="J1547" t="str">
            <v>Business Service</v>
          </cell>
          <cell r="K1547" t="str">
            <v>Keith Floodgate</v>
          </cell>
          <cell r="L1547" t="str">
            <v>Keith Floodgate</v>
          </cell>
          <cell r="M1547" t="str">
            <v>QPBKeith FloodgateConferences &amp; Presentations</v>
          </cell>
          <cell r="N1547">
            <v>4166.666666666667</v>
          </cell>
          <cell r="O1547">
            <v>4166.666666666667</v>
          </cell>
          <cell r="P1547">
            <v>4166.666666666667</v>
          </cell>
          <cell r="Q1547">
            <v>4166.666666666667</v>
          </cell>
          <cell r="R1547">
            <v>4166.666666666667</v>
          </cell>
          <cell r="S1547">
            <v>4166.666666666667</v>
          </cell>
          <cell r="T1547">
            <v>4166.666666666667</v>
          </cell>
          <cell r="U1547">
            <v>4166.666666666667</v>
          </cell>
          <cell r="V1547">
            <v>4166.666666666667</v>
          </cell>
          <cell r="W1547">
            <v>4166.666666666667</v>
          </cell>
          <cell r="X1547">
            <v>4166.666666666667</v>
          </cell>
          <cell r="Y1547">
            <v>4166.666666666667</v>
          </cell>
        </row>
        <row r="1548">
          <cell r="C1548" t="str">
            <v>Misc</v>
          </cell>
          <cell r="D1548" t="str">
            <v>QPB</v>
          </cell>
          <cell r="F1548" t="str">
            <v>OCMH31</v>
          </cell>
          <cell r="G1548">
            <v>39890550</v>
          </cell>
          <cell r="H1548" t="str">
            <v>CONFERENCE COST NON TRNG</v>
          </cell>
          <cell r="I1548" t="str">
            <v>Conferences &amp; Presentations</v>
          </cell>
          <cell r="J1548" t="str">
            <v>Business Service</v>
          </cell>
          <cell r="K1548" t="str">
            <v>Keith Floodgate</v>
          </cell>
          <cell r="L1548" t="str">
            <v>John Rogers</v>
          </cell>
          <cell r="M1548" t="str">
            <v>QPBJohn RogersConferences &amp; Presentations</v>
          </cell>
          <cell r="N1548">
            <v>0</v>
          </cell>
          <cell r="O1548">
            <v>0</v>
          </cell>
          <cell r="P1548">
            <v>0</v>
          </cell>
          <cell r="Q1548">
            <v>0</v>
          </cell>
          <cell r="R1548">
            <v>0</v>
          </cell>
          <cell r="S1548">
            <v>0</v>
          </cell>
          <cell r="T1548">
            <v>0</v>
          </cell>
          <cell r="U1548">
            <v>0</v>
          </cell>
          <cell r="V1548">
            <v>0</v>
          </cell>
          <cell r="W1548">
            <v>0</v>
          </cell>
          <cell r="X1548">
            <v>0</v>
          </cell>
          <cell r="Y1548">
            <v>0</v>
          </cell>
        </row>
        <row r="1549">
          <cell r="C1549" t="str">
            <v>Misc</v>
          </cell>
          <cell r="D1549" t="str">
            <v>QPB</v>
          </cell>
          <cell r="F1549" t="str">
            <v>OCMH32</v>
          </cell>
          <cell r="G1549">
            <v>39890550</v>
          </cell>
          <cell r="H1549" t="str">
            <v>CONFERENCE COST NON TRNG</v>
          </cell>
          <cell r="I1549" t="str">
            <v>Conferences &amp; Presentations</v>
          </cell>
          <cell r="J1549" t="str">
            <v>Business Service</v>
          </cell>
          <cell r="K1549" t="str">
            <v>Keith Floodgate</v>
          </cell>
          <cell r="L1549" t="str">
            <v>Andy Smith</v>
          </cell>
          <cell r="M1549" t="str">
            <v>QPBAndy SmithConferences &amp; Presentations</v>
          </cell>
          <cell r="N1549">
            <v>0</v>
          </cell>
          <cell r="O1549">
            <v>0</v>
          </cell>
          <cell r="P1549">
            <v>0</v>
          </cell>
          <cell r="Q1549">
            <v>0</v>
          </cell>
          <cell r="R1549">
            <v>0</v>
          </cell>
          <cell r="S1549">
            <v>0</v>
          </cell>
          <cell r="T1549">
            <v>0</v>
          </cell>
          <cell r="U1549">
            <v>0</v>
          </cell>
          <cell r="V1549">
            <v>0</v>
          </cell>
          <cell r="W1549">
            <v>0</v>
          </cell>
          <cell r="X1549">
            <v>0</v>
          </cell>
          <cell r="Y1549">
            <v>0</v>
          </cell>
        </row>
        <row r="1550">
          <cell r="C1550" t="str">
            <v>Misc</v>
          </cell>
          <cell r="D1550" t="str">
            <v>QPB</v>
          </cell>
          <cell r="F1550" t="str">
            <v>OCMS</v>
          </cell>
          <cell r="G1550">
            <v>39890550</v>
          </cell>
          <cell r="H1550" t="str">
            <v>CONFERENCE COST NON TRNG</v>
          </cell>
          <cell r="I1550" t="str">
            <v>Conferences &amp; Presentations</v>
          </cell>
          <cell r="J1550" t="str">
            <v>Business Marketing</v>
          </cell>
          <cell r="K1550" t="str">
            <v>Tim Sefton</v>
          </cell>
          <cell r="L1550" t="str">
            <v>Tim Sefton</v>
          </cell>
          <cell r="M1550" t="str">
            <v>QPBTim SeftonConferences &amp; Presentations</v>
          </cell>
          <cell r="N1550">
            <v>4166.666666666667</v>
          </cell>
          <cell r="O1550">
            <v>4166.666666666667</v>
          </cell>
          <cell r="P1550">
            <v>4166.666666666667</v>
          </cell>
          <cell r="Q1550">
            <v>4166.666666666667</v>
          </cell>
          <cell r="R1550">
            <v>4166.666666666667</v>
          </cell>
          <cell r="S1550">
            <v>4166.666666666667</v>
          </cell>
          <cell r="T1550">
            <v>4166.666666666667</v>
          </cell>
          <cell r="U1550">
            <v>4166.666666666667</v>
          </cell>
          <cell r="V1550">
            <v>4166.666666666667</v>
          </cell>
          <cell r="W1550">
            <v>4166.666666666667</v>
          </cell>
          <cell r="X1550">
            <v>4166.666666666667</v>
          </cell>
          <cell r="Y1550">
            <v>4166.666666666667</v>
          </cell>
        </row>
        <row r="1551">
          <cell r="C1551" t="str">
            <v>Misc</v>
          </cell>
          <cell r="D1551" t="str">
            <v>QPB</v>
          </cell>
          <cell r="F1551" t="str">
            <v>OCMS6</v>
          </cell>
          <cell r="G1551">
            <v>39890550</v>
          </cell>
          <cell r="H1551" t="str">
            <v>CONFERENCE COST NON TRNG</v>
          </cell>
          <cell r="I1551" t="str">
            <v>Conferences &amp; Presentations</v>
          </cell>
          <cell r="J1551" t="str">
            <v>Business Marketing</v>
          </cell>
          <cell r="K1551" t="str">
            <v>Tim Sefton</v>
          </cell>
          <cell r="L1551" t="str">
            <v>Tony Scriven</v>
          </cell>
          <cell r="M1551" t="str">
            <v>QPBTony ScrivenConferences &amp; Presentations</v>
          </cell>
          <cell r="N1551">
            <v>0</v>
          </cell>
          <cell r="O1551">
            <v>0</v>
          </cell>
          <cell r="P1551">
            <v>0</v>
          </cell>
          <cell r="Q1551">
            <v>0</v>
          </cell>
          <cell r="R1551">
            <v>0</v>
          </cell>
          <cell r="S1551">
            <v>0</v>
          </cell>
          <cell r="T1551">
            <v>0</v>
          </cell>
          <cell r="U1551">
            <v>0</v>
          </cell>
          <cell r="V1551">
            <v>0</v>
          </cell>
          <cell r="W1551">
            <v>0</v>
          </cell>
          <cell r="X1551">
            <v>0</v>
          </cell>
          <cell r="Y1551">
            <v>0</v>
          </cell>
        </row>
        <row r="1552">
          <cell r="C1552" t="str">
            <v>Misc</v>
          </cell>
          <cell r="D1552" t="str">
            <v>QPB</v>
          </cell>
          <cell r="F1552" t="str">
            <v>OCMS2</v>
          </cell>
          <cell r="G1552">
            <v>39890550</v>
          </cell>
          <cell r="H1552" t="str">
            <v>CONFERENCE COST NON TRNG</v>
          </cell>
          <cell r="I1552" t="str">
            <v>Conferences &amp; Presentations</v>
          </cell>
          <cell r="J1552" t="str">
            <v>Business Marketing</v>
          </cell>
          <cell r="K1552" t="str">
            <v>Tim Sefton</v>
          </cell>
          <cell r="L1552" t="str">
            <v>Nigel Dutton</v>
          </cell>
          <cell r="M1552" t="str">
            <v>QPBNigel DuttonConferences &amp; Presentations</v>
          </cell>
          <cell r="N1552">
            <v>0</v>
          </cell>
          <cell r="O1552">
            <v>0</v>
          </cell>
          <cell r="P1552">
            <v>0</v>
          </cell>
          <cell r="Q1552">
            <v>0</v>
          </cell>
          <cell r="R1552">
            <v>0</v>
          </cell>
          <cell r="S1552">
            <v>0</v>
          </cell>
          <cell r="T1552">
            <v>0</v>
          </cell>
          <cell r="U1552">
            <v>0</v>
          </cell>
          <cell r="V1552">
            <v>0</v>
          </cell>
          <cell r="W1552">
            <v>0</v>
          </cell>
          <cell r="X1552">
            <v>0</v>
          </cell>
          <cell r="Y1552">
            <v>0</v>
          </cell>
        </row>
        <row r="1553">
          <cell r="C1553" t="str">
            <v>Misc</v>
          </cell>
          <cell r="D1553" t="str">
            <v>QPB</v>
          </cell>
          <cell r="F1553" t="str">
            <v>OCMS4</v>
          </cell>
          <cell r="G1553">
            <v>39890550</v>
          </cell>
          <cell r="H1553" t="str">
            <v>CONFERENCE COST NON TRNG</v>
          </cell>
          <cell r="I1553" t="str">
            <v>Conferences &amp; Presentations</v>
          </cell>
          <cell r="J1553" t="str">
            <v>Business Marketing</v>
          </cell>
          <cell r="K1553" t="str">
            <v>Tim Sefton</v>
          </cell>
          <cell r="L1553" t="str">
            <v>Derek Williamson</v>
          </cell>
          <cell r="M1553" t="str">
            <v>QPBDerek WilliamsonConferences &amp; Presentations</v>
          </cell>
          <cell r="N1553">
            <v>0</v>
          </cell>
          <cell r="O1553">
            <v>0</v>
          </cell>
          <cell r="P1553">
            <v>0</v>
          </cell>
          <cell r="Q1553">
            <v>0</v>
          </cell>
          <cell r="R1553">
            <v>0</v>
          </cell>
          <cell r="S1553">
            <v>0</v>
          </cell>
          <cell r="T1553">
            <v>0</v>
          </cell>
          <cell r="U1553">
            <v>0</v>
          </cell>
          <cell r="V1553">
            <v>0</v>
          </cell>
          <cell r="W1553">
            <v>0</v>
          </cell>
          <cell r="X1553">
            <v>0</v>
          </cell>
          <cell r="Y1553">
            <v>0</v>
          </cell>
        </row>
        <row r="1554">
          <cell r="C1554" t="str">
            <v>Misc</v>
          </cell>
          <cell r="D1554" t="str">
            <v>QPB</v>
          </cell>
          <cell r="F1554" t="str">
            <v>OCMS5</v>
          </cell>
          <cell r="G1554">
            <v>39890550</v>
          </cell>
          <cell r="H1554" t="str">
            <v>CONFERENCE COST NON TRNG</v>
          </cell>
          <cell r="I1554" t="str">
            <v>Conferences &amp; Presentations</v>
          </cell>
          <cell r="J1554" t="str">
            <v>Business Marketing</v>
          </cell>
          <cell r="K1554" t="str">
            <v>Tim Sefton</v>
          </cell>
          <cell r="L1554" t="str">
            <v>Hilary Lloyd</v>
          </cell>
          <cell r="M1554" t="str">
            <v>QPBHilary LloydConferences &amp; Presentations</v>
          </cell>
          <cell r="N1554">
            <v>0</v>
          </cell>
          <cell r="O1554">
            <v>0</v>
          </cell>
          <cell r="P1554">
            <v>0</v>
          </cell>
          <cell r="Q1554">
            <v>0</v>
          </cell>
          <cell r="R1554">
            <v>0</v>
          </cell>
          <cell r="S1554">
            <v>0</v>
          </cell>
          <cell r="T1554">
            <v>0</v>
          </cell>
          <cell r="U1554">
            <v>0</v>
          </cell>
          <cell r="V1554">
            <v>0</v>
          </cell>
          <cell r="W1554">
            <v>0</v>
          </cell>
          <cell r="X1554">
            <v>0</v>
          </cell>
          <cell r="Y1554">
            <v>0</v>
          </cell>
        </row>
        <row r="1555">
          <cell r="C1555" t="str">
            <v>Misc</v>
          </cell>
          <cell r="D1555" t="str">
            <v>QPB</v>
          </cell>
          <cell r="F1555" t="str">
            <v>OCMT1</v>
          </cell>
          <cell r="G1555">
            <v>39890550</v>
          </cell>
          <cell r="H1555" t="str">
            <v>CONFERENCE COST NON TRNG</v>
          </cell>
          <cell r="I1555" t="str">
            <v>Conferences &amp; Presentations</v>
          </cell>
          <cell r="J1555" t="str">
            <v>Business Operations</v>
          </cell>
          <cell r="K1555" t="str">
            <v>Euros Evans</v>
          </cell>
          <cell r="L1555" t="str">
            <v>Euros Evans</v>
          </cell>
          <cell r="M1555" t="str">
            <v>QPBEuros EvansConferences &amp; Presentations</v>
          </cell>
          <cell r="N1555">
            <v>4166.666666666667</v>
          </cell>
          <cell r="O1555">
            <v>4166.666666666667</v>
          </cell>
          <cell r="P1555">
            <v>4166.666666666667</v>
          </cell>
          <cell r="Q1555">
            <v>4166.666666666667</v>
          </cell>
          <cell r="R1555">
            <v>4166.666666666667</v>
          </cell>
          <cell r="S1555">
            <v>4166.666666666667</v>
          </cell>
          <cell r="T1555">
            <v>4166.666666666667</v>
          </cell>
          <cell r="U1555">
            <v>4166.666666666667</v>
          </cell>
          <cell r="V1555">
            <v>4166.666666666667</v>
          </cell>
          <cell r="W1555">
            <v>4166.666666666667</v>
          </cell>
          <cell r="X1555">
            <v>4166.666666666667</v>
          </cell>
          <cell r="Y1555">
            <v>4166.666666666667</v>
          </cell>
        </row>
        <row r="1556">
          <cell r="C1556" t="str">
            <v>Misc</v>
          </cell>
          <cell r="D1556" t="str">
            <v>QPB</v>
          </cell>
          <cell r="F1556" t="str">
            <v>OCMT14</v>
          </cell>
          <cell r="G1556">
            <v>39890550</v>
          </cell>
          <cell r="H1556" t="str">
            <v>CONFERENCE COST NON TRNG</v>
          </cell>
          <cell r="I1556" t="str">
            <v>Conferences &amp; Presentations</v>
          </cell>
          <cell r="J1556" t="str">
            <v>Business Operations</v>
          </cell>
          <cell r="K1556" t="str">
            <v>Euros Evans</v>
          </cell>
          <cell r="L1556" t="str">
            <v>Tony Webber</v>
          </cell>
          <cell r="M1556" t="str">
            <v>QPBTony WebberConferences &amp; Presentations</v>
          </cell>
          <cell r="N1556">
            <v>0</v>
          </cell>
          <cell r="O1556">
            <v>0</v>
          </cell>
          <cell r="P1556">
            <v>0</v>
          </cell>
          <cell r="Q1556">
            <v>0</v>
          </cell>
          <cell r="R1556">
            <v>0</v>
          </cell>
          <cell r="S1556">
            <v>0</v>
          </cell>
          <cell r="T1556">
            <v>0</v>
          </cell>
          <cell r="U1556">
            <v>0</v>
          </cell>
          <cell r="V1556">
            <v>0</v>
          </cell>
          <cell r="W1556">
            <v>0</v>
          </cell>
          <cell r="X1556">
            <v>0</v>
          </cell>
          <cell r="Y1556">
            <v>0</v>
          </cell>
        </row>
        <row r="1557">
          <cell r="C1557" t="str">
            <v>Misc</v>
          </cell>
          <cell r="D1557" t="str">
            <v>QPB</v>
          </cell>
          <cell r="F1557" t="str">
            <v>OCMT31</v>
          </cell>
          <cell r="G1557">
            <v>39890550</v>
          </cell>
          <cell r="H1557" t="str">
            <v>CONFERENCE COST NON TRNG</v>
          </cell>
          <cell r="I1557" t="str">
            <v>Conferences &amp; Presentations</v>
          </cell>
          <cell r="J1557" t="str">
            <v>Business Operations</v>
          </cell>
          <cell r="K1557" t="str">
            <v>Euros Evans</v>
          </cell>
          <cell r="L1557" t="str">
            <v>Paging</v>
          </cell>
          <cell r="M1557" t="str">
            <v>QPBPagingConferences &amp; Presentations</v>
          </cell>
          <cell r="N1557">
            <v>0</v>
          </cell>
          <cell r="O1557">
            <v>0</v>
          </cell>
          <cell r="P1557">
            <v>0</v>
          </cell>
          <cell r="Q1557">
            <v>0</v>
          </cell>
          <cell r="R1557">
            <v>0</v>
          </cell>
          <cell r="S1557">
            <v>0</v>
          </cell>
          <cell r="T1557">
            <v>0</v>
          </cell>
          <cell r="U1557">
            <v>0</v>
          </cell>
          <cell r="V1557">
            <v>0</v>
          </cell>
          <cell r="W1557">
            <v>0</v>
          </cell>
          <cell r="X1557">
            <v>0</v>
          </cell>
          <cell r="Y1557">
            <v>0</v>
          </cell>
        </row>
        <row r="1558">
          <cell r="C1558" t="str">
            <v>Misc</v>
          </cell>
          <cell r="D1558" t="str">
            <v>QPB</v>
          </cell>
          <cell r="F1558" t="str">
            <v>OCMT35</v>
          </cell>
          <cell r="G1558">
            <v>39890550</v>
          </cell>
          <cell r="H1558" t="str">
            <v>CONFERENCE COST NON TRNG</v>
          </cell>
          <cell r="I1558" t="str">
            <v>Conferences &amp; Presentations</v>
          </cell>
          <cell r="J1558" t="str">
            <v>Business Operations</v>
          </cell>
          <cell r="K1558" t="str">
            <v>Euros Evans</v>
          </cell>
          <cell r="L1558" t="str">
            <v>Paging</v>
          </cell>
          <cell r="M1558" t="str">
            <v>QPBPagingConferences &amp; Presentations</v>
          </cell>
          <cell r="N1558">
            <v>0</v>
          </cell>
          <cell r="O1558">
            <v>0</v>
          </cell>
          <cell r="P1558">
            <v>0</v>
          </cell>
          <cell r="Q1558">
            <v>0</v>
          </cell>
          <cell r="R1558">
            <v>0</v>
          </cell>
          <cell r="S1558">
            <v>0</v>
          </cell>
          <cell r="T1558">
            <v>0</v>
          </cell>
          <cell r="U1558">
            <v>0</v>
          </cell>
          <cell r="V1558">
            <v>0</v>
          </cell>
          <cell r="W1558">
            <v>0</v>
          </cell>
          <cell r="X1558">
            <v>0</v>
          </cell>
          <cell r="Y1558">
            <v>0</v>
          </cell>
        </row>
        <row r="1559">
          <cell r="C1559" t="str">
            <v>Misc</v>
          </cell>
          <cell r="D1559" t="str">
            <v>QPB</v>
          </cell>
          <cell r="F1559" t="str">
            <v>OCMT36</v>
          </cell>
          <cell r="G1559">
            <v>39890550</v>
          </cell>
          <cell r="H1559" t="str">
            <v>CONFERENCE COST NON TRNG</v>
          </cell>
          <cell r="I1559" t="str">
            <v>Conferences &amp; Presentations</v>
          </cell>
          <cell r="J1559" t="str">
            <v>Business Operations</v>
          </cell>
          <cell r="K1559" t="str">
            <v>Euros Evans</v>
          </cell>
          <cell r="L1559" t="str">
            <v>Paging</v>
          </cell>
          <cell r="M1559" t="str">
            <v>QPBPagingConferences &amp; Presentations</v>
          </cell>
          <cell r="N1559">
            <v>0</v>
          </cell>
          <cell r="O1559">
            <v>0</v>
          </cell>
          <cell r="P1559">
            <v>0</v>
          </cell>
          <cell r="Q1559">
            <v>0</v>
          </cell>
          <cell r="R1559">
            <v>0</v>
          </cell>
          <cell r="S1559">
            <v>0</v>
          </cell>
          <cell r="T1559">
            <v>0</v>
          </cell>
          <cell r="U1559">
            <v>0</v>
          </cell>
          <cell r="V1559">
            <v>0</v>
          </cell>
          <cell r="W1559">
            <v>0</v>
          </cell>
          <cell r="X1559">
            <v>0</v>
          </cell>
          <cell r="Y1559">
            <v>0</v>
          </cell>
        </row>
        <row r="1560">
          <cell r="C1560" t="str">
            <v>Staff Rel</v>
          </cell>
          <cell r="D1560" t="str">
            <v>QPB</v>
          </cell>
          <cell r="F1560" t="str">
            <v>OCMH</v>
          </cell>
          <cell r="G1560">
            <v>39120005</v>
          </cell>
          <cell r="H1560" t="str">
            <v>BT STAFF EXTNL HOSPITALITY</v>
          </cell>
          <cell r="I1560" t="str">
            <v>Hospitality</v>
          </cell>
          <cell r="J1560" t="str">
            <v>Directorate</v>
          </cell>
          <cell r="K1560" t="str">
            <v>Pete Richardson</v>
          </cell>
          <cell r="L1560" t="str">
            <v>Pete Richardson</v>
          </cell>
          <cell r="M1560" t="str">
            <v>QPBPete RichardsonHospitality</v>
          </cell>
          <cell r="N1560">
            <v>833.33333333333337</v>
          </cell>
          <cell r="O1560">
            <v>833.33333333333337</v>
          </cell>
          <cell r="P1560">
            <v>833.33333333333337</v>
          </cell>
          <cell r="Q1560">
            <v>833.33333333333337</v>
          </cell>
          <cell r="R1560">
            <v>833.33333333333337</v>
          </cell>
          <cell r="S1560">
            <v>833.33333333333337</v>
          </cell>
          <cell r="T1560">
            <v>833.33333333333337</v>
          </cell>
          <cell r="U1560">
            <v>833.33333333333337</v>
          </cell>
          <cell r="V1560">
            <v>833.33333333333337</v>
          </cell>
          <cell r="W1560">
            <v>833.33333333333337</v>
          </cell>
          <cell r="X1560">
            <v>833.33333333333337</v>
          </cell>
          <cell r="Y1560">
            <v>833.33333333333337</v>
          </cell>
        </row>
        <row r="1561">
          <cell r="C1561" t="str">
            <v>Staff Rel</v>
          </cell>
          <cell r="D1561" t="str">
            <v>QPB</v>
          </cell>
          <cell r="F1561" t="str">
            <v>OCMH1</v>
          </cell>
          <cell r="G1561">
            <v>39120005</v>
          </cell>
          <cell r="H1561" t="str">
            <v>BT STAFF EXTNL HOSPITALITY</v>
          </cell>
          <cell r="I1561" t="str">
            <v>Hospitality</v>
          </cell>
          <cell r="J1561" t="str">
            <v>BT Management</v>
          </cell>
          <cell r="K1561" t="str">
            <v>Dave Stevenson</v>
          </cell>
          <cell r="L1561" t="str">
            <v>Dave Stevenson</v>
          </cell>
          <cell r="M1561" t="str">
            <v>QPBDave StevensonHospitality</v>
          </cell>
          <cell r="N1561">
            <v>416.66666666666669</v>
          </cell>
          <cell r="O1561">
            <v>416.66666666666669</v>
          </cell>
          <cell r="P1561">
            <v>416.66666666666669</v>
          </cell>
          <cell r="Q1561">
            <v>416.66666666666669</v>
          </cell>
          <cell r="R1561">
            <v>416.66666666666669</v>
          </cell>
          <cell r="S1561">
            <v>416.66666666666669</v>
          </cell>
          <cell r="T1561">
            <v>416.66666666666669</v>
          </cell>
          <cell r="U1561">
            <v>416.66666666666669</v>
          </cell>
          <cell r="V1561">
            <v>416.66666666666669</v>
          </cell>
          <cell r="W1561">
            <v>416.66666666666669</v>
          </cell>
          <cell r="X1561">
            <v>416.66666666666669</v>
          </cell>
          <cell r="Y1561">
            <v>416.66666666666669</v>
          </cell>
        </row>
        <row r="1562">
          <cell r="C1562" t="str">
            <v>Staff Rel</v>
          </cell>
          <cell r="D1562" t="str">
            <v>QPB</v>
          </cell>
          <cell r="F1562" t="str">
            <v>OCMH11</v>
          </cell>
          <cell r="G1562">
            <v>39120005</v>
          </cell>
          <cell r="H1562" t="str">
            <v>BT STAFF EXTNL HOSPITALITY</v>
          </cell>
          <cell r="I1562" t="str">
            <v>Hospitality</v>
          </cell>
          <cell r="J1562" t="str">
            <v>BT Management</v>
          </cell>
          <cell r="K1562" t="str">
            <v>Dave Stevenson</v>
          </cell>
          <cell r="L1562" t="str">
            <v>Suki Jagpal</v>
          </cell>
          <cell r="M1562" t="str">
            <v>QPBSuki JagpalHospitality</v>
          </cell>
          <cell r="N1562">
            <v>0</v>
          </cell>
          <cell r="O1562">
            <v>0</v>
          </cell>
          <cell r="P1562">
            <v>0</v>
          </cell>
          <cell r="Q1562">
            <v>0</v>
          </cell>
          <cell r="R1562">
            <v>0</v>
          </cell>
          <cell r="S1562">
            <v>0</v>
          </cell>
          <cell r="T1562">
            <v>0</v>
          </cell>
          <cell r="U1562">
            <v>0</v>
          </cell>
          <cell r="V1562">
            <v>0</v>
          </cell>
          <cell r="W1562">
            <v>0</v>
          </cell>
          <cell r="X1562">
            <v>0</v>
          </cell>
          <cell r="Y1562">
            <v>0</v>
          </cell>
        </row>
        <row r="1563">
          <cell r="C1563" t="str">
            <v>Staff Rel</v>
          </cell>
          <cell r="D1563" t="str">
            <v>QPB</v>
          </cell>
          <cell r="F1563" t="str">
            <v>OCMH12</v>
          </cell>
          <cell r="G1563">
            <v>39120005</v>
          </cell>
          <cell r="H1563" t="str">
            <v>BT STAFF EXTNL HOSPITALITY</v>
          </cell>
          <cell r="I1563" t="str">
            <v>Hospitality</v>
          </cell>
          <cell r="J1563" t="str">
            <v>BT Management</v>
          </cell>
          <cell r="K1563" t="str">
            <v>Dave Stevenson</v>
          </cell>
          <cell r="L1563" t="str">
            <v>Kishor Patel</v>
          </cell>
          <cell r="M1563" t="str">
            <v>QPBKishor PatelHospitality</v>
          </cell>
          <cell r="N1563">
            <v>0</v>
          </cell>
          <cell r="O1563">
            <v>0</v>
          </cell>
          <cell r="P1563">
            <v>0</v>
          </cell>
          <cell r="Q1563">
            <v>0</v>
          </cell>
          <cell r="R1563">
            <v>0</v>
          </cell>
          <cell r="S1563">
            <v>0</v>
          </cell>
          <cell r="T1563">
            <v>0</v>
          </cell>
          <cell r="U1563">
            <v>0</v>
          </cell>
          <cell r="V1563">
            <v>0</v>
          </cell>
          <cell r="W1563">
            <v>0</v>
          </cell>
          <cell r="X1563">
            <v>0</v>
          </cell>
          <cell r="Y1563">
            <v>0</v>
          </cell>
        </row>
        <row r="1564">
          <cell r="C1564" t="str">
            <v>Staff Rel</v>
          </cell>
          <cell r="D1564" t="str">
            <v>QPB</v>
          </cell>
          <cell r="F1564" t="str">
            <v>OCMH13</v>
          </cell>
          <cell r="G1564">
            <v>39120005</v>
          </cell>
          <cell r="H1564" t="str">
            <v>BT STAFF EXTNL HOSPITALITY</v>
          </cell>
          <cell r="I1564" t="str">
            <v>Hospitality</v>
          </cell>
          <cell r="J1564" t="str">
            <v>BT Management</v>
          </cell>
          <cell r="K1564" t="str">
            <v>Dave Stevenson</v>
          </cell>
          <cell r="L1564" t="str">
            <v>Matt Bennett</v>
          </cell>
          <cell r="M1564" t="str">
            <v>QPBMatt BennettHospitality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R1564">
            <v>0</v>
          </cell>
          <cell r="S1564">
            <v>0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  <cell r="X1564">
            <v>0</v>
          </cell>
          <cell r="Y1564">
            <v>0</v>
          </cell>
        </row>
        <row r="1565">
          <cell r="C1565" t="str">
            <v>Staff Rel</v>
          </cell>
          <cell r="D1565" t="str">
            <v>QPB</v>
          </cell>
          <cell r="F1565" t="str">
            <v>OCMH14</v>
          </cell>
          <cell r="G1565">
            <v>39120005</v>
          </cell>
          <cell r="H1565" t="str">
            <v>BT STAFF EXTNL HOSPITALITY</v>
          </cell>
          <cell r="I1565" t="str">
            <v>Hospitality</v>
          </cell>
          <cell r="J1565" t="str">
            <v>BT Management</v>
          </cell>
          <cell r="K1565" t="str">
            <v>Dave Stevenson</v>
          </cell>
          <cell r="L1565" t="str">
            <v>Mia Etchells</v>
          </cell>
          <cell r="M1565" t="str">
            <v>QPBMia EtchellsHospitality</v>
          </cell>
          <cell r="N1565">
            <v>0</v>
          </cell>
          <cell r="O1565">
            <v>0</v>
          </cell>
          <cell r="P1565">
            <v>0</v>
          </cell>
          <cell r="Q1565">
            <v>0</v>
          </cell>
          <cell r="R1565">
            <v>0</v>
          </cell>
          <cell r="S1565">
            <v>0</v>
          </cell>
          <cell r="T1565">
            <v>0</v>
          </cell>
          <cell r="U1565">
            <v>0</v>
          </cell>
          <cell r="V1565">
            <v>0</v>
          </cell>
          <cell r="W1565">
            <v>0</v>
          </cell>
          <cell r="X1565">
            <v>0</v>
          </cell>
          <cell r="Y1565">
            <v>0</v>
          </cell>
        </row>
        <row r="1566">
          <cell r="C1566" t="str">
            <v>Staff Rel</v>
          </cell>
          <cell r="D1566" t="str">
            <v>QPB</v>
          </cell>
          <cell r="F1566" t="str">
            <v>OCMH2</v>
          </cell>
          <cell r="G1566">
            <v>39120005</v>
          </cell>
          <cell r="H1566" t="str">
            <v>BT STAFF EXTNL HOSPITALITY</v>
          </cell>
          <cell r="I1566" t="str">
            <v>Hospitality</v>
          </cell>
          <cell r="J1566" t="str">
            <v>Business Partners</v>
          </cell>
          <cell r="K1566" t="str">
            <v>Stuart Newstead</v>
          </cell>
          <cell r="L1566" t="str">
            <v>Stuart Newstead</v>
          </cell>
          <cell r="M1566" t="str">
            <v>QPBStuart NewsteadHospitality</v>
          </cell>
          <cell r="N1566">
            <v>416.66666666666669</v>
          </cell>
          <cell r="O1566">
            <v>416.66666666666669</v>
          </cell>
          <cell r="P1566">
            <v>416.66666666666669</v>
          </cell>
          <cell r="Q1566">
            <v>416.66666666666669</v>
          </cell>
          <cell r="R1566">
            <v>416.66666666666669</v>
          </cell>
          <cell r="S1566">
            <v>416.66666666666669</v>
          </cell>
          <cell r="T1566">
            <v>416.66666666666669</v>
          </cell>
          <cell r="U1566">
            <v>416.66666666666669</v>
          </cell>
          <cell r="V1566">
            <v>416.66666666666669</v>
          </cell>
          <cell r="W1566">
            <v>416.66666666666669</v>
          </cell>
          <cell r="X1566">
            <v>416.66666666666669</v>
          </cell>
          <cell r="Y1566">
            <v>416.66666666666669</v>
          </cell>
        </row>
        <row r="1567">
          <cell r="C1567" t="str">
            <v>Staff Rel</v>
          </cell>
          <cell r="D1567" t="str">
            <v>QPB</v>
          </cell>
          <cell r="F1567" t="str">
            <v>OCMH21</v>
          </cell>
          <cell r="G1567">
            <v>39120005</v>
          </cell>
          <cell r="H1567" t="str">
            <v>BT STAFF EXTNL HOSPITALITY</v>
          </cell>
          <cell r="I1567" t="str">
            <v>Hospitality</v>
          </cell>
          <cell r="J1567" t="str">
            <v>Business Partners</v>
          </cell>
          <cell r="K1567" t="str">
            <v>Stuart Newstead</v>
          </cell>
          <cell r="L1567" t="str">
            <v>Chris Knight</v>
          </cell>
          <cell r="M1567" t="str">
            <v>QPBChris KnightHospitality</v>
          </cell>
          <cell r="N1567">
            <v>0</v>
          </cell>
          <cell r="O1567">
            <v>0</v>
          </cell>
          <cell r="P1567">
            <v>0</v>
          </cell>
          <cell r="Q1567">
            <v>0</v>
          </cell>
          <cell r="R1567">
            <v>0</v>
          </cell>
          <cell r="S1567">
            <v>0</v>
          </cell>
          <cell r="T1567">
            <v>0</v>
          </cell>
          <cell r="U1567">
            <v>0</v>
          </cell>
          <cell r="V1567">
            <v>0</v>
          </cell>
          <cell r="W1567">
            <v>0</v>
          </cell>
          <cell r="X1567">
            <v>0</v>
          </cell>
          <cell r="Y1567">
            <v>0</v>
          </cell>
        </row>
        <row r="1568">
          <cell r="C1568" t="str">
            <v>Staff Rel</v>
          </cell>
          <cell r="D1568" t="str">
            <v>QPB</v>
          </cell>
          <cell r="F1568" t="str">
            <v>OCMH22</v>
          </cell>
          <cell r="G1568">
            <v>39120005</v>
          </cell>
          <cell r="H1568" t="str">
            <v>BT STAFF EXTNL HOSPITALITY</v>
          </cell>
          <cell r="I1568" t="str">
            <v>Hospitality</v>
          </cell>
          <cell r="J1568" t="str">
            <v>Business Partners</v>
          </cell>
          <cell r="K1568" t="str">
            <v>Stuart Newstead</v>
          </cell>
          <cell r="L1568" t="str">
            <v>Bob Pisolkar</v>
          </cell>
          <cell r="M1568" t="str">
            <v>QPBBob PisolkarHospitality</v>
          </cell>
          <cell r="N1568">
            <v>0</v>
          </cell>
          <cell r="O1568">
            <v>0</v>
          </cell>
          <cell r="P1568">
            <v>0</v>
          </cell>
          <cell r="Q1568">
            <v>0</v>
          </cell>
          <cell r="R1568">
            <v>0</v>
          </cell>
          <cell r="S1568">
            <v>0</v>
          </cell>
          <cell r="T1568">
            <v>0</v>
          </cell>
          <cell r="U1568">
            <v>0</v>
          </cell>
          <cell r="V1568">
            <v>0</v>
          </cell>
          <cell r="W1568">
            <v>0</v>
          </cell>
          <cell r="X1568">
            <v>0</v>
          </cell>
          <cell r="Y1568">
            <v>0</v>
          </cell>
        </row>
        <row r="1569">
          <cell r="C1569" t="str">
            <v>Staff Rel</v>
          </cell>
          <cell r="D1569" t="str">
            <v>QPB</v>
          </cell>
          <cell r="F1569" t="str">
            <v>OCMH23</v>
          </cell>
          <cell r="G1569">
            <v>39120005</v>
          </cell>
          <cell r="H1569" t="str">
            <v>BT STAFF EXTNL HOSPITALITY</v>
          </cell>
          <cell r="I1569" t="str">
            <v>Hospitality</v>
          </cell>
          <cell r="J1569" t="str">
            <v>Business Partners</v>
          </cell>
          <cell r="K1569" t="str">
            <v>Stuart Newstead</v>
          </cell>
          <cell r="L1569" t="str">
            <v>James Hart</v>
          </cell>
          <cell r="M1569" t="str">
            <v>QPBJames HartHospitality</v>
          </cell>
          <cell r="N1569">
            <v>0</v>
          </cell>
          <cell r="O1569">
            <v>0</v>
          </cell>
          <cell r="P1569">
            <v>0</v>
          </cell>
          <cell r="Q1569">
            <v>0</v>
          </cell>
          <cell r="R1569">
            <v>0</v>
          </cell>
          <cell r="S1569">
            <v>0</v>
          </cell>
          <cell r="T1569">
            <v>0</v>
          </cell>
          <cell r="U1569">
            <v>0</v>
          </cell>
          <cell r="V1569">
            <v>0</v>
          </cell>
          <cell r="W1569">
            <v>0</v>
          </cell>
          <cell r="X1569">
            <v>0</v>
          </cell>
          <cell r="Y1569">
            <v>0</v>
          </cell>
        </row>
        <row r="1570">
          <cell r="C1570" t="str">
            <v>Staff Rel</v>
          </cell>
          <cell r="D1570" t="str">
            <v>QPB</v>
          </cell>
          <cell r="F1570" t="str">
            <v>OCMH24</v>
          </cell>
          <cell r="G1570">
            <v>39120005</v>
          </cell>
          <cell r="H1570" t="str">
            <v>BT STAFF EXTNL HOSPITALITY</v>
          </cell>
          <cell r="I1570" t="str">
            <v>Hospitality</v>
          </cell>
          <cell r="J1570" t="str">
            <v>Business Partners</v>
          </cell>
          <cell r="K1570" t="str">
            <v>Stuart Newstead</v>
          </cell>
          <cell r="L1570" t="str">
            <v>Nigel dean</v>
          </cell>
          <cell r="M1570" t="str">
            <v>QPBNigel deanHospitality</v>
          </cell>
          <cell r="N1570">
            <v>416.66666666666669</v>
          </cell>
          <cell r="O1570">
            <v>416.66666666666669</v>
          </cell>
          <cell r="P1570">
            <v>416.66666666666669</v>
          </cell>
          <cell r="Q1570">
            <v>416.66666666666669</v>
          </cell>
          <cell r="R1570">
            <v>416.66666666666669</v>
          </cell>
          <cell r="S1570">
            <v>416.66666666666669</v>
          </cell>
          <cell r="T1570">
            <v>416.66666666666669</v>
          </cell>
          <cell r="U1570">
            <v>416.66666666666669</v>
          </cell>
          <cell r="V1570">
            <v>416.66666666666669</v>
          </cell>
          <cell r="W1570">
            <v>416.66666666666669</v>
          </cell>
          <cell r="X1570">
            <v>416.66666666666669</v>
          </cell>
          <cell r="Y1570">
            <v>416.66666666666669</v>
          </cell>
        </row>
        <row r="1571">
          <cell r="C1571" t="str">
            <v>Staff Rel</v>
          </cell>
          <cell r="D1571" t="str">
            <v>QPB</v>
          </cell>
          <cell r="F1571" t="str">
            <v>OCMH25</v>
          </cell>
          <cell r="G1571">
            <v>39120005</v>
          </cell>
          <cell r="H1571" t="str">
            <v>BT STAFF EXTNL HOSPITALITY</v>
          </cell>
          <cell r="I1571" t="str">
            <v>Hospitality</v>
          </cell>
          <cell r="J1571" t="str">
            <v>Business Partners</v>
          </cell>
          <cell r="K1571" t="str">
            <v>Stuart Newstead</v>
          </cell>
          <cell r="L1571" t="str">
            <v>Bharat Chauhan</v>
          </cell>
          <cell r="M1571" t="str">
            <v>QPBBharat ChauhanHospitality</v>
          </cell>
          <cell r="N1571">
            <v>0</v>
          </cell>
          <cell r="O1571">
            <v>0</v>
          </cell>
          <cell r="P1571">
            <v>0</v>
          </cell>
          <cell r="Q1571">
            <v>0</v>
          </cell>
          <cell r="R1571">
            <v>0</v>
          </cell>
          <cell r="S1571">
            <v>0</v>
          </cell>
          <cell r="T1571">
            <v>0</v>
          </cell>
          <cell r="U1571">
            <v>0</v>
          </cell>
          <cell r="V1571">
            <v>0</v>
          </cell>
          <cell r="W1571">
            <v>0</v>
          </cell>
          <cell r="X1571">
            <v>0</v>
          </cell>
          <cell r="Y1571">
            <v>0</v>
          </cell>
        </row>
        <row r="1572">
          <cell r="C1572" t="str">
            <v>Staff Rel</v>
          </cell>
          <cell r="D1572" t="str">
            <v>QPB</v>
          </cell>
          <cell r="F1572" t="str">
            <v>OCMH26</v>
          </cell>
          <cell r="G1572">
            <v>39120005</v>
          </cell>
          <cell r="H1572" t="str">
            <v>BT STAFF EXTNL HOSPITALITY</v>
          </cell>
          <cell r="I1572" t="str">
            <v>Hospitality</v>
          </cell>
          <cell r="J1572" t="str">
            <v>Business Partners</v>
          </cell>
          <cell r="K1572" t="str">
            <v>Stuart Newstead</v>
          </cell>
          <cell r="L1572" t="str">
            <v>Vanessa Blythe</v>
          </cell>
          <cell r="M1572" t="str">
            <v>QPBVanessa BlytheHospitality</v>
          </cell>
          <cell r="N1572">
            <v>0</v>
          </cell>
          <cell r="O1572">
            <v>0</v>
          </cell>
          <cell r="P1572">
            <v>0</v>
          </cell>
          <cell r="Q1572">
            <v>0</v>
          </cell>
          <cell r="R1572">
            <v>0</v>
          </cell>
          <cell r="S1572">
            <v>0</v>
          </cell>
          <cell r="T1572">
            <v>0</v>
          </cell>
          <cell r="U1572">
            <v>0</v>
          </cell>
          <cell r="V1572">
            <v>0</v>
          </cell>
          <cell r="W1572">
            <v>0</v>
          </cell>
          <cell r="X1572">
            <v>0</v>
          </cell>
          <cell r="Y1572">
            <v>0</v>
          </cell>
        </row>
        <row r="1573">
          <cell r="C1573" t="str">
            <v>Staff Rel</v>
          </cell>
          <cell r="D1573" t="str">
            <v>QPB</v>
          </cell>
          <cell r="F1573" t="str">
            <v>OCMH3</v>
          </cell>
          <cell r="G1573">
            <v>39120005</v>
          </cell>
          <cell r="H1573" t="str">
            <v>BT STAFF EXTNL HOSPITALITY</v>
          </cell>
          <cell r="I1573" t="str">
            <v>Hospitality</v>
          </cell>
          <cell r="J1573" t="str">
            <v>Business Service</v>
          </cell>
          <cell r="K1573" t="str">
            <v>Keith Floodgate</v>
          </cell>
          <cell r="L1573" t="str">
            <v>Keith Floodgate</v>
          </cell>
          <cell r="M1573" t="str">
            <v>QPBKeith FloodgateHospitality</v>
          </cell>
          <cell r="N1573">
            <v>416.66666666666669</v>
          </cell>
          <cell r="O1573">
            <v>416.66666666666669</v>
          </cell>
          <cell r="P1573">
            <v>416.66666666666669</v>
          </cell>
          <cell r="Q1573">
            <v>416.66666666666669</v>
          </cell>
          <cell r="R1573">
            <v>416.66666666666669</v>
          </cell>
          <cell r="S1573">
            <v>416.66666666666669</v>
          </cell>
          <cell r="T1573">
            <v>416.66666666666669</v>
          </cell>
          <cell r="U1573">
            <v>416.66666666666669</v>
          </cell>
          <cell r="V1573">
            <v>416.66666666666669</v>
          </cell>
          <cell r="W1573">
            <v>416.66666666666669</v>
          </cell>
          <cell r="X1573">
            <v>416.66666666666669</v>
          </cell>
          <cell r="Y1573">
            <v>416.66666666666669</v>
          </cell>
        </row>
        <row r="1574">
          <cell r="C1574" t="str">
            <v>Staff Rel</v>
          </cell>
          <cell r="D1574" t="str">
            <v>QPB</v>
          </cell>
          <cell r="F1574" t="str">
            <v>OCMH31</v>
          </cell>
          <cell r="G1574">
            <v>39120005</v>
          </cell>
          <cell r="H1574" t="str">
            <v>BT STAFF EXTNL HOSPITALITY</v>
          </cell>
          <cell r="I1574" t="str">
            <v>Hospitality</v>
          </cell>
          <cell r="J1574" t="str">
            <v>Business Service</v>
          </cell>
          <cell r="K1574" t="str">
            <v>Keith Floodgate</v>
          </cell>
          <cell r="L1574" t="str">
            <v>John Rogers</v>
          </cell>
          <cell r="M1574" t="str">
            <v>QPBJohn RogersHospitality</v>
          </cell>
          <cell r="N1574">
            <v>0</v>
          </cell>
          <cell r="O1574">
            <v>0</v>
          </cell>
          <cell r="P1574">
            <v>0</v>
          </cell>
          <cell r="Q1574">
            <v>0</v>
          </cell>
          <cell r="R1574">
            <v>0</v>
          </cell>
          <cell r="S1574">
            <v>0</v>
          </cell>
          <cell r="T1574">
            <v>0</v>
          </cell>
          <cell r="U1574">
            <v>0</v>
          </cell>
          <cell r="V1574">
            <v>0</v>
          </cell>
          <cell r="W1574">
            <v>0</v>
          </cell>
          <cell r="X1574">
            <v>0</v>
          </cell>
          <cell r="Y1574">
            <v>0</v>
          </cell>
        </row>
        <row r="1575">
          <cell r="C1575" t="str">
            <v>Staff Rel</v>
          </cell>
          <cell r="D1575" t="str">
            <v>QPB</v>
          </cell>
          <cell r="F1575" t="str">
            <v>OCMH32</v>
          </cell>
          <cell r="G1575">
            <v>39120005</v>
          </cell>
          <cell r="H1575" t="str">
            <v>BT STAFF EXTNL HOSPITALITY</v>
          </cell>
          <cell r="I1575" t="str">
            <v>Hospitality</v>
          </cell>
          <cell r="J1575" t="str">
            <v>Business Service</v>
          </cell>
          <cell r="K1575" t="str">
            <v>Keith Floodgate</v>
          </cell>
          <cell r="L1575" t="str">
            <v>Andy Smith</v>
          </cell>
          <cell r="M1575" t="str">
            <v>QPBAndy SmithHospitality</v>
          </cell>
          <cell r="N1575">
            <v>0</v>
          </cell>
          <cell r="O1575">
            <v>0</v>
          </cell>
          <cell r="P1575">
            <v>0</v>
          </cell>
          <cell r="Q1575">
            <v>0</v>
          </cell>
          <cell r="R1575">
            <v>0</v>
          </cell>
          <cell r="S1575">
            <v>0</v>
          </cell>
          <cell r="T1575">
            <v>0</v>
          </cell>
          <cell r="U1575">
            <v>0</v>
          </cell>
          <cell r="V1575">
            <v>0</v>
          </cell>
          <cell r="W1575">
            <v>0</v>
          </cell>
          <cell r="X1575">
            <v>0</v>
          </cell>
          <cell r="Y1575">
            <v>0</v>
          </cell>
        </row>
        <row r="1576">
          <cell r="C1576" t="str">
            <v>Staff Rel</v>
          </cell>
          <cell r="D1576" t="str">
            <v>QPB</v>
          </cell>
          <cell r="F1576" t="str">
            <v>OCMS</v>
          </cell>
          <cell r="G1576">
            <v>39120005</v>
          </cell>
          <cell r="H1576" t="str">
            <v>BT STAFF EXTNL HOSPITALITY</v>
          </cell>
          <cell r="I1576" t="str">
            <v>Hospitality</v>
          </cell>
          <cell r="J1576" t="str">
            <v>Business Marketing</v>
          </cell>
          <cell r="K1576" t="str">
            <v>Tim Sefton</v>
          </cell>
          <cell r="L1576" t="str">
            <v>Tim Sefton</v>
          </cell>
          <cell r="M1576" t="str">
            <v>QPBTim SeftonHospitality</v>
          </cell>
          <cell r="N1576">
            <v>416.66666666666669</v>
          </cell>
          <cell r="O1576">
            <v>416.66666666666669</v>
          </cell>
          <cell r="P1576">
            <v>416.66666666666669</v>
          </cell>
          <cell r="Q1576">
            <v>416.66666666666669</v>
          </cell>
          <cell r="R1576">
            <v>416.66666666666669</v>
          </cell>
          <cell r="S1576">
            <v>416.66666666666669</v>
          </cell>
          <cell r="T1576">
            <v>416.66666666666669</v>
          </cell>
          <cell r="U1576">
            <v>416.66666666666669</v>
          </cell>
          <cell r="V1576">
            <v>416.66666666666669</v>
          </cell>
          <cell r="W1576">
            <v>416.66666666666669</v>
          </cell>
          <cell r="X1576">
            <v>416.66666666666669</v>
          </cell>
          <cell r="Y1576">
            <v>416.66666666666669</v>
          </cell>
        </row>
        <row r="1577">
          <cell r="C1577" t="str">
            <v>Staff Rel</v>
          </cell>
          <cell r="D1577" t="str">
            <v>QPB</v>
          </cell>
          <cell r="F1577" t="str">
            <v>OCMS6</v>
          </cell>
          <cell r="G1577">
            <v>39120005</v>
          </cell>
          <cell r="H1577" t="str">
            <v>BT STAFF EXTNL HOSPITALITY</v>
          </cell>
          <cell r="I1577" t="str">
            <v>Hospitality</v>
          </cell>
          <cell r="J1577" t="str">
            <v>Business Marketing</v>
          </cell>
          <cell r="K1577" t="str">
            <v>Tim Sefton</v>
          </cell>
          <cell r="L1577" t="str">
            <v>Tony Scriven</v>
          </cell>
          <cell r="M1577" t="str">
            <v>QPBTony ScrivenHospitality</v>
          </cell>
          <cell r="N1577">
            <v>0</v>
          </cell>
          <cell r="O1577">
            <v>0</v>
          </cell>
          <cell r="P1577">
            <v>0</v>
          </cell>
          <cell r="Q1577">
            <v>0</v>
          </cell>
          <cell r="R1577">
            <v>0</v>
          </cell>
          <cell r="S1577">
            <v>0</v>
          </cell>
          <cell r="T1577">
            <v>0</v>
          </cell>
          <cell r="U1577">
            <v>0</v>
          </cell>
          <cell r="V1577">
            <v>0</v>
          </cell>
          <cell r="W1577">
            <v>0</v>
          </cell>
          <cell r="X1577">
            <v>0</v>
          </cell>
          <cell r="Y1577">
            <v>0</v>
          </cell>
        </row>
        <row r="1578">
          <cell r="C1578" t="str">
            <v>Staff Rel</v>
          </cell>
          <cell r="D1578" t="str">
            <v>QPB</v>
          </cell>
          <cell r="F1578" t="str">
            <v>OCMS2</v>
          </cell>
          <cell r="G1578">
            <v>39120005</v>
          </cell>
          <cell r="H1578" t="str">
            <v>BT STAFF EXTNL HOSPITALITY</v>
          </cell>
          <cell r="I1578" t="str">
            <v>Hospitality</v>
          </cell>
          <cell r="J1578" t="str">
            <v>Business Marketing</v>
          </cell>
          <cell r="K1578" t="str">
            <v>Tim Sefton</v>
          </cell>
          <cell r="L1578" t="str">
            <v>Nigel Dutton</v>
          </cell>
          <cell r="M1578" t="str">
            <v>QPBNigel DuttonHospitality</v>
          </cell>
          <cell r="N1578">
            <v>0</v>
          </cell>
          <cell r="O1578">
            <v>0</v>
          </cell>
          <cell r="P1578">
            <v>0</v>
          </cell>
          <cell r="Q1578">
            <v>0</v>
          </cell>
          <cell r="R1578">
            <v>0</v>
          </cell>
          <cell r="S1578">
            <v>0</v>
          </cell>
          <cell r="T1578">
            <v>0</v>
          </cell>
          <cell r="U1578">
            <v>0</v>
          </cell>
          <cell r="V1578">
            <v>0</v>
          </cell>
          <cell r="W1578">
            <v>0</v>
          </cell>
          <cell r="X1578">
            <v>0</v>
          </cell>
          <cell r="Y1578">
            <v>0</v>
          </cell>
        </row>
        <row r="1579">
          <cell r="C1579" t="str">
            <v>Staff Rel</v>
          </cell>
          <cell r="D1579" t="str">
            <v>QPB</v>
          </cell>
          <cell r="F1579" t="str">
            <v>OCMS4</v>
          </cell>
          <cell r="G1579">
            <v>39120005</v>
          </cell>
          <cell r="H1579" t="str">
            <v>BT STAFF EXTNL HOSPITALITY</v>
          </cell>
          <cell r="I1579" t="str">
            <v>Hospitality</v>
          </cell>
          <cell r="J1579" t="str">
            <v>Business Marketing</v>
          </cell>
          <cell r="K1579" t="str">
            <v>Tim Sefton</v>
          </cell>
          <cell r="L1579" t="str">
            <v>Derek Williamson</v>
          </cell>
          <cell r="M1579" t="str">
            <v>QPBDerek WilliamsonHospitality</v>
          </cell>
          <cell r="N1579">
            <v>0</v>
          </cell>
          <cell r="O1579">
            <v>0</v>
          </cell>
          <cell r="P1579">
            <v>0</v>
          </cell>
          <cell r="Q1579">
            <v>0</v>
          </cell>
          <cell r="R1579">
            <v>0</v>
          </cell>
          <cell r="S1579">
            <v>0</v>
          </cell>
          <cell r="T1579">
            <v>0</v>
          </cell>
          <cell r="U1579">
            <v>0</v>
          </cell>
          <cell r="V1579">
            <v>0</v>
          </cell>
          <cell r="W1579">
            <v>0</v>
          </cell>
          <cell r="X1579">
            <v>0</v>
          </cell>
          <cell r="Y1579">
            <v>0</v>
          </cell>
        </row>
        <row r="1580">
          <cell r="C1580" t="str">
            <v>Staff Rel</v>
          </cell>
          <cell r="D1580" t="str">
            <v>QPB</v>
          </cell>
          <cell r="F1580" t="str">
            <v>OCMS5</v>
          </cell>
          <cell r="G1580">
            <v>39120005</v>
          </cell>
          <cell r="H1580" t="str">
            <v>BT STAFF EXTNL HOSPITALITY</v>
          </cell>
          <cell r="I1580" t="str">
            <v>Hospitality</v>
          </cell>
          <cell r="J1580" t="str">
            <v>Business Marketing</v>
          </cell>
          <cell r="K1580" t="str">
            <v>Tim Sefton</v>
          </cell>
          <cell r="L1580" t="str">
            <v>Hilary Lloyd</v>
          </cell>
          <cell r="M1580" t="str">
            <v>QPBHilary LloydHospitality</v>
          </cell>
          <cell r="N1580">
            <v>0</v>
          </cell>
          <cell r="O1580">
            <v>0</v>
          </cell>
          <cell r="P1580">
            <v>0</v>
          </cell>
          <cell r="Q1580">
            <v>0</v>
          </cell>
          <cell r="R1580">
            <v>0</v>
          </cell>
          <cell r="S1580">
            <v>0</v>
          </cell>
          <cell r="T1580">
            <v>0</v>
          </cell>
          <cell r="U1580">
            <v>0</v>
          </cell>
          <cell r="V1580">
            <v>0</v>
          </cell>
          <cell r="W1580">
            <v>0</v>
          </cell>
          <cell r="X1580">
            <v>0</v>
          </cell>
          <cell r="Y1580">
            <v>0</v>
          </cell>
        </row>
        <row r="1581">
          <cell r="C1581" t="str">
            <v>Staff Rel</v>
          </cell>
          <cell r="D1581" t="str">
            <v>QPB</v>
          </cell>
          <cell r="F1581" t="str">
            <v>OCMT1</v>
          </cell>
          <cell r="G1581">
            <v>39120005</v>
          </cell>
          <cell r="H1581" t="str">
            <v>BT STAFF EXTNL HOSPITALITY</v>
          </cell>
          <cell r="I1581" t="str">
            <v>Hospitality</v>
          </cell>
          <cell r="J1581" t="str">
            <v>Business Operations</v>
          </cell>
          <cell r="K1581" t="str">
            <v>Euros Evans</v>
          </cell>
          <cell r="L1581" t="str">
            <v>Euros Evans</v>
          </cell>
          <cell r="M1581" t="str">
            <v>QPBEuros EvansHospitality</v>
          </cell>
          <cell r="N1581">
            <v>416.66666666666669</v>
          </cell>
          <cell r="O1581">
            <v>416.66666666666669</v>
          </cell>
          <cell r="P1581">
            <v>416.66666666666669</v>
          </cell>
          <cell r="Q1581">
            <v>416.66666666666669</v>
          </cell>
          <cell r="R1581">
            <v>416.66666666666669</v>
          </cell>
          <cell r="S1581">
            <v>416.66666666666669</v>
          </cell>
          <cell r="T1581">
            <v>416.66666666666669</v>
          </cell>
          <cell r="U1581">
            <v>416.66666666666669</v>
          </cell>
          <cell r="V1581">
            <v>416.66666666666669</v>
          </cell>
          <cell r="W1581">
            <v>416.66666666666669</v>
          </cell>
          <cell r="X1581">
            <v>416.66666666666669</v>
          </cell>
          <cell r="Y1581">
            <v>416.66666666666669</v>
          </cell>
        </row>
        <row r="1582">
          <cell r="C1582" t="str">
            <v>Staff Rel</v>
          </cell>
          <cell r="D1582" t="str">
            <v>QPB</v>
          </cell>
          <cell r="F1582" t="str">
            <v>OCMT14</v>
          </cell>
          <cell r="G1582">
            <v>39120005</v>
          </cell>
          <cell r="H1582" t="str">
            <v>BT STAFF EXTNL HOSPITALITY</v>
          </cell>
          <cell r="I1582" t="str">
            <v>Hospitality</v>
          </cell>
          <cell r="J1582" t="str">
            <v>Business Operations</v>
          </cell>
          <cell r="K1582" t="str">
            <v>Euros Evans</v>
          </cell>
          <cell r="L1582" t="str">
            <v>Tony Webber</v>
          </cell>
          <cell r="M1582" t="str">
            <v>QPBTony WebberHospitality</v>
          </cell>
          <cell r="N1582">
            <v>0</v>
          </cell>
          <cell r="O1582">
            <v>0</v>
          </cell>
          <cell r="P1582">
            <v>0</v>
          </cell>
          <cell r="Q1582">
            <v>0</v>
          </cell>
          <cell r="R1582">
            <v>0</v>
          </cell>
          <cell r="S1582">
            <v>0</v>
          </cell>
          <cell r="T1582">
            <v>0</v>
          </cell>
          <cell r="U1582">
            <v>0</v>
          </cell>
          <cell r="V1582">
            <v>0</v>
          </cell>
          <cell r="W1582">
            <v>0</v>
          </cell>
          <cell r="X1582">
            <v>0</v>
          </cell>
          <cell r="Y1582">
            <v>0</v>
          </cell>
        </row>
        <row r="1583">
          <cell r="C1583" t="str">
            <v>Staff Rel</v>
          </cell>
          <cell r="D1583" t="str">
            <v>QPB</v>
          </cell>
          <cell r="F1583" t="str">
            <v>OCMT31</v>
          </cell>
          <cell r="G1583">
            <v>39120005</v>
          </cell>
          <cell r="H1583" t="str">
            <v>BT STAFF EXTNL HOSPITALITY</v>
          </cell>
          <cell r="I1583" t="str">
            <v>Hospitality</v>
          </cell>
          <cell r="J1583" t="str">
            <v>Business Operations</v>
          </cell>
          <cell r="K1583" t="str">
            <v>Euros Evans</v>
          </cell>
          <cell r="L1583" t="str">
            <v>Paging</v>
          </cell>
          <cell r="M1583" t="str">
            <v>QPBPagingHospitality</v>
          </cell>
          <cell r="N1583">
            <v>0</v>
          </cell>
          <cell r="O1583">
            <v>0</v>
          </cell>
          <cell r="P1583">
            <v>0</v>
          </cell>
          <cell r="Q1583">
            <v>0</v>
          </cell>
          <cell r="R1583">
            <v>0</v>
          </cell>
          <cell r="S1583">
            <v>0</v>
          </cell>
          <cell r="T1583">
            <v>0</v>
          </cell>
          <cell r="U1583">
            <v>0</v>
          </cell>
          <cell r="V1583">
            <v>0</v>
          </cell>
          <cell r="W1583">
            <v>0</v>
          </cell>
          <cell r="X1583">
            <v>0</v>
          </cell>
          <cell r="Y1583">
            <v>0</v>
          </cell>
        </row>
        <row r="1584">
          <cell r="C1584" t="str">
            <v>Staff Rel</v>
          </cell>
          <cell r="D1584" t="str">
            <v>QPB</v>
          </cell>
          <cell r="F1584" t="str">
            <v>OCMT35</v>
          </cell>
          <cell r="G1584">
            <v>39120005</v>
          </cell>
          <cell r="H1584" t="str">
            <v>BT STAFF EXTNL HOSPITALITY</v>
          </cell>
          <cell r="I1584" t="str">
            <v>Hospitality</v>
          </cell>
          <cell r="J1584" t="str">
            <v>Business Operations</v>
          </cell>
          <cell r="K1584" t="str">
            <v>Euros Evans</v>
          </cell>
          <cell r="L1584" t="str">
            <v>Paging</v>
          </cell>
          <cell r="M1584" t="str">
            <v>QPBPagingHospitality</v>
          </cell>
          <cell r="N1584">
            <v>0</v>
          </cell>
          <cell r="O1584">
            <v>0</v>
          </cell>
          <cell r="P1584">
            <v>0</v>
          </cell>
          <cell r="Q1584">
            <v>0</v>
          </cell>
          <cell r="R1584">
            <v>0</v>
          </cell>
          <cell r="S1584">
            <v>0</v>
          </cell>
          <cell r="T1584">
            <v>0</v>
          </cell>
          <cell r="U1584">
            <v>0</v>
          </cell>
          <cell r="V1584">
            <v>0</v>
          </cell>
          <cell r="W1584">
            <v>0</v>
          </cell>
          <cell r="X1584">
            <v>0</v>
          </cell>
          <cell r="Y1584">
            <v>0</v>
          </cell>
        </row>
        <row r="1585">
          <cell r="C1585" t="str">
            <v>Staff Rel</v>
          </cell>
          <cell r="D1585" t="str">
            <v>QPB</v>
          </cell>
          <cell r="F1585" t="str">
            <v>OCMT36</v>
          </cell>
          <cell r="G1585">
            <v>39120005</v>
          </cell>
          <cell r="H1585" t="str">
            <v>BT STAFF EXTNL HOSPITALITY</v>
          </cell>
          <cell r="I1585" t="str">
            <v>Hospitality</v>
          </cell>
          <cell r="J1585" t="str">
            <v>Business Operations</v>
          </cell>
          <cell r="K1585" t="str">
            <v>Euros Evans</v>
          </cell>
          <cell r="L1585" t="str">
            <v>Paging</v>
          </cell>
          <cell r="M1585" t="str">
            <v>QPBPagingHospitality</v>
          </cell>
          <cell r="N1585">
            <v>0</v>
          </cell>
          <cell r="O1585">
            <v>0</v>
          </cell>
          <cell r="P1585">
            <v>0</v>
          </cell>
          <cell r="Q1585">
            <v>0</v>
          </cell>
          <cell r="R1585">
            <v>0</v>
          </cell>
          <cell r="S1585">
            <v>0</v>
          </cell>
          <cell r="T1585">
            <v>0</v>
          </cell>
          <cell r="U1585">
            <v>0</v>
          </cell>
          <cell r="V1585">
            <v>0</v>
          </cell>
          <cell r="W1585">
            <v>0</v>
          </cell>
          <cell r="X1585">
            <v>0</v>
          </cell>
          <cell r="Y1585">
            <v>0</v>
          </cell>
        </row>
        <row r="1586">
          <cell r="C1586" t="str">
            <v>Staff Rel</v>
          </cell>
          <cell r="D1586" t="str">
            <v>QPB</v>
          </cell>
          <cell r="F1586" t="str">
            <v>OCMH</v>
          </cell>
          <cell r="G1586">
            <v>44230472</v>
          </cell>
          <cell r="H1586" t="str">
            <v>BTM PHONE SERVICES SOS IN</v>
          </cell>
          <cell r="I1586" t="str">
            <v>Own Use Airtime</v>
          </cell>
          <cell r="J1586" t="str">
            <v>Directorate</v>
          </cell>
          <cell r="K1586" t="str">
            <v>Pete Richardson</v>
          </cell>
          <cell r="L1586" t="str">
            <v>Pete Richardson</v>
          </cell>
          <cell r="M1586" t="str">
            <v>QPBPete RichardsonOwn Use Airtime</v>
          </cell>
          <cell r="N1586">
            <v>175</v>
          </cell>
          <cell r="O1586">
            <v>175</v>
          </cell>
          <cell r="P1586">
            <v>175</v>
          </cell>
          <cell r="Q1586">
            <v>175</v>
          </cell>
          <cell r="R1586">
            <v>175</v>
          </cell>
          <cell r="S1586">
            <v>175</v>
          </cell>
          <cell r="T1586">
            <v>175</v>
          </cell>
          <cell r="U1586">
            <v>175</v>
          </cell>
          <cell r="V1586">
            <v>175</v>
          </cell>
          <cell r="W1586">
            <v>175</v>
          </cell>
          <cell r="X1586">
            <v>175</v>
          </cell>
          <cell r="Y1586">
            <v>175</v>
          </cell>
        </row>
        <row r="1587">
          <cell r="C1587" t="str">
            <v>Staff Rel</v>
          </cell>
          <cell r="D1587" t="str">
            <v>QPB</v>
          </cell>
          <cell r="F1587" t="str">
            <v>OCMH1</v>
          </cell>
          <cell r="G1587">
            <v>44230472</v>
          </cell>
          <cell r="H1587" t="str">
            <v>BTM PHONE SERVICES SOS IN</v>
          </cell>
          <cell r="I1587" t="str">
            <v>Own Use Airtime</v>
          </cell>
          <cell r="J1587" t="str">
            <v>BT Management</v>
          </cell>
          <cell r="K1587" t="str">
            <v>Dave Stevenson</v>
          </cell>
          <cell r="L1587" t="str">
            <v>Dave Stevenson</v>
          </cell>
          <cell r="M1587" t="str">
            <v>QPBDave StevensonOwn Use Airtime</v>
          </cell>
          <cell r="N1587">
            <v>235</v>
          </cell>
          <cell r="O1587">
            <v>235</v>
          </cell>
          <cell r="P1587">
            <v>235</v>
          </cell>
          <cell r="Q1587">
            <v>235</v>
          </cell>
          <cell r="R1587">
            <v>235</v>
          </cell>
          <cell r="S1587">
            <v>235</v>
          </cell>
          <cell r="T1587">
            <v>235</v>
          </cell>
          <cell r="U1587">
            <v>235</v>
          </cell>
          <cell r="V1587">
            <v>235</v>
          </cell>
          <cell r="W1587">
            <v>235</v>
          </cell>
          <cell r="X1587">
            <v>235</v>
          </cell>
          <cell r="Y1587">
            <v>235</v>
          </cell>
        </row>
        <row r="1588">
          <cell r="C1588" t="str">
            <v>Staff Rel</v>
          </cell>
          <cell r="D1588" t="str">
            <v>QPB</v>
          </cell>
          <cell r="F1588" t="str">
            <v>OCMH11</v>
          </cell>
          <cell r="G1588">
            <v>44230472</v>
          </cell>
          <cell r="H1588" t="str">
            <v>BTM PHONE SERVICES SOS IN</v>
          </cell>
          <cell r="I1588" t="str">
            <v>Own Use Airtime</v>
          </cell>
          <cell r="J1588" t="str">
            <v>BT Management</v>
          </cell>
          <cell r="K1588" t="str">
            <v>Dave Stevenson</v>
          </cell>
          <cell r="L1588" t="str">
            <v>Suki Jagpal</v>
          </cell>
          <cell r="M1588" t="str">
            <v>QPBSuki JagpalOwn Use Airtime</v>
          </cell>
          <cell r="N1588">
            <v>275</v>
          </cell>
          <cell r="O1588">
            <v>275</v>
          </cell>
          <cell r="P1588">
            <v>275</v>
          </cell>
          <cell r="Q1588">
            <v>275</v>
          </cell>
          <cell r="R1588">
            <v>275</v>
          </cell>
          <cell r="S1588">
            <v>275</v>
          </cell>
          <cell r="T1588">
            <v>275</v>
          </cell>
          <cell r="U1588">
            <v>275</v>
          </cell>
          <cell r="V1588">
            <v>275</v>
          </cell>
          <cell r="W1588">
            <v>275</v>
          </cell>
          <cell r="X1588">
            <v>275</v>
          </cell>
          <cell r="Y1588">
            <v>275</v>
          </cell>
        </row>
        <row r="1589">
          <cell r="C1589" t="str">
            <v>Staff Rel</v>
          </cell>
          <cell r="D1589" t="str">
            <v>QPB</v>
          </cell>
          <cell r="F1589" t="str">
            <v>OCMH12</v>
          </cell>
          <cell r="G1589">
            <v>44230472</v>
          </cell>
          <cell r="H1589" t="str">
            <v>BTM PHONE SERVICES SOS IN</v>
          </cell>
          <cell r="I1589" t="str">
            <v>Own Use Airtime</v>
          </cell>
          <cell r="J1589" t="str">
            <v>BT Management</v>
          </cell>
          <cell r="K1589" t="str">
            <v>Dave Stevenson</v>
          </cell>
          <cell r="L1589" t="str">
            <v>Kishor Patel</v>
          </cell>
          <cell r="M1589" t="str">
            <v>QPBKishor PatelOwn Use Airtime</v>
          </cell>
          <cell r="N1589">
            <v>375</v>
          </cell>
          <cell r="O1589">
            <v>375</v>
          </cell>
          <cell r="P1589">
            <v>375</v>
          </cell>
          <cell r="Q1589">
            <v>375</v>
          </cell>
          <cell r="R1589">
            <v>375</v>
          </cell>
          <cell r="S1589">
            <v>375</v>
          </cell>
          <cell r="T1589">
            <v>375</v>
          </cell>
          <cell r="U1589">
            <v>375</v>
          </cell>
          <cell r="V1589">
            <v>375</v>
          </cell>
          <cell r="W1589">
            <v>375</v>
          </cell>
          <cell r="X1589">
            <v>375</v>
          </cell>
          <cell r="Y1589">
            <v>375</v>
          </cell>
        </row>
        <row r="1590">
          <cell r="C1590" t="str">
            <v>Staff Rel</v>
          </cell>
          <cell r="D1590" t="str">
            <v>QPB</v>
          </cell>
          <cell r="F1590" t="str">
            <v>OCMH13</v>
          </cell>
          <cell r="G1590">
            <v>44230472</v>
          </cell>
          <cell r="H1590" t="str">
            <v>BTM PHONE SERVICES SOS IN</v>
          </cell>
          <cell r="I1590" t="str">
            <v>Own Use Airtime</v>
          </cell>
          <cell r="J1590" t="str">
            <v>BT Management</v>
          </cell>
          <cell r="K1590" t="str">
            <v>Dave Stevenson</v>
          </cell>
          <cell r="L1590" t="str">
            <v>Matt Bennett</v>
          </cell>
          <cell r="M1590" t="str">
            <v>QPBMatt BennettOwn Use Airtime</v>
          </cell>
          <cell r="N1590">
            <v>375</v>
          </cell>
          <cell r="O1590">
            <v>375</v>
          </cell>
          <cell r="P1590">
            <v>375</v>
          </cell>
          <cell r="Q1590">
            <v>375</v>
          </cell>
          <cell r="R1590">
            <v>375</v>
          </cell>
          <cell r="S1590">
            <v>375</v>
          </cell>
          <cell r="T1590">
            <v>375</v>
          </cell>
          <cell r="U1590">
            <v>375</v>
          </cell>
          <cell r="V1590">
            <v>375</v>
          </cell>
          <cell r="W1590">
            <v>375</v>
          </cell>
          <cell r="X1590">
            <v>375</v>
          </cell>
          <cell r="Y1590">
            <v>375</v>
          </cell>
        </row>
        <row r="1591">
          <cell r="C1591" t="str">
            <v>Staff Rel</v>
          </cell>
          <cell r="D1591" t="str">
            <v>QPB</v>
          </cell>
          <cell r="F1591" t="str">
            <v>OCMH14</v>
          </cell>
          <cell r="G1591">
            <v>44230472</v>
          </cell>
          <cell r="H1591" t="str">
            <v>BTM PHONE SERVICES SOS IN</v>
          </cell>
          <cell r="I1591" t="str">
            <v>Own Use Airtime</v>
          </cell>
          <cell r="J1591" t="str">
            <v>BT Management</v>
          </cell>
          <cell r="K1591" t="str">
            <v>Dave Stevenson</v>
          </cell>
          <cell r="L1591" t="str">
            <v>Mia Etchells</v>
          </cell>
          <cell r="M1591" t="str">
            <v>QPBMia EtchellsOwn Use Airtime</v>
          </cell>
          <cell r="N1591">
            <v>275</v>
          </cell>
          <cell r="O1591">
            <v>275</v>
          </cell>
          <cell r="P1591">
            <v>275</v>
          </cell>
          <cell r="Q1591">
            <v>275</v>
          </cell>
          <cell r="R1591">
            <v>275</v>
          </cell>
          <cell r="S1591">
            <v>275</v>
          </cell>
          <cell r="T1591">
            <v>275</v>
          </cell>
          <cell r="U1591">
            <v>275</v>
          </cell>
          <cell r="V1591">
            <v>275</v>
          </cell>
          <cell r="W1591">
            <v>275</v>
          </cell>
          <cell r="X1591">
            <v>275</v>
          </cell>
          <cell r="Y1591">
            <v>275</v>
          </cell>
        </row>
        <row r="1592">
          <cell r="C1592" t="str">
            <v>Staff Rel</v>
          </cell>
          <cell r="D1592" t="str">
            <v>QPB</v>
          </cell>
          <cell r="F1592" t="str">
            <v>OCMH2</v>
          </cell>
          <cell r="G1592">
            <v>44230472</v>
          </cell>
          <cell r="H1592" t="str">
            <v>BTM PHONE SERVICES SOS IN</v>
          </cell>
          <cell r="I1592" t="str">
            <v>Own Use Airtime</v>
          </cell>
          <cell r="J1592" t="str">
            <v>Business Partners</v>
          </cell>
          <cell r="K1592" t="str">
            <v>Stuart Newstead</v>
          </cell>
          <cell r="L1592" t="str">
            <v>Stuart Newstead</v>
          </cell>
          <cell r="M1592" t="str">
            <v>QPBStuart NewsteadOwn Use Airtime</v>
          </cell>
          <cell r="N1592">
            <v>550</v>
          </cell>
          <cell r="O1592">
            <v>550</v>
          </cell>
          <cell r="P1592">
            <v>550</v>
          </cell>
          <cell r="Q1592">
            <v>550</v>
          </cell>
          <cell r="R1592">
            <v>550</v>
          </cell>
          <cell r="S1592">
            <v>550</v>
          </cell>
          <cell r="T1592">
            <v>550</v>
          </cell>
          <cell r="U1592">
            <v>550</v>
          </cell>
          <cell r="V1592">
            <v>550</v>
          </cell>
          <cell r="W1592">
            <v>550</v>
          </cell>
          <cell r="X1592">
            <v>550</v>
          </cell>
          <cell r="Y1592">
            <v>550</v>
          </cell>
        </row>
        <row r="1593">
          <cell r="C1593" t="str">
            <v>Staff Rel</v>
          </cell>
          <cell r="D1593" t="str">
            <v>QPB</v>
          </cell>
          <cell r="F1593" t="str">
            <v>OCMH21</v>
          </cell>
          <cell r="G1593">
            <v>44230472</v>
          </cell>
          <cell r="H1593" t="str">
            <v>BTM PHONE SERVICES SOS IN</v>
          </cell>
          <cell r="I1593" t="str">
            <v>Own Use Airtime</v>
          </cell>
          <cell r="J1593" t="str">
            <v>Business Partners</v>
          </cell>
          <cell r="K1593" t="str">
            <v>Stuart Newstead</v>
          </cell>
          <cell r="L1593" t="str">
            <v>Chris Knight</v>
          </cell>
          <cell r="M1593" t="str">
            <v>QPBChris KnightOwn Use Airtime</v>
          </cell>
          <cell r="N1593">
            <v>1120</v>
          </cell>
          <cell r="O1593">
            <v>1120</v>
          </cell>
          <cell r="P1593">
            <v>1120</v>
          </cell>
          <cell r="Q1593">
            <v>1120</v>
          </cell>
          <cell r="R1593">
            <v>1120</v>
          </cell>
          <cell r="S1593">
            <v>1120</v>
          </cell>
          <cell r="T1593">
            <v>1120</v>
          </cell>
          <cell r="U1593">
            <v>1120</v>
          </cell>
          <cell r="V1593">
            <v>1120</v>
          </cell>
          <cell r="W1593">
            <v>1120</v>
          </cell>
          <cell r="X1593">
            <v>1120</v>
          </cell>
          <cell r="Y1593">
            <v>1120</v>
          </cell>
        </row>
        <row r="1594">
          <cell r="C1594" t="str">
            <v>Staff Rel</v>
          </cell>
          <cell r="D1594" t="str">
            <v>QPB</v>
          </cell>
          <cell r="F1594" t="str">
            <v>OCMH22</v>
          </cell>
          <cell r="G1594">
            <v>44230472</v>
          </cell>
          <cell r="H1594" t="str">
            <v>BTM PHONE SERVICES SOS IN</v>
          </cell>
          <cell r="I1594" t="str">
            <v>Own Use Airtime</v>
          </cell>
          <cell r="J1594" t="str">
            <v>Business Partners</v>
          </cell>
          <cell r="K1594" t="str">
            <v>Stuart Newstead</v>
          </cell>
          <cell r="L1594" t="str">
            <v>Bob Pisolkar</v>
          </cell>
          <cell r="M1594" t="str">
            <v>QPBBob PisolkarOwn Use Airtime</v>
          </cell>
          <cell r="N1594">
            <v>480</v>
          </cell>
          <cell r="O1594">
            <v>480</v>
          </cell>
          <cell r="P1594">
            <v>480</v>
          </cell>
          <cell r="Q1594">
            <v>480</v>
          </cell>
          <cell r="R1594">
            <v>480</v>
          </cell>
          <cell r="S1594">
            <v>480</v>
          </cell>
          <cell r="T1594">
            <v>480</v>
          </cell>
          <cell r="U1594">
            <v>480</v>
          </cell>
          <cell r="V1594">
            <v>480</v>
          </cell>
          <cell r="W1594">
            <v>480</v>
          </cell>
          <cell r="X1594">
            <v>480</v>
          </cell>
          <cell r="Y1594">
            <v>480</v>
          </cell>
        </row>
        <row r="1595">
          <cell r="C1595" t="str">
            <v>Staff Rel</v>
          </cell>
          <cell r="D1595" t="str">
            <v>QPB</v>
          </cell>
          <cell r="F1595" t="str">
            <v>OCMH23</v>
          </cell>
          <cell r="G1595">
            <v>44230472</v>
          </cell>
          <cell r="H1595" t="str">
            <v>BTM PHONE SERVICES SOS IN</v>
          </cell>
          <cell r="I1595" t="str">
            <v>Own Use Airtime</v>
          </cell>
          <cell r="J1595" t="str">
            <v>Business Partners</v>
          </cell>
          <cell r="K1595" t="str">
            <v>Stuart Newstead</v>
          </cell>
          <cell r="L1595" t="str">
            <v>James Hart</v>
          </cell>
          <cell r="M1595" t="str">
            <v>QPBJames HartOwn Use Airtime</v>
          </cell>
          <cell r="N1595">
            <v>300</v>
          </cell>
          <cell r="O1595">
            <v>300</v>
          </cell>
          <cell r="P1595">
            <v>300</v>
          </cell>
          <cell r="Q1595">
            <v>300</v>
          </cell>
          <cell r="R1595">
            <v>300</v>
          </cell>
          <cell r="S1595">
            <v>300</v>
          </cell>
          <cell r="T1595">
            <v>300</v>
          </cell>
          <cell r="U1595">
            <v>300</v>
          </cell>
          <cell r="V1595">
            <v>300</v>
          </cell>
          <cell r="W1595">
            <v>300</v>
          </cell>
          <cell r="X1595">
            <v>300</v>
          </cell>
          <cell r="Y1595">
            <v>300</v>
          </cell>
        </row>
        <row r="1596">
          <cell r="C1596" t="str">
            <v>Staff Rel</v>
          </cell>
          <cell r="D1596" t="str">
            <v>QPB</v>
          </cell>
          <cell r="F1596" t="str">
            <v>OCMH24</v>
          </cell>
          <cell r="G1596">
            <v>44230472</v>
          </cell>
          <cell r="H1596" t="str">
            <v>BTM PHONE SERVICES SOS IN</v>
          </cell>
          <cell r="I1596" t="str">
            <v>Own Use Airtime</v>
          </cell>
          <cell r="J1596" t="str">
            <v>Business Partners</v>
          </cell>
          <cell r="K1596" t="str">
            <v>Stuart Newstead</v>
          </cell>
          <cell r="L1596" t="str">
            <v>Nigel dean</v>
          </cell>
          <cell r="M1596" t="str">
            <v>QPBNigel deanOwn Use Airtime</v>
          </cell>
          <cell r="N1596">
            <v>220</v>
          </cell>
          <cell r="O1596">
            <v>220</v>
          </cell>
          <cell r="P1596">
            <v>220</v>
          </cell>
          <cell r="Q1596">
            <v>220</v>
          </cell>
          <cell r="R1596">
            <v>220</v>
          </cell>
          <cell r="S1596">
            <v>220</v>
          </cell>
          <cell r="T1596">
            <v>220</v>
          </cell>
          <cell r="U1596">
            <v>220</v>
          </cell>
          <cell r="V1596">
            <v>220</v>
          </cell>
          <cell r="W1596">
            <v>220</v>
          </cell>
          <cell r="X1596">
            <v>220</v>
          </cell>
          <cell r="Y1596">
            <v>220</v>
          </cell>
        </row>
        <row r="1597">
          <cell r="C1597" t="str">
            <v>Staff Rel</v>
          </cell>
          <cell r="D1597" t="str">
            <v>QPB</v>
          </cell>
          <cell r="F1597" t="str">
            <v>OCMH25</v>
          </cell>
          <cell r="G1597">
            <v>44230472</v>
          </cell>
          <cell r="H1597" t="str">
            <v>BTM PHONE SERVICES SOS IN</v>
          </cell>
          <cell r="I1597" t="str">
            <v>Own Use Airtime</v>
          </cell>
          <cell r="J1597" t="str">
            <v>Business Partners</v>
          </cell>
          <cell r="K1597" t="str">
            <v>Stuart Newstead</v>
          </cell>
          <cell r="L1597" t="str">
            <v>Bharat Chauhan</v>
          </cell>
          <cell r="M1597" t="str">
            <v>QPBBharat ChauhanOwn Use Airtime</v>
          </cell>
          <cell r="N1597">
            <v>400</v>
          </cell>
          <cell r="O1597">
            <v>400</v>
          </cell>
          <cell r="P1597">
            <v>400</v>
          </cell>
          <cell r="Q1597">
            <v>400</v>
          </cell>
          <cell r="R1597">
            <v>400</v>
          </cell>
          <cell r="S1597">
            <v>400</v>
          </cell>
          <cell r="T1597">
            <v>400</v>
          </cell>
          <cell r="U1597">
            <v>400</v>
          </cell>
          <cell r="V1597">
            <v>400</v>
          </cell>
          <cell r="W1597">
            <v>400</v>
          </cell>
          <cell r="X1597">
            <v>400</v>
          </cell>
          <cell r="Y1597">
            <v>400</v>
          </cell>
        </row>
        <row r="1598">
          <cell r="C1598" t="str">
            <v>Staff Rel</v>
          </cell>
          <cell r="D1598" t="str">
            <v>QPB</v>
          </cell>
          <cell r="F1598" t="str">
            <v>OCMH26</v>
          </cell>
          <cell r="G1598">
            <v>44230472</v>
          </cell>
          <cell r="H1598" t="str">
            <v>BTM PHONE SERVICES SOS IN</v>
          </cell>
          <cell r="I1598" t="str">
            <v>Own Use Airtime</v>
          </cell>
          <cell r="J1598" t="str">
            <v>Business Partners</v>
          </cell>
          <cell r="K1598" t="str">
            <v>Stuart Newstead</v>
          </cell>
          <cell r="L1598" t="str">
            <v>Vanessa Blythe</v>
          </cell>
          <cell r="M1598" t="str">
            <v>QPBVanessa BlytheOwn Use Airtime</v>
          </cell>
          <cell r="N1598">
            <v>75</v>
          </cell>
          <cell r="O1598">
            <v>75</v>
          </cell>
          <cell r="P1598">
            <v>75</v>
          </cell>
          <cell r="Q1598">
            <v>75</v>
          </cell>
          <cell r="R1598">
            <v>75</v>
          </cell>
          <cell r="S1598">
            <v>75</v>
          </cell>
          <cell r="T1598">
            <v>75</v>
          </cell>
          <cell r="U1598">
            <v>75</v>
          </cell>
          <cell r="V1598">
            <v>75</v>
          </cell>
          <cell r="W1598">
            <v>75</v>
          </cell>
          <cell r="X1598">
            <v>75</v>
          </cell>
          <cell r="Y1598">
            <v>75</v>
          </cell>
        </row>
        <row r="1599">
          <cell r="C1599" t="str">
            <v>Staff Rel</v>
          </cell>
          <cell r="D1599" t="str">
            <v>QPB</v>
          </cell>
          <cell r="F1599" t="str">
            <v>OCMH3</v>
          </cell>
          <cell r="G1599">
            <v>44230472</v>
          </cell>
          <cell r="H1599" t="str">
            <v>BTM PHONE SERVICES SOS IN</v>
          </cell>
          <cell r="I1599" t="str">
            <v>Own Use Airtime</v>
          </cell>
          <cell r="J1599" t="str">
            <v>Business Service</v>
          </cell>
          <cell r="K1599" t="str">
            <v>Keith Floodgate</v>
          </cell>
          <cell r="L1599" t="str">
            <v>Keith Floodgate</v>
          </cell>
          <cell r="M1599" t="str">
            <v>QPBKeith FloodgateOwn Use Airtime</v>
          </cell>
          <cell r="N1599">
            <v>225</v>
          </cell>
          <cell r="O1599">
            <v>225</v>
          </cell>
          <cell r="P1599">
            <v>225</v>
          </cell>
          <cell r="Q1599">
            <v>225</v>
          </cell>
          <cell r="R1599">
            <v>225</v>
          </cell>
          <cell r="S1599">
            <v>225</v>
          </cell>
          <cell r="T1599">
            <v>225</v>
          </cell>
          <cell r="U1599">
            <v>225</v>
          </cell>
          <cell r="V1599">
            <v>225</v>
          </cell>
          <cell r="W1599">
            <v>225</v>
          </cell>
          <cell r="X1599">
            <v>225</v>
          </cell>
          <cell r="Y1599">
            <v>225</v>
          </cell>
        </row>
        <row r="1600">
          <cell r="C1600" t="str">
            <v>Staff Rel</v>
          </cell>
          <cell r="D1600" t="str">
            <v>QPB</v>
          </cell>
          <cell r="F1600" t="str">
            <v>OCMH31</v>
          </cell>
          <cell r="G1600">
            <v>44230472</v>
          </cell>
          <cell r="H1600" t="str">
            <v>BTM PHONE SERVICES SOS IN</v>
          </cell>
          <cell r="I1600" t="str">
            <v>Own Use Airtime</v>
          </cell>
          <cell r="J1600" t="str">
            <v>Business Service</v>
          </cell>
          <cell r="K1600" t="str">
            <v>Keith Floodgate</v>
          </cell>
          <cell r="L1600" t="str">
            <v>John Rogers</v>
          </cell>
          <cell r="M1600" t="str">
            <v>QPBJohn RogersOwn Use Airtime</v>
          </cell>
          <cell r="N1600">
            <v>1200</v>
          </cell>
          <cell r="O1600">
            <v>1200</v>
          </cell>
          <cell r="P1600">
            <v>1200</v>
          </cell>
          <cell r="Q1600">
            <v>1200</v>
          </cell>
          <cell r="R1600">
            <v>1200</v>
          </cell>
          <cell r="S1600">
            <v>1200</v>
          </cell>
          <cell r="T1600">
            <v>1200</v>
          </cell>
          <cell r="U1600">
            <v>1200</v>
          </cell>
          <cell r="V1600">
            <v>1200</v>
          </cell>
          <cell r="W1600">
            <v>1200</v>
          </cell>
          <cell r="X1600">
            <v>1200</v>
          </cell>
          <cell r="Y1600">
            <v>1200</v>
          </cell>
        </row>
        <row r="1601">
          <cell r="C1601" t="str">
            <v>Staff Rel</v>
          </cell>
          <cell r="D1601" t="str">
            <v>QPB</v>
          </cell>
          <cell r="F1601" t="str">
            <v>OCMH32</v>
          </cell>
          <cell r="G1601">
            <v>44230472</v>
          </cell>
          <cell r="H1601" t="str">
            <v>BTM PHONE SERVICES SOS IN</v>
          </cell>
          <cell r="I1601" t="str">
            <v>Own Use Airtime</v>
          </cell>
          <cell r="J1601" t="str">
            <v>Business Service</v>
          </cell>
          <cell r="K1601" t="str">
            <v>Keith Floodgate</v>
          </cell>
          <cell r="L1601" t="str">
            <v>Andy Smith</v>
          </cell>
          <cell r="M1601" t="str">
            <v>QPBAndy SmithOwn Use Airtime</v>
          </cell>
          <cell r="N1601">
            <v>837.5</v>
          </cell>
          <cell r="O1601">
            <v>837.5</v>
          </cell>
          <cell r="P1601">
            <v>837.5</v>
          </cell>
          <cell r="Q1601">
            <v>837.5</v>
          </cell>
          <cell r="R1601">
            <v>837.5</v>
          </cell>
          <cell r="S1601">
            <v>837.5</v>
          </cell>
          <cell r="T1601">
            <v>837.5</v>
          </cell>
          <cell r="U1601">
            <v>837.5</v>
          </cell>
          <cell r="V1601">
            <v>837.5</v>
          </cell>
          <cell r="W1601">
            <v>837.5</v>
          </cell>
          <cell r="X1601">
            <v>837.5</v>
          </cell>
          <cell r="Y1601">
            <v>837.5</v>
          </cell>
        </row>
        <row r="1602">
          <cell r="C1602" t="str">
            <v>Staff Rel</v>
          </cell>
          <cell r="D1602" t="str">
            <v>QPB</v>
          </cell>
          <cell r="F1602" t="str">
            <v>OCMS</v>
          </cell>
          <cell r="G1602">
            <v>44230472</v>
          </cell>
          <cell r="H1602" t="str">
            <v>BTM PHONE SERVICES SOS IN</v>
          </cell>
          <cell r="I1602" t="str">
            <v>Own Use Airtime</v>
          </cell>
          <cell r="J1602" t="str">
            <v>Business Marketing</v>
          </cell>
          <cell r="K1602" t="str">
            <v>Tim Sefton</v>
          </cell>
          <cell r="L1602" t="str">
            <v>Tim Sefton</v>
          </cell>
          <cell r="M1602" t="str">
            <v>QPBTim SeftonOwn Use Airtime</v>
          </cell>
          <cell r="N1602">
            <v>450</v>
          </cell>
          <cell r="O1602">
            <v>450</v>
          </cell>
          <cell r="P1602">
            <v>450</v>
          </cell>
          <cell r="Q1602">
            <v>450</v>
          </cell>
          <cell r="R1602">
            <v>450</v>
          </cell>
          <cell r="S1602">
            <v>450</v>
          </cell>
          <cell r="T1602">
            <v>450</v>
          </cell>
          <cell r="U1602">
            <v>450</v>
          </cell>
          <cell r="V1602">
            <v>450</v>
          </cell>
          <cell r="W1602">
            <v>450</v>
          </cell>
          <cell r="X1602">
            <v>450</v>
          </cell>
          <cell r="Y1602">
            <v>450</v>
          </cell>
        </row>
        <row r="1603">
          <cell r="C1603" t="str">
            <v>Staff Rel</v>
          </cell>
          <cell r="D1603" t="str">
            <v>QPB</v>
          </cell>
          <cell r="F1603" t="str">
            <v>OCMS6</v>
          </cell>
          <cell r="G1603">
            <v>44230472</v>
          </cell>
          <cell r="H1603" t="str">
            <v>BTM PHONE SERVICES SOS IN</v>
          </cell>
          <cell r="I1603" t="str">
            <v>Own Use Airtime</v>
          </cell>
          <cell r="J1603" t="str">
            <v>Business Marketing</v>
          </cell>
          <cell r="K1603" t="str">
            <v>Tim Sefton</v>
          </cell>
          <cell r="L1603" t="str">
            <v>Tony Scriven</v>
          </cell>
          <cell r="M1603" t="str">
            <v>QPBTony ScrivenOwn Use Airtime</v>
          </cell>
          <cell r="N1603">
            <v>370</v>
          </cell>
          <cell r="O1603">
            <v>370</v>
          </cell>
          <cell r="P1603">
            <v>370</v>
          </cell>
          <cell r="Q1603">
            <v>370</v>
          </cell>
          <cell r="R1603">
            <v>370</v>
          </cell>
          <cell r="S1603">
            <v>370</v>
          </cell>
          <cell r="T1603">
            <v>370</v>
          </cell>
          <cell r="U1603">
            <v>370</v>
          </cell>
          <cell r="V1603">
            <v>370</v>
          </cell>
          <cell r="W1603">
            <v>370</v>
          </cell>
          <cell r="X1603">
            <v>370</v>
          </cell>
          <cell r="Y1603">
            <v>370</v>
          </cell>
        </row>
        <row r="1604">
          <cell r="C1604" t="str">
            <v>Staff Rel</v>
          </cell>
          <cell r="D1604" t="str">
            <v>QPB</v>
          </cell>
          <cell r="F1604" t="str">
            <v>OCMS2</v>
          </cell>
          <cell r="G1604">
            <v>44230472</v>
          </cell>
          <cell r="H1604" t="str">
            <v>BTM PHONE SERVICES SOS IN</v>
          </cell>
          <cell r="I1604" t="str">
            <v>Own Use Airtime</v>
          </cell>
          <cell r="J1604" t="str">
            <v>Business Marketing</v>
          </cell>
          <cell r="K1604" t="str">
            <v>Tim Sefton</v>
          </cell>
          <cell r="L1604" t="str">
            <v>Nigel Dutton</v>
          </cell>
          <cell r="M1604" t="str">
            <v>QPBNigel DuttonOwn Use Airtime</v>
          </cell>
          <cell r="N1604">
            <v>500</v>
          </cell>
          <cell r="O1604">
            <v>500</v>
          </cell>
          <cell r="P1604">
            <v>500</v>
          </cell>
          <cell r="Q1604">
            <v>500</v>
          </cell>
          <cell r="R1604">
            <v>500</v>
          </cell>
          <cell r="S1604">
            <v>500</v>
          </cell>
          <cell r="T1604">
            <v>500</v>
          </cell>
          <cell r="U1604">
            <v>500</v>
          </cell>
          <cell r="V1604">
            <v>500</v>
          </cell>
          <cell r="W1604">
            <v>500</v>
          </cell>
          <cell r="X1604">
            <v>500</v>
          </cell>
          <cell r="Y1604">
            <v>500</v>
          </cell>
        </row>
        <row r="1605">
          <cell r="C1605" t="str">
            <v>Staff Rel</v>
          </cell>
          <cell r="D1605" t="str">
            <v>QPB</v>
          </cell>
          <cell r="F1605" t="str">
            <v>OCMS4</v>
          </cell>
          <cell r="G1605">
            <v>44230472</v>
          </cell>
          <cell r="H1605" t="str">
            <v>BTM PHONE SERVICES SOS IN</v>
          </cell>
          <cell r="I1605" t="str">
            <v>Own Use Airtime</v>
          </cell>
          <cell r="J1605" t="str">
            <v>Business Marketing</v>
          </cell>
          <cell r="K1605" t="str">
            <v>Tim Sefton</v>
          </cell>
          <cell r="L1605" t="str">
            <v>Derek Williamson</v>
          </cell>
          <cell r="M1605" t="str">
            <v>QPBDerek WilliamsonOwn Use Airtime</v>
          </cell>
          <cell r="N1605">
            <v>865</v>
          </cell>
          <cell r="O1605">
            <v>865</v>
          </cell>
          <cell r="P1605">
            <v>865</v>
          </cell>
          <cell r="Q1605">
            <v>865</v>
          </cell>
          <cell r="R1605">
            <v>865</v>
          </cell>
          <cell r="S1605">
            <v>865</v>
          </cell>
          <cell r="T1605">
            <v>865</v>
          </cell>
          <cell r="U1605">
            <v>865</v>
          </cell>
          <cell r="V1605">
            <v>865</v>
          </cell>
          <cell r="W1605">
            <v>865</v>
          </cell>
          <cell r="X1605">
            <v>865</v>
          </cell>
          <cell r="Y1605">
            <v>865</v>
          </cell>
        </row>
        <row r="1606">
          <cell r="C1606" t="str">
            <v>Staff Rel</v>
          </cell>
          <cell r="D1606" t="str">
            <v>QPB</v>
          </cell>
          <cell r="F1606" t="str">
            <v>OCMS5</v>
          </cell>
          <cell r="G1606">
            <v>44230472</v>
          </cell>
          <cell r="H1606" t="str">
            <v>BTM PHONE SERVICES SOS IN</v>
          </cell>
          <cell r="I1606" t="str">
            <v>Own Use Airtime</v>
          </cell>
          <cell r="J1606" t="str">
            <v>Business Marketing</v>
          </cell>
          <cell r="K1606" t="str">
            <v>Tim Sefton</v>
          </cell>
          <cell r="L1606" t="str">
            <v>Hilary Lloyd</v>
          </cell>
          <cell r="M1606" t="str">
            <v>QPBHilary LloydOwn Use Airtime</v>
          </cell>
          <cell r="N1606">
            <v>1218.75</v>
          </cell>
          <cell r="O1606">
            <v>1218.75</v>
          </cell>
          <cell r="P1606">
            <v>1218.75</v>
          </cell>
          <cell r="Q1606">
            <v>1218.75</v>
          </cell>
          <cell r="R1606">
            <v>1218.75</v>
          </cell>
          <cell r="S1606">
            <v>1218.75</v>
          </cell>
          <cell r="T1606">
            <v>1218.75</v>
          </cell>
          <cell r="U1606">
            <v>1218.75</v>
          </cell>
          <cell r="V1606">
            <v>1218.75</v>
          </cell>
          <cell r="W1606">
            <v>1218.75</v>
          </cell>
          <cell r="X1606">
            <v>1218.75</v>
          </cell>
          <cell r="Y1606">
            <v>1218.75</v>
          </cell>
        </row>
        <row r="1607">
          <cell r="C1607" t="str">
            <v>Staff Rel</v>
          </cell>
          <cell r="D1607" t="str">
            <v>QPB</v>
          </cell>
          <cell r="F1607" t="str">
            <v>OCMT1</v>
          </cell>
          <cell r="G1607">
            <v>44230472</v>
          </cell>
          <cell r="H1607" t="str">
            <v>BTM PHONE SERVICES SOS IN</v>
          </cell>
          <cell r="I1607" t="str">
            <v>Own Use Airtime</v>
          </cell>
          <cell r="J1607" t="str">
            <v>Business Operations</v>
          </cell>
          <cell r="K1607" t="str">
            <v>Euros Evans</v>
          </cell>
          <cell r="L1607" t="str">
            <v>Euros Evans</v>
          </cell>
          <cell r="M1607" t="str">
            <v>QPBEuros EvansOwn Use Airtime</v>
          </cell>
          <cell r="N1607">
            <v>300</v>
          </cell>
          <cell r="O1607">
            <v>300</v>
          </cell>
          <cell r="P1607">
            <v>300</v>
          </cell>
          <cell r="Q1607">
            <v>300</v>
          </cell>
          <cell r="R1607">
            <v>300</v>
          </cell>
          <cell r="S1607">
            <v>300</v>
          </cell>
          <cell r="T1607">
            <v>300</v>
          </cell>
          <cell r="U1607">
            <v>300</v>
          </cell>
          <cell r="V1607">
            <v>300</v>
          </cell>
          <cell r="W1607">
            <v>300</v>
          </cell>
          <cell r="X1607">
            <v>300</v>
          </cell>
          <cell r="Y1607">
            <v>300</v>
          </cell>
        </row>
        <row r="1608">
          <cell r="C1608" t="str">
            <v>Staff Rel</v>
          </cell>
          <cell r="D1608" t="str">
            <v>QPB</v>
          </cell>
          <cell r="F1608" t="str">
            <v>OCMT14</v>
          </cell>
          <cell r="G1608">
            <v>44230472</v>
          </cell>
          <cell r="H1608" t="str">
            <v>BTM PHONE SERVICES SOS IN</v>
          </cell>
          <cell r="I1608" t="str">
            <v>Own Use Airtime</v>
          </cell>
          <cell r="J1608" t="str">
            <v>Business Operations</v>
          </cell>
          <cell r="K1608" t="str">
            <v>Euros Evans</v>
          </cell>
          <cell r="L1608" t="str">
            <v>Tony Webber</v>
          </cell>
          <cell r="M1608" t="str">
            <v>QPBTony WebberOwn Use Airtime</v>
          </cell>
          <cell r="N1608">
            <v>400</v>
          </cell>
          <cell r="O1608">
            <v>400</v>
          </cell>
          <cell r="P1608">
            <v>400</v>
          </cell>
          <cell r="Q1608">
            <v>400</v>
          </cell>
          <cell r="R1608">
            <v>400</v>
          </cell>
          <cell r="S1608">
            <v>400</v>
          </cell>
          <cell r="T1608">
            <v>400</v>
          </cell>
          <cell r="U1608">
            <v>400</v>
          </cell>
          <cell r="V1608">
            <v>400</v>
          </cell>
          <cell r="W1608">
            <v>400</v>
          </cell>
          <cell r="X1608">
            <v>400</v>
          </cell>
          <cell r="Y1608">
            <v>400</v>
          </cell>
        </row>
        <row r="1609">
          <cell r="C1609" t="str">
            <v>Staff Rel</v>
          </cell>
          <cell r="D1609" t="str">
            <v>QPB</v>
          </cell>
          <cell r="F1609" t="str">
            <v>OCMT31</v>
          </cell>
          <cell r="G1609">
            <v>44230472</v>
          </cell>
          <cell r="H1609" t="str">
            <v>BTM PHONE SERVICES SOS IN</v>
          </cell>
          <cell r="I1609" t="str">
            <v>Own Use Airtime</v>
          </cell>
          <cell r="J1609" t="str">
            <v>Business Operations</v>
          </cell>
          <cell r="K1609" t="str">
            <v>Euros Evans</v>
          </cell>
          <cell r="L1609" t="str">
            <v>Paging</v>
          </cell>
          <cell r="M1609" t="str">
            <v>QPBPagingOwn Use Airtime</v>
          </cell>
          <cell r="N1609">
            <v>150</v>
          </cell>
          <cell r="O1609">
            <v>150</v>
          </cell>
          <cell r="P1609">
            <v>150</v>
          </cell>
          <cell r="Q1609">
            <v>150</v>
          </cell>
          <cell r="R1609">
            <v>150</v>
          </cell>
          <cell r="S1609">
            <v>150</v>
          </cell>
          <cell r="T1609">
            <v>150</v>
          </cell>
          <cell r="U1609">
            <v>150</v>
          </cell>
          <cell r="V1609">
            <v>150</v>
          </cell>
          <cell r="W1609">
            <v>150</v>
          </cell>
          <cell r="X1609">
            <v>150</v>
          </cell>
          <cell r="Y1609">
            <v>150</v>
          </cell>
        </row>
        <row r="1610">
          <cell r="C1610" t="str">
            <v>Staff Rel</v>
          </cell>
          <cell r="D1610" t="str">
            <v>QPB</v>
          </cell>
          <cell r="F1610" t="str">
            <v>OCMT35</v>
          </cell>
          <cell r="G1610">
            <v>44230472</v>
          </cell>
          <cell r="H1610" t="str">
            <v>BTM PHONE SERVICES SOS IN</v>
          </cell>
          <cell r="I1610" t="str">
            <v>Own Use Airtime</v>
          </cell>
          <cell r="J1610" t="str">
            <v>Business Operations</v>
          </cell>
          <cell r="K1610" t="str">
            <v>Euros Evans</v>
          </cell>
          <cell r="L1610" t="str">
            <v>Paging</v>
          </cell>
          <cell r="M1610" t="str">
            <v>QPBPagingOwn Use Airtime</v>
          </cell>
          <cell r="N1610">
            <v>325</v>
          </cell>
          <cell r="O1610">
            <v>325</v>
          </cell>
          <cell r="P1610">
            <v>325</v>
          </cell>
          <cell r="Q1610">
            <v>325</v>
          </cell>
          <cell r="R1610">
            <v>325</v>
          </cell>
          <cell r="S1610">
            <v>325</v>
          </cell>
          <cell r="T1610">
            <v>325</v>
          </cell>
          <cell r="U1610">
            <v>325</v>
          </cell>
          <cell r="V1610">
            <v>325</v>
          </cell>
          <cell r="W1610">
            <v>325</v>
          </cell>
          <cell r="X1610">
            <v>325</v>
          </cell>
          <cell r="Y1610">
            <v>325</v>
          </cell>
        </row>
        <row r="1611">
          <cell r="C1611" t="str">
            <v>Staff Rel</v>
          </cell>
          <cell r="D1611" t="str">
            <v>QPB</v>
          </cell>
          <cell r="F1611" t="str">
            <v>OCMT36</v>
          </cell>
          <cell r="G1611">
            <v>44230472</v>
          </cell>
          <cell r="H1611" t="str">
            <v>BTM PHONE SERVICES SOS IN</v>
          </cell>
          <cell r="I1611" t="str">
            <v>Own Use Airtime</v>
          </cell>
          <cell r="J1611" t="str">
            <v>Business Operations</v>
          </cell>
          <cell r="K1611" t="str">
            <v>Euros Evans</v>
          </cell>
          <cell r="L1611" t="str">
            <v>Paging</v>
          </cell>
          <cell r="M1611" t="str">
            <v>QPBPagingOwn Use Airtime</v>
          </cell>
          <cell r="N1611">
            <v>50</v>
          </cell>
          <cell r="O1611">
            <v>50</v>
          </cell>
          <cell r="P1611">
            <v>50</v>
          </cell>
          <cell r="Q1611">
            <v>50</v>
          </cell>
          <cell r="R1611">
            <v>50</v>
          </cell>
          <cell r="S1611">
            <v>50</v>
          </cell>
          <cell r="T1611">
            <v>50</v>
          </cell>
          <cell r="U1611">
            <v>50</v>
          </cell>
          <cell r="V1611">
            <v>50</v>
          </cell>
          <cell r="W1611">
            <v>50</v>
          </cell>
          <cell r="X1611">
            <v>50</v>
          </cell>
          <cell r="Y1611">
            <v>50</v>
          </cell>
        </row>
        <row r="1612">
          <cell r="C1612" t="str">
            <v>E&amp;S</v>
          </cell>
          <cell r="D1612" t="str">
            <v>QPB</v>
          </cell>
          <cell r="F1612" t="str">
            <v>OCMH</v>
          </cell>
          <cell r="G1612">
            <v>37985000</v>
          </cell>
          <cell r="H1612" t="str">
            <v>EXP BTA-MOBILE PHONES-STORES</v>
          </cell>
          <cell r="I1612" t="str">
            <v>Own Use Hardware</v>
          </cell>
          <cell r="J1612" t="str">
            <v>Directorate</v>
          </cell>
          <cell r="K1612" t="str">
            <v>Pete Richardson</v>
          </cell>
          <cell r="L1612" t="str">
            <v>Pete Richardson</v>
          </cell>
          <cell r="M1612" t="str">
            <v>QPBPete RichardsonOwn Use Hardware</v>
          </cell>
          <cell r="N1612">
            <v>166.66666666666666</v>
          </cell>
          <cell r="O1612">
            <v>166.66666666666666</v>
          </cell>
          <cell r="P1612">
            <v>166.66666666666666</v>
          </cell>
          <cell r="Q1612">
            <v>166.66666666666666</v>
          </cell>
          <cell r="R1612">
            <v>166.66666666666666</v>
          </cell>
          <cell r="S1612">
            <v>166.66666666666666</v>
          </cell>
          <cell r="T1612">
            <v>166.66666666666666</v>
          </cell>
          <cell r="U1612">
            <v>166.66666666666666</v>
          </cell>
          <cell r="V1612">
            <v>166.66666666666666</v>
          </cell>
          <cell r="W1612">
            <v>166.66666666666666</v>
          </cell>
          <cell r="X1612">
            <v>166.66666666666666</v>
          </cell>
          <cell r="Y1612">
            <v>166.66666666666666</v>
          </cell>
        </row>
        <row r="1613">
          <cell r="C1613" t="str">
            <v>E&amp;S</v>
          </cell>
          <cell r="D1613" t="str">
            <v>QPB</v>
          </cell>
          <cell r="F1613" t="str">
            <v>OCMH1</v>
          </cell>
          <cell r="G1613">
            <v>37985000</v>
          </cell>
          <cell r="H1613" t="str">
            <v>EXP BTA-MOBILE PHONES-STORES</v>
          </cell>
          <cell r="I1613" t="str">
            <v>Own Use Hardware</v>
          </cell>
          <cell r="J1613" t="str">
            <v>BT Management</v>
          </cell>
          <cell r="K1613" t="str">
            <v>Dave Stevenson</v>
          </cell>
          <cell r="L1613" t="str">
            <v>Dave Stevenson</v>
          </cell>
          <cell r="M1613" t="str">
            <v>QPBDave StevensonOwn Use Hardware</v>
          </cell>
          <cell r="N1613">
            <v>83.333333333333329</v>
          </cell>
          <cell r="O1613">
            <v>83.333333333333329</v>
          </cell>
          <cell r="P1613">
            <v>83.333333333333329</v>
          </cell>
          <cell r="Q1613">
            <v>83.333333333333329</v>
          </cell>
          <cell r="R1613">
            <v>83.333333333333329</v>
          </cell>
          <cell r="S1613">
            <v>83.333333333333329</v>
          </cell>
          <cell r="T1613">
            <v>83.333333333333329</v>
          </cell>
          <cell r="U1613">
            <v>83.333333333333329</v>
          </cell>
          <cell r="V1613">
            <v>83.333333333333329</v>
          </cell>
          <cell r="W1613">
            <v>83.333333333333329</v>
          </cell>
          <cell r="X1613">
            <v>83.333333333333329</v>
          </cell>
          <cell r="Y1613">
            <v>83.333333333333329</v>
          </cell>
        </row>
        <row r="1614">
          <cell r="C1614" t="str">
            <v>E&amp;S</v>
          </cell>
          <cell r="D1614" t="str">
            <v>QPB</v>
          </cell>
          <cell r="F1614" t="str">
            <v>OCMH11</v>
          </cell>
          <cell r="G1614">
            <v>37985000</v>
          </cell>
          <cell r="H1614" t="str">
            <v>EXP BTA-MOBILE PHONES-STORES</v>
          </cell>
          <cell r="I1614" t="str">
            <v>Own Use Hardware</v>
          </cell>
          <cell r="J1614" t="str">
            <v>BT Management</v>
          </cell>
          <cell r="K1614" t="str">
            <v>Dave Stevenson</v>
          </cell>
          <cell r="L1614" t="str">
            <v>Suki Jagpal</v>
          </cell>
          <cell r="M1614" t="str">
            <v>QPBSuki JagpalOwn Use Hardware</v>
          </cell>
          <cell r="N1614">
            <v>166.66666666666666</v>
          </cell>
          <cell r="O1614">
            <v>166.66666666666666</v>
          </cell>
          <cell r="P1614">
            <v>166.66666666666666</v>
          </cell>
          <cell r="Q1614">
            <v>166.66666666666666</v>
          </cell>
          <cell r="R1614">
            <v>166.66666666666666</v>
          </cell>
          <cell r="S1614">
            <v>166.66666666666666</v>
          </cell>
          <cell r="T1614">
            <v>166.66666666666666</v>
          </cell>
          <cell r="U1614">
            <v>166.66666666666666</v>
          </cell>
          <cell r="V1614">
            <v>166.66666666666666</v>
          </cell>
          <cell r="W1614">
            <v>166.66666666666666</v>
          </cell>
          <cell r="X1614">
            <v>166.66666666666666</v>
          </cell>
          <cell r="Y1614">
            <v>166.66666666666666</v>
          </cell>
        </row>
        <row r="1615">
          <cell r="C1615" t="str">
            <v>E&amp;S</v>
          </cell>
          <cell r="D1615" t="str">
            <v>QPB</v>
          </cell>
          <cell r="F1615" t="str">
            <v>OCMH12</v>
          </cell>
          <cell r="G1615">
            <v>37985000</v>
          </cell>
          <cell r="H1615" t="str">
            <v>EXP BTA-MOBILE PHONES-STORES</v>
          </cell>
          <cell r="I1615" t="str">
            <v>Own Use Hardware</v>
          </cell>
          <cell r="J1615" t="str">
            <v>BT Management</v>
          </cell>
          <cell r="K1615" t="str">
            <v>Dave Stevenson</v>
          </cell>
          <cell r="L1615" t="str">
            <v>Kishor Patel</v>
          </cell>
          <cell r="M1615" t="str">
            <v>QPBKishor PatelOwn Use Hardware</v>
          </cell>
          <cell r="N1615">
            <v>166.66666666666666</v>
          </cell>
          <cell r="O1615">
            <v>166.66666666666666</v>
          </cell>
          <cell r="P1615">
            <v>166.66666666666666</v>
          </cell>
          <cell r="Q1615">
            <v>166.66666666666666</v>
          </cell>
          <cell r="R1615">
            <v>166.66666666666666</v>
          </cell>
          <cell r="S1615">
            <v>166.66666666666666</v>
          </cell>
          <cell r="T1615">
            <v>166.66666666666666</v>
          </cell>
          <cell r="U1615">
            <v>166.66666666666666</v>
          </cell>
          <cell r="V1615">
            <v>166.66666666666666</v>
          </cell>
          <cell r="W1615">
            <v>166.66666666666666</v>
          </cell>
          <cell r="X1615">
            <v>166.66666666666666</v>
          </cell>
          <cell r="Y1615">
            <v>166.66666666666666</v>
          </cell>
        </row>
        <row r="1616">
          <cell r="C1616" t="str">
            <v>E&amp;S</v>
          </cell>
          <cell r="D1616" t="str">
            <v>QPB</v>
          </cell>
          <cell r="F1616" t="str">
            <v>OCMH13</v>
          </cell>
          <cell r="G1616">
            <v>37985000</v>
          </cell>
          <cell r="H1616" t="str">
            <v>EXP BTA-MOBILE PHONES-STORES</v>
          </cell>
          <cell r="I1616" t="str">
            <v>Own Use Hardware</v>
          </cell>
          <cell r="J1616" t="str">
            <v>BT Management</v>
          </cell>
          <cell r="K1616" t="str">
            <v>Dave Stevenson</v>
          </cell>
          <cell r="L1616" t="str">
            <v>Matt Bennett</v>
          </cell>
          <cell r="M1616" t="str">
            <v>QPBMatt BennettOwn Use Hardware</v>
          </cell>
          <cell r="N1616">
            <v>166.66666666666666</v>
          </cell>
          <cell r="O1616">
            <v>166.66666666666666</v>
          </cell>
          <cell r="P1616">
            <v>166.66666666666666</v>
          </cell>
          <cell r="Q1616">
            <v>166.66666666666666</v>
          </cell>
          <cell r="R1616">
            <v>166.66666666666666</v>
          </cell>
          <cell r="S1616">
            <v>166.66666666666666</v>
          </cell>
          <cell r="T1616">
            <v>166.66666666666666</v>
          </cell>
          <cell r="U1616">
            <v>166.66666666666666</v>
          </cell>
          <cell r="V1616">
            <v>166.66666666666666</v>
          </cell>
          <cell r="W1616">
            <v>166.66666666666666</v>
          </cell>
          <cell r="X1616">
            <v>166.66666666666666</v>
          </cell>
          <cell r="Y1616">
            <v>166.66666666666666</v>
          </cell>
        </row>
        <row r="1617">
          <cell r="C1617" t="str">
            <v>E&amp;S</v>
          </cell>
          <cell r="D1617" t="str">
            <v>QPB</v>
          </cell>
          <cell r="F1617" t="str">
            <v>OCMH14</v>
          </cell>
          <cell r="G1617">
            <v>37985000</v>
          </cell>
          <cell r="H1617" t="str">
            <v>EXP BTA-MOBILE PHONES-STORES</v>
          </cell>
          <cell r="I1617" t="str">
            <v>Own Use Hardware</v>
          </cell>
          <cell r="J1617" t="str">
            <v>BT Management</v>
          </cell>
          <cell r="K1617" t="str">
            <v>Dave Stevenson</v>
          </cell>
          <cell r="L1617" t="str">
            <v>Mia Etchells</v>
          </cell>
          <cell r="M1617" t="str">
            <v>QPBMia EtchellsOwn Use Hardware</v>
          </cell>
          <cell r="N1617">
            <v>41.666666666666664</v>
          </cell>
          <cell r="O1617">
            <v>41.666666666666664</v>
          </cell>
          <cell r="P1617">
            <v>41.666666666666664</v>
          </cell>
          <cell r="Q1617">
            <v>41.666666666666664</v>
          </cell>
          <cell r="R1617">
            <v>41.666666666666664</v>
          </cell>
          <cell r="S1617">
            <v>41.666666666666664</v>
          </cell>
          <cell r="T1617">
            <v>41.666666666666664</v>
          </cell>
          <cell r="U1617">
            <v>41.666666666666664</v>
          </cell>
          <cell r="V1617">
            <v>41.666666666666664</v>
          </cell>
          <cell r="W1617">
            <v>41.666666666666664</v>
          </cell>
          <cell r="X1617">
            <v>41.666666666666664</v>
          </cell>
          <cell r="Y1617">
            <v>41.666666666666664</v>
          </cell>
        </row>
        <row r="1618">
          <cell r="C1618" t="str">
            <v>E&amp;S</v>
          </cell>
          <cell r="D1618" t="str">
            <v>QPB</v>
          </cell>
          <cell r="F1618" t="str">
            <v>OCMH2</v>
          </cell>
          <cell r="G1618">
            <v>37985000</v>
          </cell>
          <cell r="H1618" t="str">
            <v>EXP BTA-MOBILE PHONES-STORES</v>
          </cell>
          <cell r="I1618" t="str">
            <v>Own Use Hardware</v>
          </cell>
          <cell r="J1618" t="str">
            <v>Business Partners</v>
          </cell>
          <cell r="K1618" t="str">
            <v>Stuart Newstead</v>
          </cell>
          <cell r="L1618" t="str">
            <v>Stuart Newstead</v>
          </cell>
          <cell r="M1618" t="str">
            <v>QPBStuart NewsteadOwn Use Hardware</v>
          </cell>
          <cell r="N1618">
            <v>145.83333333333334</v>
          </cell>
          <cell r="O1618">
            <v>145.83333333333334</v>
          </cell>
          <cell r="P1618">
            <v>145.83333333333334</v>
          </cell>
          <cell r="Q1618">
            <v>145.83333333333334</v>
          </cell>
          <cell r="R1618">
            <v>145.83333333333334</v>
          </cell>
          <cell r="S1618">
            <v>145.83333333333334</v>
          </cell>
          <cell r="T1618">
            <v>145.83333333333334</v>
          </cell>
          <cell r="U1618">
            <v>145.83333333333334</v>
          </cell>
          <cell r="V1618">
            <v>145.83333333333334</v>
          </cell>
          <cell r="W1618">
            <v>145.83333333333334</v>
          </cell>
          <cell r="X1618">
            <v>145.83333333333334</v>
          </cell>
          <cell r="Y1618">
            <v>145.83333333333334</v>
          </cell>
        </row>
        <row r="1619">
          <cell r="C1619" t="str">
            <v>E&amp;S</v>
          </cell>
          <cell r="D1619" t="str">
            <v>QPB</v>
          </cell>
          <cell r="F1619" t="str">
            <v>OCMH21</v>
          </cell>
          <cell r="G1619">
            <v>37985000</v>
          </cell>
          <cell r="H1619" t="str">
            <v>EXP BTA-MOBILE PHONES-STORES</v>
          </cell>
          <cell r="I1619" t="str">
            <v>Own Use Hardware</v>
          </cell>
          <cell r="J1619" t="str">
            <v>Business Partners</v>
          </cell>
          <cell r="K1619" t="str">
            <v>Stuart Newstead</v>
          </cell>
          <cell r="L1619" t="str">
            <v>Chris Knight</v>
          </cell>
          <cell r="M1619" t="str">
            <v>QPBChris KnightOwn Use Hardware</v>
          </cell>
          <cell r="N1619">
            <v>416.66666666666669</v>
          </cell>
          <cell r="O1619">
            <v>416.66666666666669</v>
          </cell>
          <cell r="P1619">
            <v>416.66666666666669</v>
          </cell>
          <cell r="Q1619">
            <v>416.66666666666669</v>
          </cell>
          <cell r="R1619">
            <v>416.66666666666669</v>
          </cell>
          <cell r="S1619">
            <v>416.66666666666669</v>
          </cell>
          <cell r="T1619">
            <v>416.66666666666669</v>
          </cell>
          <cell r="U1619">
            <v>416.66666666666669</v>
          </cell>
          <cell r="V1619">
            <v>416.66666666666669</v>
          </cell>
          <cell r="W1619">
            <v>416.66666666666669</v>
          </cell>
          <cell r="X1619">
            <v>416.66666666666669</v>
          </cell>
          <cell r="Y1619">
            <v>416.66666666666669</v>
          </cell>
        </row>
        <row r="1620">
          <cell r="C1620" t="str">
            <v>E&amp;S</v>
          </cell>
          <cell r="D1620" t="str">
            <v>QPB</v>
          </cell>
          <cell r="F1620" t="str">
            <v>OCMH22</v>
          </cell>
          <cell r="G1620">
            <v>37985000</v>
          </cell>
          <cell r="H1620" t="str">
            <v>EXP BTA-MOBILE PHONES-STORES</v>
          </cell>
          <cell r="I1620" t="str">
            <v>Own Use Hardware</v>
          </cell>
          <cell r="J1620" t="str">
            <v>Business Partners</v>
          </cell>
          <cell r="K1620" t="str">
            <v>Stuart Newstead</v>
          </cell>
          <cell r="L1620" t="str">
            <v>Bob Pisolkar</v>
          </cell>
          <cell r="M1620" t="str">
            <v>QPBBob PisolkarOwn Use Hardware</v>
          </cell>
          <cell r="N1620">
            <v>166.66666666666666</v>
          </cell>
          <cell r="O1620">
            <v>166.66666666666666</v>
          </cell>
          <cell r="P1620">
            <v>166.66666666666666</v>
          </cell>
          <cell r="Q1620">
            <v>166.66666666666666</v>
          </cell>
          <cell r="R1620">
            <v>166.66666666666666</v>
          </cell>
          <cell r="S1620">
            <v>166.66666666666666</v>
          </cell>
          <cell r="T1620">
            <v>166.66666666666666</v>
          </cell>
          <cell r="U1620">
            <v>166.66666666666666</v>
          </cell>
          <cell r="V1620">
            <v>166.66666666666666</v>
          </cell>
          <cell r="W1620">
            <v>166.66666666666666</v>
          </cell>
          <cell r="X1620">
            <v>166.66666666666666</v>
          </cell>
          <cell r="Y1620">
            <v>166.66666666666666</v>
          </cell>
        </row>
        <row r="1621">
          <cell r="C1621" t="str">
            <v>E&amp;S</v>
          </cell>
          <cell r="D1621" t="str">
            <v>QPB</v>
          </cell>
          <cell r="F1621" t="str">
            <v>OCMH23</v>
          </cell>
          <cell r="G1621">
            <v>37985000</v>
          </cell>
          <cell r="H1621" t="str">
            <v>EXP BTA-MOBILE PHONES-STORES</v>
          </cell>
          <cell r="I1621" t="str">
            <v>Own Use Hardware</v>
          </cell>
          <cell r="J1621" t="str">
            <v>Business Partners</v>
          </cell>
          <cell r="K1621" t="str">
            <v>Stuart Newstead</v>
          </cell>
          <cell r="L1621" t="str">
            <v>James Hart</v>
          </cell>
          <cell r="M1621" t="str">
            <v>QPBJames HartOwn Use Hardware</v>
          </cell>
          <cell r="N1621">
            <v>166.66666666666666</v>
          </cell>
          <cell r="O1621">
            <v>166.66666666666666</v>
          </cell>
          <cell r="P1621">
            <v>166.66666666666666</v>
          </cell>
          <cell r="Q1621">
            <v>166.66666666666666</v>
          </cell>
          <cell r="R1621">
            <v>166.66666666666666</v>
          </cell>
          <cell r="S1621">
            <v>166.66666666666666</v>
          </cell>
          <cell r="T1621">
            <v>166.66666666666666</v>
          </cell>
          <cell r="U1621">
            <v>166.66666666666666</v>
          </cell>
          <cell r="V1621">
            <v>166.66666666666666</v>
          </cell>
          <cell r="W1621">
            <v>166.66666666666666</v>
          </cell>
          <cell r="X1621">
            <v>166.66666666666666</v>
          </cell>
          <cell r="Y1621">
            <v>166.66666666666666</v>
          </cell>
        </row>
        <row r="1622">
          <cell r="C1622" t="str">
            <v>E&amp;S</v>
          </cell>
          <cell r="D1622" t="str">
            <v>QPB</v>
          </cell>
          <cell r="F1622" t="str">
            <v>OCMH24</v>
          </cell>
          <cell r="G1622">
            <v>37985000</v>
          </cell>
          <cell r="H1622" t="str">
            <v>EXP BTA-MOBILE PHONES-STORES</v>
          </cell>
          <cell r="I1622" t="str">
            <v>Own Use Hardware</v>
          </cell>
          <cell r="J1622" t="str">
            <v>Business Partners</v>
          </cell>
          <cell r="K1622" t="str">
            <v>Stuart Newstead</v>
          </cell>
          <cell r="L1622" t="str">
            <v>Nigel dean</v>
          </cell>
          <cell r="M1622" t="str">
            <v>QPBNigel deanOwn Use Hardware</v>
          </cell>
          <cell r="N1622">
            <v>83.333333333333329</v>
          </cell>
          <cell r="O1622">
            <v>83.333333333333329</v>
          </cell>
          <cell r="P1622">
            <v>83.333333333333329</v>
          </cell>
          <cell r="Q1622">
            <v>83.333333333333329</v>
          </cell>
          <cell r="R1622">
            <v>83.333333333333329</v>
          </cell>
          <cell r="S1622">
            <v>83.333333333333329</v>
          </cell>
          <cell r="T1622">
            <v>83.333333333333329</v>
          </cell>
          <cell r="U1622">
            <v>83.333333333333329</v>
          </cell>
          <cell r="V1622">
            <v>83.333333333333329</v>
          </cell>
          <cell r="W1622">
            <v>83.333333333333329</v>
          </cell>
          <cell r="X1622">
            <v>83.333333333333329</v>
          </cell>
          <cell r="Y1622">
            <v>83.333333333333329</v>
          </cell>
        </row>
        <row r="1623">
          <cell r="C1623" t="str">
            <v>E&amp;S</v>
          </cell>
          <cell r="D1623" t="str">
            <v>QPB</v>
          </cell>
          <cell r="F1623" t="str">
            <v>OCMH25</v>
          </cell>
          <cell r="G1623">
            <v>37985000</v>
          </cell>
          <cell r="H1623" t="str">
            <v>EXP BTA-MOBILE PHONES-STORES</v>
          </cell>
          <cell r="I1623" t="str">
            <v>Own Use Hardware</v>
          </cell>
          <cell r="J1623" t="str">
            <v>Business Partners</v>
          </cell>
          <cell r="K1623" t="str">
            <v>Stuart Newstead</v>
          </cell>
          <cell r="L1623" t="str">
            <v>Bharat Chauhan</v>
          </cell>
          <cell r="M1623" t="str">
            <v>QPBBharat ChauhanOwn Use Hardware</v>
          </cell>
          <cell r="N1623">
            <v>208.33333333333334</v>
          </cell>
          <cell r="O1623">
            <v>208.33333333333334</v>
          </cell>
          <cell r="P1623">
            <v>208.33333333333334</v>
          </cell>
          <cell r="Q1623">
            <v>208.33333333333334</v>
          </cell>
          <cell r="R1623">
            <v>208.33333333333334</v>
          </cell>
          <cell r="S1623">
            <v>208.33333333333334</v>
          </cell>
          <cell r="T1623">
            <v>208.33333333333334</v>
          </cell>
          <cell r="U1623">
            <v>208.33333333333334</v>
          </cell>
          <cell r="V1623">
            <v>208.33333333333334</v>
          </cell>
          <cell r="W1623">
            <v>208.33333333333334</v>
          </cell>
          <cell r="X1623">
            <v>208.33333333333334</v>
          </cell>
          <cell r="Y1623">
            <v>208.33333333333334</v>
          </cell>
        </row>
        <row r="1624">
          <cell r="C1624" t="str">
            <v>E&amp;S</v>
          </cell>
          <cell r="D1624" t="str">
            <v>QPB</v>
          </cell>
          <cell r="F1624" t="str">
            <v>OCMH26</v>
          </cell>
          <cell r="G1624">
            <v>37985000</v>
          </cell>
          <cell r="H1624" t="str">
            <v>EXP BTA-MOBILE PHONES-STORES</v>
          </cell>
          <cell r="I1624" t="str">
            <v>Own Use Hardware</v>
          </cell>
          <cell r="J1624" t="str">
            <v>Business Partners</v>
          </cell>
          <cell r="K1624" t="str">
            <v>Stuart Newstead</v>
          </cell>
          <cell r="L1624" t="str">
            <v>Vanessa Blythe</v>
          </cell>
          <cell r="M1624" t="str">
            <v>QPBVanessa BlytheOwn Use Hardware</v>
          </cell>
          <cell r="N1624">
            <v>20.833333333333332</v>
          </cell>
          <cell r="O1624">
            <v>20.833333333333332</v>
          </cell>
          <cell r="P1624">
            <v>20.833333333333332</v>
          </cell>
          <cell r="Q1624">
            <v>20.833333333333332</v>
          </cell>
          <cell r="R1624">
            <v>20.833333333333332</v>
          </cell>
          <cell r="S1624">
            <v>20.833333333333332</v>
          </cell>
          <cell r="T1624">
            <v>20.833333333333332</v>
          </cell>
          <cell r="U1624">
            <v>20.833333333333332</v>
          </cell>
          <cell r="V1624">
            <v>20.833333333333332</v>
          </cell>
          <cell r="W1624">
            <v>20.833333333333332</v>
          </cell>
          <cell r="X1624">
            <v>20.833333333333332</v>
          </cell>
          <cell r="Y1624">
            <v>20.833333333333332</v>
          </cell>
        </row>
        <row r="1625">
          <cell r="C1625" t="str">
            <v>E&amp;S</v>
          </cell>
          <cell r="D1625" t="str">
            <v>QPB</v>
          </cell>
          <cell r="F1625" t="str">
            <v>OCMH3</v>
          </cell>
          <cell r="G1625">
            <v>37985000</v>
          </cell>
          <cell r="H1625" t="str">
            <v>EXP BTA-MOBILE PHONES-STORES</v>
          </cell>
          <cell r="I1625" t="str">
            <v>Own Use Hardware</v>
          </cell>
          <cell r="J1625" t="str">
            <v>Business Service</v>
          </cell>
          <cell r="K1625" t="str">
            <v>Keith Floodgate</v>
          </cell>
          <cell r="L1625" t="str">
            <v>Keith Floodgate</v>
          </cell>
          <cell r="M1625" t="str">
            <v>QPBKeith FloodgateOwn Use Hardware</v>
          </cell>
          <cell r="N1625">
            <v>83.333333333333329</v>
          </cell>
          <cell r="O1625">
            <v>83.333333333333329</v>
          </cell>
          <cell r="P1625">
            <v>83.333333333333329</v>
          </cell>
          <cell r="Q1625">
            <v>83.333333333333329</v>
          </cell>
          <cell r="R1625">
            <v>83.333333333333329</v>
          </cell>
          <cell r="S1625">
            <v>83.333333333333329</v>
          </cell>
          <cell r="T1625">
            <v>83.333333333333329</v>
          </cell>
          <cell r="U1625">
            <v>83.333333333333329</v>
          </cell>
          <cell r="V1625">
            <v>83.333333333333329</v>
          </cell>
          <cell r="W1625">
            <v>83.333333333333329</v>
          </cell>
          <cell r="X1625">
            <v>83.333333333333329</v>
          </cell>
          <cell r="Y1625">
            <v>83.333333333333329</v>
          </cell>
        </row>
        <row r="1626">
          <cell r="C1626" t="str">
            <v>E&amp;S</v>
          </cell>
          <cell r="D1626" t="str">
            <v>QPB</v>
          </cell>
          <cell r="F1626" t="str">
            <v>OCMH31</v>
          </cell>
          <cell r="G1626">
            <v>37985000</v>
          </cell>
          <cell r="H1626" t="str">
            <v>EXP BTA-MOBILE PHONES-STORES</v>
          </cell>
          <cell r="I1626" t="str">
            <v>Own Use Hardware</v>
          </cell>
          <cell r="J1626" t="str">
            <v>Business Service</v>
          </cell>
          <cell r="K1626" t="str">
            <v>Keith Floodgate</v>
          </cell>
          <cell r="L1626" t="str">
            <v>John Rogers</v>
          </cell>
          <cell r="M1626" t="str">
            <v>QPBJohn RogersOwn Use Hardware</v>
          </cell>
          <cell r="N1626">
            <v>833.33333333333337</v>
          </cell>
          <cell r="O1626">
            <v>833.33333333333337</v>
          </cell>
          <cell r="P1626">
            <v>833.33333333333337</v>
          </cell>
          <cell r="Q1626">
            <v>833.33333333333337</v>
          </cell>
          <cell r="R1626">
            <v>833.33333333333337</v>
          </cell>
          <cell r="S1626">
            <v>833.33333333333337</v>
          </cell>
          <cell r="T1626">
            <v>833.33333333333337</v>
          </cell>
          <cell r="U1626">
            <v>833.33333333333337</v>
          </cell>
          <cell r="V1626">
            <v>833.33333333333337</v>
          </cell>
          <cell r="W1626">
            <v>833.33333333333337</v>
          </cell>
          <cell r="X1626">
            <v>833.33333333333337</v>
          </cell>
          <cell r="Y1626">
            <v>833.33333333333337</v>
          </cell>
        </row>
        <row r="1627">
          <cell r="C1627" t="str">
            <v>E&amp;S</v>
          </cell>
          <cell r="D1627" t="str">
            <v>QPB</v>
          </cell>
          <cell r="F1627" t="str">
            <v>OCMH32</v>
          </cell>
          <cell r="G1627">
            <v>37985000</v>
          </cell>
          <cell r="H1627" t="str">
            <v>EXP BTA-MOBILE PHONES-STORES</v>
          </cell>
          <cell r="I1627" t="str">
            <v>Own Use Hardware</v>
          </cell>
          <cell r="J1627" t="str">
            <v>Business Service</v>
          </cell>
          <cell r="K1627" t="str">
            <v>Keith Floodgate</v>
          </cell>
          <cell r="L1627" t="str">
            <v>Andy Smith</v>
          </cell>
          <cell r="M1627" t="str">
            <v>QPBAndy SmithOwn Use Hardware</v>
          </cell>
          <cell r="N1627">
            <v>208.33333333333334</v>
          </cell>
          <cell r="O1627">
            <v>208.33333333333334</v>
          </cell>
          <cell r="P1627">
            <v>208.33333333333334</v>
          </cell>
          <cell r="Q1627">
            <v>208.33333333333334</v>
          </cell>
          <cell r="R1627">
            <v>208.33333333333334</v>
          </cell>
          <cell r="S1627">
            <v>208.33333333333334</v>
          </cell>
          <cell r="T1627">
            <v>208.33333333333334</v>
          </cell>
          <cell r="U1627">
            <v>208.33333333333334</v>
          </cell>
          <cell r="V1627">
            <v>208.33333333333334</v>
          </cell>
          <cell r="W1627">
            <v>208.33333333333334</v>
          </cell>
          <cell r="X1627">
            <v>208.33333333333334</v>
          </cell>
          <cell r="Y1627">
            <v>208.33333333333334</v>
          </cell>
        </row>
        <row r="1628">
          <cell r="C1628" t="str">
            <v>E&amp;S</v>
          </cell>
          <cell r="D1628" t="str">
            <v>QPB</v>
          </cell>
          <cell r="F1628" t="str">
            <v>OCMS</v>
          </cell>
          <cell r="G1628">
            <v>37985000</v>
          </cell>
          <cell r="H1628" t="str">
            <v>EXP BTA-MOBILE PHONES-STORES</v>
          </cell>
          <cell r="I1628" t="str">
            <v>Own Use Hardware</v>
          </cell>
          <cell r="J1628" t="str">
            <v>Business Marketing</v>
          </cell>
          <cell r="K1628" t="str">
            <v>Tim Sefton</v>
          </cell>
          <cell r="L1628" t="str">
            <v>Tim Sefton</v>
          </cell>
          <cell r="M1628" t="str">
            <v>QPBTim SeftonOwn Use Hardware</v>
          </cell>
          <cell r="N1628">
            <v>833.33333333333337</v>
          </cell>
          <cell r="O1628">
            <v>833.33333333333337</v>
          </cell>
          <cell r="P1628">
            <v>833.33333333333337</v>
          </cell>
          <cell r="Q1628">
            <v>833.33333333333337</v>
          </cell>
          <cell r="R1628">
            <v>833.33333333333337</v>
          </cell>
          <cell r="S1628">
            <v>833.33333333333337</v>
          </cell>
          <cell r="T1628">
            <v>833.33333333333337</v>
          </cell>
          <cell r="U1628">
            <v>833.33333333333337</v>
          </cell>
          <cell r="V1628">
            <v>833.33333333333337</v>
          </cell>
          <cell r="W1628">
            <v>833.33333333333337</v>
          </cell>
          <cell r="X1628">
            <v>833.33333333333337</v>
          </cell>
          <cell r="Y1628">
            <v>833.33333333333337</v>
          </cell>
        </row>
        <row r="1629">
          <cell r="C1629" t="str">
            <v>E&amp;S</v>
          </cell>
          <cell r="D1629" t="str">
            <v>QPB</v>
          </cell>
          <cell r="F1629" t="str">
            <v>OCMS6</v>
          </cell>
          <cell r="G1629">
            <v>37985000</v>
          </cell>
          <cell r="H1629" t="str">
            <v>EXP BTA-MOBILE PHONES-STORES</v>
          </cell>
          <cell r="I1629" t="str">
            <v>Own Use Hardware</v>
          </cell>
          <cell r="J1629" t="str">
            <v>Business Marketing</v>
          </cell>
          <cell r="K1629" t="str">
            <v>Tim Sefton</v>
          </cell>
          <cell r="L1629" t="str">
            <v>Tony Scriven</v>
          </cell>
          <cell r="M1629" t="str">
            <v>QPBTony ScrivenOwn Use Hardware</v>
          </cell>
          <cell r="N1629">
            <v>62.5</v>
          </cell>
          <cell r="O1629">
            <v>62.5</v>
          </cell>
          <cell r="P1629">
            <v>62.5</v>
          </cell>
          <cell r="Q1629">
            <v>62.5</v>
          </cell>
          <cell r="R1629">
            <v>62.5</v>
          </cell>
          <cell r="S1629">
            <v>62.5</v>
          </cell>
          <cell r="T1629">
            <v>62.5</v>
          </cell>
          <cell r="U1629">
            <v>62.5</v>
          </cell>
          <cell r="V1629">
            <v>62.5</v>
          </cell>
          <cell r="W1629">
            <v>62.5</v>
          </cell>
          <cell r="X1629">
            <v>62.5</v>
          </cell>
          <cell r="Y1629">
            <v>62.5</v>
          </cell>
        </row>
        <row r="1630">
          <cell r="C1630" t="str">
            <v>E&amp;S</v>
          </cell>
          <cell r="D1630" t="str">
            <v>QPB</v>
          </cell>
          <cell r="F1630" t="str">
            <v>OCMS2</v>
          </cell>
          <cell r="G1630">
            <v>37985000</v>
          </cell>
          <cell r="H1630" t="str">
            <v>EXP BTA-MOBILE PHONES-STORES</v>
          </cell>
          <cell r="I1630" t="str">
            <v>Own Use Hardware</v>
          </cell>
          <cell r="J1630" t="str">
            <v>Business Marketing</v>
          </cell>
          <cell r="K1630" t="str">
            <v>Tim Sefton</v>
          </cell>
          <cell r="L1630" t="str">
            <v>Nigel Dutton</v>
          </cell>
          <cell r="M1630" t="str">
            <v>QPBNigel DuttonOwn Use Hardware</v>
          </cell>
          <cell r="N1630">
            <v>41.666666666666664</v>
          </cell>
          <cell r="O1630">
            <v>41.666666666666664</v>
          </cell>
          <cell r="P1630">
            <v>41.666666666666664</v>
          </cell>
          <cell r="Q1630">
            <v>41.666666666666664</v>
          </cell>
          <cell r="R1630">
            <v>41.666666666666664</v>
          </cell>
          <cell r="S1630">
            <v>41.666666666666664</v>
          </cell>
          <cell r="T1630">
            <v>41.666666666666664</v>
          </cell>
          <cell r="U1630">
            <v>41.666666666666664</v>
          </cell>
          <cell r="V1630">
            <v>41.666666666666664</v>
          </cell>
          <cell r="W1630">
            <v>41.666666666666664</v>
          </cell>
          <cell r="X1630">
            <v>41.666666666666664</v>
          </cell>
          <cell r="Y1630">
            <v>41.666666666666664</v>
          </cell>
        </row>
        <row r="1631">
          <cell r="C1631" t="str">
            <v>E&amp;S</v>
          </cell>
          <cell r="D1631" t="str">
            <v>QPB</v>
          </cell>
          <cell r="F1631" t="str">
            <v>OCMS4</v>
          </cell>
          <cell r="G1631">
            <v>37985000</v>
          </cell>
          <cell r="H1631" t="str">
            <v>EXP BTA-MOBILE PHONES-STORES</v>
          </cell>
          <cell r="I1631" t="str">
            <v>Own Use Hardware</v>
          </cell>
          <cell r="J1631" t="str">
            <v>Business Marketing</v>
          </cell>
          <cell r="K1631" t="str">
            <v>Tim Sefton</v>
          </cell>
          <cell r="L1631" t="str">
            <v>Derek Williamson</v>
          </cell>
          <cell r="M1631" t="str">
            <v>QPBDerek WilliamsonOwn Use Hardware</v>
          </cell>
          <cell r="N1631">
            <v>833.33333333333337</v>
          </cell>
          <cell r="O1631">
            <v>833.33333333333337</v>
          </cell>
          <cell r="P1631">
            <v>833.33333333333337</v>
          </cell>
          <cell r="Q1631">
            <v>833.33333333333337</v>
          </cell>
          <cell r="R1631">
            <v>833.33333333333337</v>
          </cell>
          <cell r="S1631">
            <v>833.33333333333337</v>
          </cell>
          <cell r="T1631">
            <v>833.33333333333337</v>
          </cell>
          <cell r="U1631">
            <v>833.33333333333337</v>
          </cell>
          <cell r="V1631">
            <v>833.33333333333337</v>
          </cell>
          <cell r="W1631">
            <v>833.33333333333337</v>
          </cell>
          <cell r="X1631">
            <v>833.33333333333337</v>
          </cell>
          <cell r="Y1631">
            <v>833.33333333333337</v>
          </cell>
        </row>
        <row r="1632">
          <cell r="C1632" t="str">
            <v>E&amp;S</v>
          </cell>
          <cell r="D1632" t="str">
            <v>QPB</v>
          </cell>
          <cell r="F1632" t="str">
            <v>OCMS5</v>
          </cell>
          <cell r="G1632">
            <v>37985000</v>
          </cell>
          <cell r="H1632" t="str">
            <v>EXP BTA-MOBILE PHONES-STORES</v>
          </cell>
          <cell r="I1632" t="str">
            <v>Own Use Hardware</v>
          </cell>
          <cell r="J1632" t="str">
            <v>Business Marketing</v>
          </cell>
          <cell r="K1632" t="str">
            <v>Tim Sefton</v>
          </cell>
          <cell r="L1632" t="str">
            <v>Hilary Lloyd</v>
          </cell>
          <cell r="M1632" t="str">
            <v>QPBHilary LloydOwn Use Hardware</v>
          </cell>
          <cell r="N1632">
            <v>1250</v>
          </cell>
          <cell r="O1632">
            <v>1250</v>
          </cell>
          <cell r="P1632">
            <v>1250</v>
          </cell>
          <cell r="Q1632">
            <v>1250</v>
          </cell>
          <cell r="R1632">
            <v>1250</v>
          </cell>
          <cell r="S1632">
            <v>1250</v>
          </cell>
          <cell r="T1632">
            <v>1250</v>
          </cell>
          <cell r="U1632">
            <v>1250</v>
          </cell>
          <cell r="V1632">
            <v>1250</v>
          </cell>
          <cell r="W1632">
            <v>1250</v>
          </cell>
          <cell r="X1632">
            <v>1250</v>
          </cell>
          <cell r="Y1632">
            <v>1250</v>
          </cell>
        </row>
        <row r="1633">
          <cell r="C1633" t="str">
            <v>E&amp;S</v>
          </cell>
          <cell r="D1633" t="str">
            <v>QPB</v>
          </cell>
          <cell r="F1633" t="str">
            <v>OCMT1</v>
          </cell>
          <cell r="G1633">
            <v>37985000</v>
          </cell>
          <cell r="H1633" t="str">
            <v>EXP BTA-MOBILE PHONES-STORES</v>
          </cell>
          <cell r="I1633" t="str">
            <v>Own Use Hardware</v>
          </cell>
          <cell r="J1633" t="str">
            <v>Business Operations</v>
          </cell>
          <cell r="K1633" t="str">
            <v>Euros Evans</v>
          </cell>
          <cell r="L1633" t="str">
            <v>Euros Evans</v>
          </cell>
          <cell r="M1633" t="str">
            <v>QPBEuros EvansOwn Use Hardware</v>
          </cell>
          <cell r="N1633">
            <v>83.333333333333329</v>
          </cell>
          <cell r="O1633">
            <v>83.333333333333329</v>
          </cell>
          <cell r="P1633">
            <v>83.333333333333329</v>
          </cell>
          <cell r="Q1633">
            <v>83.333333333333329</v>
          </cell>
          <cell r="R1633">
            <v>83.333333333333329</v>
          </cell>
          <cell r="S1633">
            <v>83.333333333333329</v>
          </cell>
          <cell r="T1633">
            <v>83.333333333333329</v>
          </cell>
          <cell r="U1633">
            <v>83.333333333333329</v>
          </cell>
          <cell r="V1633">
            <v>83.333333333333329</v>
          </cell>
          <cell r="W1633">
            <v>83.333333333333329</v>
          </cell>
          <cell r="X1633">
            <v>83.333333333333329</v>
          </cell>
          <cell r="Y1633">
            <v>83.333333333333329</v>
          </cell>
        </row>
        <row r="1634">
          <cell r="C1634" t="str">
            <v>E&amp;S</v>
          </cell>
          <cell r="D1634" t="str">
            <v>QPB</v>
          </cell>
          <cell r="F1634" t="str">
            <v>OCMT14</v>
          </cell>
          <cell r="G1634">
            <v>37985000</v>
          </cell>
          <cell r="H1634" t="str">
            <v>EXP BTA-MOBILE PHONES-STORES</v>
          </cell>
          <cell r="I1634" t="str">
            <v>Own Use Hardware</v>
          </cell>
          <cell r="J1634" t="str">
            <v>Business Operations</v>
          </cell>
          <cell r="K1634" t="str">
            <v>Euros Evans</v>
          </cell>
          <cell r="L1634" t="str">
            <v>Tony Webber</v>
          </cell>
          <cell r="M1634" t="str">
            <v>QPBTony WebberOwn Use Hardware</v>
          </cell>
          <cell r="N1634">
            <v>125</v>
          </cell>
          <cell r="O1634">
            <v>125</v>
          </cell>
          <cell r="P1634">
            <v>125</v>
          </cell>
          <cell r="Q1634">
            <v>125</v>
          </cell>
          <cell r="R1634">
            <v>125</v>
          </cell>
          <cell r="S1634">
            <v>125</v>
          </cell>
          <cell r="T1634">
            <v>125</v>
          </cell>
          <cell r="U1634">
            <v>125</v>
          </cell>
          <cell r="V1634">
            <v>125</v>
          </cell>
          <cell r="W1634">
            <v>125</v>
          </cell>
          <cell r="X1634">
            <v>125</v>
          </cell>
          <cell r="Y1634">
            <v>125</v>
          </cell>
        </row>
        <row r="1635">
          <cell r="C1635" t="str">
            <v>E&amp;S</v>
          </cell>
          <cell r="D1635" t="str">
            <v>QPB</v>
          </cell>
          <cell r="F1635" t="str">
            <v>OCMT31</v>
          </cell>
          <cell r="G1635">
            <v>37985000</v>
          </cell>
          <cell r="H1635" t="str">
            <v>EXP BTA-MOBILE PHONES-STORES</v>
          </cell>
          <cell r="I1635" t="str">
            <v>Own Use Hardware</v>
          </cell>
          <cell r="J1635" t="str">
            <v>Business Operations</v>
          </cell>
          <cell r="K1635" t="str">
            <v>Euros Evans</v>
          </cell>
          <cell r="L1635" t="str">
            <v>Paging</v>
          </cell>
          <cell r="M1635" t="str">
            <v>QPBPagingOwn Use Hardware</v>
          </cell>
          <cell r="N1635">
            <v>62.5</v>
          </cell>
          <cell r="O1635">
            <v>62.5</v>
          </cell>
          <cell r="P1635">
            <v>62.5</v>
          </cell>
          <cell r="Q1635">
            <v>62.5</v>
          </cell>
          <cell r="R1635">
            <v>62.5</v>
          </cell>
          <cell r="S1635">
            <v>62.5</v>
          </cell>
          <cell r="T1635">
            <v>62.5</v>
          </cell>
          <cell r="U1635">
            <v>62.5</v>
          </cell>
          <cell r="V1635">
            <v>62.5</v>
          </cell>
          <cell r="W1635">
            <v>62.5</v>
          </cell>
          <cell r="X1635">
            <v>62.5</v>
          </cell>
          <cell r="Y1635">
            <v>62.5</v>
          </cell>
        </row>
        <row r="1636">
          <cell r="C1636" t="str">
            <v>E&amp;S</v>
          </cell>
          <cell r="D1636" t="str">
            <v>QPB</v>
          </cell>
          <cell r="F1636" t="str">
            <v>OCMT35</v>
          </cell>
          <cell r="G1636">
            <v>37985000</v>
          </cell>
          <cell r="H1636" t="str">
            <v>EXP BTA-MOBILE PHONES-STORES</v>
          </cell>
          <cell r="I1636" t="str">
            <v>Own Use Hardware</v>
          </cell>
          <cell r="J1636" t="str">
            <v>Business Operations</v>
          </cell>
          <cell r="K1636" t="str">
            <v>Euros Evans</v>
          </cell>
          <cell r="L1636" t="str">
            <v>Paging</v>
          </cell>
          <cell r="M1636" t="str">
            <v>QPBPagingOwn Use Hardware</v>
          </cell>
          <cell r="N1636">
            <v>83.333333333333329</v>
          </cell>
          <cell r="O1636">
            <v>83.333333333333329</v>
          </cell>
          <cell r="P1636">
            <v>83.333333333333329</v>
          </cell>
          <cell r="Q1636">
            <v>83.333333333333329</v>
          </cell>
          <cell r="R1636">
            <v>83.333333333333329</v>
          </cell>
          <cell r="S1636">
            <v>83.333333333333329</v>
          </cell>
          <cell r="T1636">
            <v>83.333333333333329</v>
          </cell>
          <cell r="U1636">
            <v>83.333333333333329</v>
          </cell>
          <cell r="V1636">
            <v>83.333333333333329</v>
          </cell>
          <cell r="W1636">
            <v>83.333333333333329</v>
          </cell>
          <cell r="X1636">
            <v>83.333333333333329</v>
          </cell>
          <cell r="Y1636">
            <v>83.333333333333329</v>
          </cell>
        </row>
        <row r="1637">
          <cell r="C1637" t="str">
            <v>E&amp;S</v>
          </cell>
          <cell r="D1637" t="str">
            <v>QPB</v>
          </cell>
          <cell r="F1637" t="str">
            <v>OCMT36</v>
          </cell>
          <cell r="G1637">
            <v>37985000</v>
          </cell>
          <cell r="H1637" t="str">
            <v>EXP BTA-MOBILE PHONES-STORES</v>
          </cell>
          <cell r="I1637" t="str">
            <v>Own Use Hardware</v>
          </cell>
          <cell r="J1637" t="str">
            <v>Business Operations</v>
          </cell>
          <cell r="K1637" t="str">
            <v>Euros Evans</v>
          </cell>
          <cell r="L1637" t="str">
            <v>Paging</v>
          </cell>
          <cell r="M1637" t="str">
            <v>QPBPagingOwn Use Hardware</v>
          </cell>
          <cell r="N1637">
            <v>166.66666666666666</v>
          </cell>
          <cell r="O1637">
            <v>166.66666666666666</v>
          </cell>
          <cell r="P1637">
            <v>166.66666666666666</v>
          </cell>
          <cell r="Q1637">
            <v>166.66666666666666</v>
          </cell>
          <cell r="R1637">
            <v>166.66666666666666</v>
          </cell>
          <cell r="S1637">
            <v>166.66666666666666</v>
          </cell>
          <cell r="T1637">
            <v>166.66666666666666</v>
          </cell>
          <cell r="U1637">
            <v>166.66666666666666</v>
          </cell>
          <cell r="V1637">
            <v>166.66666666666666</v>
          </cell>
          <cell r="W1637">
            <v>166.66666666666666</v>
          </cell>
          <cell r="X1637">
            <v>166.66666666666666</v>
          </cell>
          <cell r="Y1637">
            <v>166.66666666666666</v>
          </cell>
        </row>
        <row r="1638">
          <cell r="C1638" t="str">
            <v>E&amp;S</v>
          </cell>
          <cell r="D1638" t="str">
            <v>QPB</v>
          </cell>
          <cell r="F1638" t="str">
            <v>OCMH</v>
          </cell>
          <cell r="G1638">
            <v>33910475</v>
          </cell>
          <cell r="H1638" t="str">
            <v>COURIER SVCES - NON BILLING PO</v>
          </cell>
          <cell r="I1638" t="str">
            <v>Postage &amp; Couriers</v>
          </cell>
          <cell r="J1638" t="str">
            <v>Directorate</v>
          </cell>
          <cell r="K1638" t="str">
            <v>Pete Richardson</v>
          </cell>
          <cell r="L1638" t="str">
            <v>Pete Richardson</v>
          </cell>
          <cell r="M1638" t="str">
            <v>QPBPete RichardsonPostage &amp; Couriers</v>
          </cell>
          <cell r="N1638">
            <v>41.666666666666664</v>
          </cell>
          <cell r="O1638">
            <v>41.666666666666664</v>
          </cell>
          <cell r="P1638">
            <v>41.666666666666664</v>
          </cell>
          <cell r="Q1638">
            <v>41.666666666666664</v>
          </cell>
          <cell r="R1638">
            <v>41.666666666666664</v>
          </cell>
          <cell r="S1638">
            <v>41.666666666666664</v>
          </cell>
          <cell r="T1638">
            <v>41.666666666666664</v>
          </cell>
          <cell r="U1638">
            <v>41.666666666666664</v>
          </cell>
          <cell r="V1638">
            <v>41.666666666666664</v>
          </cell>
          <cell r="W1638">
            <v>41.666666666666664</v>
          </cell>
          <cell r="X1638">
            <v>41.666666666666664</v>
          </cell>
          <cell r="Y1638">
            <v>41.666666666666664</v>
          </cell>
        </row>
        <row r="1639">
          <cell r="C1639" t="str">
            <v>E&amp;S</v>
          </cell>
          <cell r="D1639" t="str">
            <v>QPB</v>
          </cell>
          <cell r="F1639" t="str">
            <v>OCMH1</v>
          </cell>
          <cell r="G1639">
            <v>33910475</v>
          </cell>
          <cell r="H1639" t="str">
            <v>COURIER SVCES - NON BILLING PO</v>
          </cell>
          <cell r="I1639" t="str">
            <v>Postage &amp; Couriers</v>
          </cell>
          <cell r="J1639" t="str">
            <v>BT Management</v>
          </cell>
          <cell r="K1639" t="str">
            <v>Dave Stevenson</v>
          </cell>
          <cell r="L1639" t="str">
            <v>Dave Stevenson</v>
          </cell>
          <cell r="M1639" t="str">
            <v>QPBDave StevensonPostage &amp; Couriers</v>
          </cell>
          <cell r="N1639">
            <v>41.666666666666664</v>
          </cell>
          <cell r="O1639">
            <v>41.666666666666664</v>
          </cell>
          <cell r="P1639">
            <v>41.666666666666664</v>
          </cell>
          <cell r="Q1639">
            <v>41.666666666666664</v>
          </cell>
          <cell r="R1639">
            <v>41.666666666666664</v>
          </cell>
          <cell r="S1639">
            <v>41.666666666666664</v>
          </cell>
          <cell r="T1639">
            <v>41.666666666666664</v>
          </cell>
          <cell r="U1639">
            <v>41.666666666666664</v>
          </cell>
          <cell r="V1639">
            <v>41.666666666666664</v>
          </cell>
          <cell r="W1639">
            <v>41.666666666666664</v>
          </cell>
          <cell r="X1639">
            <v>41.666666666666664</v>
          </cell>
          <cell r="Y1639">
            <v>41.666666666666664</v>
          </cell>
        </row>
        <row r="1640">
          <cell r="C1640" t="str">
            <v>E&amp;S</v>
          </cell>
          <cell r="D1640" t="str">
            <v>QPB</v>
          </cell>
          <cell r="F1640" t="str">
            <v>OCMH11</v>
          </cell>
          <cell r="G1640">
            <v>33910475</v>
          </cell>
          <cell r="H1640" t="str">
            <v>COURIER SVCES - NON BILLING PO</v>
          </cell>
          <cell r="I1640" t="str">
            <v>Postage &amp; Couriers</v>
          </cell>
          <cell r="J1640" t="str">
            <v>BT Management</v>
          </cell>
          <cell r="K1640" t="str">
            <v>Dave Stevenson</v>
          </cell>
          <cell r="L1640" t="str">
            <v>Suki Jagpal</v>
          </cell>
          <cell r="M1640" t="str">
            <v>QPBSuki JagpalPostage &amp; Couriers</v>
          </cell>
          <cell r="N1640">
            <v>41.666666666666664</v>
          </cell>
          <cell r="O1640">
            <v>41.666666666666664</v>
          </cell>
          <cell r="P1640">
            <v>41.666666666666664</v>
          </cell>
          <cell r="Q1640">
            <v>41.666666666666664</v>
          </cell>
          <cell r="R1640">
            <v>41.666666666666664</v>
          </cell>
          <cell r="S1640">
            <v>41.666666666666664</v>
          </cell>
          <cell r="T1640">
            <v>41.666666666666664</v>
          </cell>
          <cell r="U1640">
            <v>41.666666666666664</v>
          </cell>
          <cell r="V1640">
            <v>41.666666666666664</v>
          </cell>
          <cell r="W1640">
            <v>41.666666666666664</v>
          </cell>
          <cell r="X1640">
            <v>41.666666666666664</v>
          </cell>
          <cell r="Y1640">
            <v>41.666666666666664</v>
          </cell>
        </row>
        <row r="1641">
          <cell r="C1641" t="str">
            <v>E&amp;S</v>
          </cell>
          <cell r="D1641" t="str">
            <v>QPB</v>
          </cell>
          <cell r="F1641" t="str">
            <v>OCMH12</v>
          </cell>
          <cell r="G1641">
            <v>33910475</v>
          </cell>
          <cell r="H1641" t="str">
            <v>COURIER SVCES - NON BILLING PO</v>
          </cell>
          <cell r="I1641" t="str">
            <v>Postage &amp; Couriers</v>
          </cell>
          <cell r="J1641" t="str">
            <v>BT Management</v>
          </cell>
          <cell r="K1641" t="str">
            <v>Dave Stevenson</v>
          </cell>
          <cell r="L1641" t="str">
            <v>Kishor Patel</v>
          </cell>
          <cell r="M1641" t="str">
            <v>QPBKishor PatelPostage &amp; Couriers</v>
          </cell>
          <cell r="N1641">
            <v>41.666666666666664</v>
          </cell>
          <cell r="O1641">
            <v>41.666666666666664</v>
          </cell>
          <cell r="P1641">
            <v>41.666666666666664</v>
          </cell>
          <cell r="Q1641">
            <v>41.666666666666664</v>
          </cell>
          <cell r="R1641">
            <v>41.666666666666664</v>
          </cell>
          <cell r="S1641">
            <v>41.666666666666664</v>
          </cell>
          <cell r="T1641">
            <v>41.666666666666664</v>
          </cell>
          <cell r="U1641">
            <v>41.666666666666664</v>
          </cell>
          <cell r="V1641">
            <v>41.666666666666664</v>
          </cell>
          <cell r="W1641">
            <v>41.666666666666664</v>
          </cell>
          <cell r="X1641">
            <v>41.666666666666664</v>
          </cell>
          <cell r="Y1641">
            <v>41.666666666666664</v>
          </cell>
        </row>
        <row r="1642">
          <cell r="C1642" t="str">
            <v>E&amp;S</v>
          </cell>
          <cell r="D1642" t="str">
            <v>QPB</v>
          </cell>
          <cell r="F1642" t="str">
            <v>OCMH13</v>
          </cell>
          <cell r="G1642">
            <v>33910475</v>
          </cell>
          <cell r="H1642" t="str">
            <v>COURIER SVCES - NON BILLING PO</v>
          </cell>
          <cell r="I1642" t="str">
            <v>Postage &amp; Couriers</v>
          </cell>
          <cell r="J1642" t="str">
            <v>BT Management</v>
          </cell>
          <cell r="K1642" t="str">
            <v>Dave Stevenson</v>
          </cell>
          <cell r="L1642" t="str">
            <v>Matt Bennett</v>
          </cell>
          <cell r="M1642" t="str">
            <v>QPBMatt BennettPostage &amp; Couriers</v>
          </cell>
          <cell r="N1642">
            <v>41.666666666666664</v>
          </cell>
          <cell r="O1642">
            <v>41.666666666666664</v>
          </cell>
          <cell r="P1642">
            <v>41.666666666666664</v>
          </cell>
          <cell r="Q1642">
            <v>41.666666666666664</v>
          </cell>
          <cell r="R1642">
            <v>41.666666666666664</v>
          </cell>
          <cell r="S1642">
            <v>41.666666666666664</v>
          </cell>
          <cell r="T1642">
            <v>41.666666666666664</v>
          </cell>
          <cell r="U1642">
            <v>41.666666666666664</v>
          </cell>
          <cell r="V1642">
            <v>41.666666666666664</v>
          </cell>
          <cell r="W1642">
            <v>41.666666666666664</v>
          </cell>
          <cell r="X1642">
            <v>41.666666666666664</v>
          </cell>
          <cell r="Y1642">
            <v>41.666666666666664</v>
          </cell>
        </row>
        <row r="1643">
          <cell r="C1643" t="str">
            <v>E&amp;S</v>
          </cell>
          <cell r="D1643" t="str">
            <v>QPB</v>
          </cell>
          <cell r="F1643" t="str">
            <v>OCMH14</v>
          </cell>
          <cell r="G1643">
            <v>33910475</v>
          </cell>
          <cell r="H1643" t="str">
            <v>COURIER SVCES - NON BILLING PO</v>
          </cell>
          <cell r="I1643" t="str">
            <v>Postage &amp; Couriers</v>
          </cell>
          <cell r="J1643" t="str">
            <v>BT Management</v>
          </cell>
          <cell r="K1643" t="str">
            <v>Dave Stevenson</v>
          </cell>
          <cell r="L1643" t="str">
            <v>Mia Etchells</v>
          </cell>
          <cell r="M1643" t="str">
            <v>QPBMia EtchellsPostage &amp; Couriers</v>
          </cell>
          <cell r="N1643">
            <v>41.666666666666664</v>
          </cell>
          <cell r="O1643">
            <v>41.666666666666664</v>
          </cell>
          <cell r="P1643">
            <v>41.666666666666664</v>
          </cell>
          <cell r="Q1643">
            <v>41.666666666666664</v>
          </cell>
          <cell r="R1643">
            <v>41.666666666666664</v>
          </cell>
          <cell r="S1643">
            <v>41.666666666666664</v>
          </cell>
          <cell r="T1643">
            <v>41.666666666666664</v>
          </cell>
          <cell r="U1643">
            <v>41.666666666666664</v>
          </cell>
          <cell r="V1643">
            <v>41.666666666666664</v>
          </cell>
          <cell r="W1643">
            <v>41.666666666666664</v>
          </cell>
          <cell r="X1643">
            <v>41.666666666666664</v>
          </cell>
          <cell r="Y1643">
            <v>41.666666666666664</v>
          </cell>
        </row>
        <row r="1644">
          <cell r="C1644" t="str">
            <v>E&amp;S</v>
          </cell>
          <cell r="D1644" t="str">
            <v>QPB</v>
          </cell>
          <cell r="F1644" t="str">
            <v>OCMH2</v>
          </cell>
          <cell r="G1644">
            <v>33910475</v>
          </cell>
          <cell r="H1644" t="str">
            <v>COURIER SVCES - NON BILLING PO</v>
          </cell>
          <cell r="I1644" t="str">
            <v>Postage &amp; Couriers</v>
          </cell>
          <cell r="J1644" t="str">
            <v>Business Partners</v>
          </cell>
          <cell r="K1644" t="str">
            <v>Stuart Newstead</v>
          </cell>
          <cell r="L1644" t="str">
            <v>Stuart Newstead</v>
          </cell>
          <cell r="M1644" t="str">
            <v>QPBStuart NewsteadPostage &amp; Couriers</v>
          </cell>
          <cell r="N1644">
            <v>41.666666666666664</v>
          </cell>
          <cell r="O1644">
            <v>41.666666666666664</v>
          </cell>
          <cell r="P1644">
            <v>41.666666666666664</v>
          </cell>
          <cell r="Q1644">
            <v>41.666666666666664</v>
          </cell>
          <cell r="R1644">
            <v>41.666666666666664</v>
          </cell>
          <cell r="S1644">
            <v>41.666666666666664</v>
          </cell>
          <cell r="T1644">
            <v>41.666666666666664</v>
          </cell>
          <cell r="U1644">
            <v>41.666666666666664</v>
          </cell>
          <cell r="V1644">
            <v>41.666666666666664</v>
          </cell>
          <cell r="W1644">
            <v>41.666666666666664</v>
          </cell>
          <cell r="X1644">
            <v>41.666666666666664</v>
          </cell>
          <cell r="Y1644">
            <v>41.666666666666664</v>
          </cell>
        </row>
        <row r="1645">
          <cell r="C1645" t="str">
            <v>E&amp;S</v>
          </cell>
          <cell r="D1645" t="str">
            <v>QPB</v>
          </cell>
          <cell r="F1645" t="str">
            <v>OCMH21</v>
          </cell>
          <cell r="G1645">
            <v>33910475</v>
          </cell>
          <cell r="H1645" t="str">
            <v>COURIER SVCES - NON BILLING PO</v>
          </cell>
          <cell r="I1645" t="str">
            <v>Postage &amp; Couriers</v>
          </cell>
          <cell r="J1645" t="str">
            <v>Business Partners</v>
          </cell>
          <cell r="K1645" t="str">
            <v>Stuart Newstead</v>
          </cell>
          <cell r="L1645" t="str">
            <v>Chris Knight</v>
          </cell>
          <cell r="M1645" t="str">
            <v>QPBChris KnightPostage &amp; Couriers</v>
          </cell>
          <cell r="N1645">
            <v>2541.6666666666665</v>
          </cell>
          <cell r="O1645">
            <v>2541.6666666666665</v>
          </cell>
          <cell r="P1645">
            <v>2541.6666666666665</v>
          </cell>
          <cell r="Q1645">
            <v>2541.6666666666665</v>
          </cell>
          <cell r="R1645">
            <v>2541.6666666666665</v>
          </cell>
          <cell r="S1645">
            <v>2541.6666666666665</v>
          </cell>
          <cell r="T1645">
            <v>2541.6666666666665</v>
          </cell>
          <cell r="U1645">
            <v>2541.6666666666665</v>
          </cell>
          <cell r="V1645">
            <v>2541.6666666666665</v>
          </cell>
          <cell r="W1645">
            <v>2541.6666666666665</v>
          </cell>
          <cell r="X1645">
            <v>2541.6666666666665</v>
          </cell>
          <cell r="Y1645">
            <v>2541.6666666666665</v>
          </cell>
        </row>
        <row r="1646">
          <cell r="C1646" t="str">
            <v>E&amp;S</v>
          </cell>
          <cell r="D1646" t="str">
            <v>QPB</v>
          </cell>
          <cell r="F1646" t="str">
            <v>OCMH22</v>
          </cell>
          <cell r="G1646">
            <v>33910475</v>
          </cell>
          <cell r="H1646" t="str">
            <v>COURIER SVCES - NON BILLING PO</v>
          </cell>
          <cell r="I1646" t="str">
            <v>Postage &amp; Couriers</v>
          </cell>
          <cell r="J1646" t="str">
            <v>Business Partners</v>
          </cell>
          <cell r="K1646" t="str">
            <v>Stuart Newstead</v>
          </cell>
          <cell r="L1646" t="str">
            <v>Bob Pisolkar</v>
          </cell>
          <cell r="M1646" t="str">
            <v>QPBBob PisolkarPostage &amp; Couriers</v>
          </cell>
          <cell r="N1646">
            <v>0</v>
          </cell>
          <cell r="O1646">
            <v>0</v>
          </cell>
          <cell r="P1646">
            <v>0</v>
          </cell>
          <cell r="Q1646">
            <v>0</v>
          </cell>
          <cell r="R1646">
            <v>0</v>
          </cell>
          <cell r="S1646">
            <v>0</v>
          </cell>
          <cell r="T1646">
            <v>0</v>
          </cell>
          <cell r="U1646">
            <v>0</v>
          </cell>
          <cell r="V1646">
            <v>0</v>
          </cell>
          <cell r="W1646">
            <v>0</v>
          </cell>
          <cell r="X1646">
            <v>0</v>
          </cell>
          <cell r="Y1646">
            <v>0</v>
          </cell>
        </row>
        <row r="1647">
          <cell r="C1647" t="str">
            <v>E&amp;S</v>
          </cell>
          <cell r="D1647" t="str">
            <v>QPB</v>
          </cell>
          <cell r="F1647" t="str">
            <v>OCMH23</v>
          </cell>
          <cell r="G1647">
            <v>33910475</v>
          </cell>
          <cell r="H1647" t="str">
            <v>COURIER SVCES - NON BILLING PO</v>
          </cell>
          <cell r="I1647" t="str">
            <v>Postage &amp; Couriers</v>
          </cell>
          <cell r="J1647" t="str">
            <v>Business Partners</v>
          </cell>
          <cell r="K1647" t="str">
            <v>Stuart Newstead</v>
          </cell>
          <cell r="L1647" t="str">
            <v>James Hart</v>
          </cell>
          <cell r="M1647" t="str">
            <v>QPBJames HartPostage &amp; Couriers</v>
          </cell>
          <cell r="N1647">
            <v>41.666666666666664</v>
          </cell>
          <cell r="O1647">
            <v>41.666666666666664</v>
          </cell>
          <cell r="P1647">
            <v>41.666666666666664</v>
          </cell>
          <cell r="Q1647">
            <v>41.666666666666664</v>
          </cell>
          <cell r="R1647">
            <v>41.666666666666664</v>
          </cell>
          <cell r="S1647">
            <v>41.666666666666664</v>
          </cell>
          <cell r="T1647">
            <v>41.666666666666664</v>
          </cell>
          <cell r="U1647">
            <v>41.666666666666664</v>
          </cell>
          <cell r="V1647">
            <v>41.666666666666664</v>
          </cell>
          <cell r="W1647">
            <v>41.666666666666664</v>
          </cell>
          <cell r="X1647">
            <v>41.666666666666664</v>
          </cell>
          <cell r="Y1647">
            <v>41.666666666666664</v>
          </cell>
        </row>
        <row r="1648">
          <cell r="C1648" t="str">
            <v>E&amp;S</v>
          </cell>
          <cell r="D1648" t="str">
            <v>QPB</v>
          </cell>
          <cell r="F1648" t="str">
            <v>OCMH24</v>
          </cell>
          <cell r="G1648">
            <v>33910475</v>
          </cell>
          <cell r="H1648" t="str">
            <v>COURIER SVCES - NON BILLING PO</v>
          </cell>
          <cell r="I1648" t="str">
            <v>Postage &amp; Couriers</v>
          </cell>
          <cell r="J1648" t="str">
            <v>Business Partners</v>
          </cell>
          <cell r="K1648" t="str">
            <v>Stuart Newstead</v>
          </cell>
          <cell r="L1648" t="str">
            <v>Nigel dean</v>
          </cell>
          <cell r="M1648" t="str">
            <v>QPBNigel deanPostage &amp; Couriers</v>
          </cell>
          <cell r="N1648">
            <v>41.666666666666664</v>
          </cell>
          <cell r="O1648">
            <v>41.666666666666664</v>
          </cell>
          <cell r="P1648">
            <v>41.666666666666664</v>
          </cell>
          <cell r="Q1648">
            <v>41.666666666666664</v>
          </cell>
          <cell r="R1648">
            <v>41.666666666666664</v>
          </cell>
          <cell r="S1648">
            <v>41.666666666666664</v>
          </cell>
          <cell r="T1648">
            <v>41.666666666666664</v>
          </cell>
          <cell r="U1648">
            <v>41.666666666666664</v>
          </cell>
          <cell r="V1648">
            <v>41.666666666666664</v>
          </cell>
          <cell r="W1648">
            <v>41.666666666666664</v>
          </cell>
          <cell r="X1648">
            <v>41.666666666666664</v>
          </cell>
          <cell r="Y1648">
            <v>41.666666666666664</v>
          </cell>
        </row>
        <row r="1649">
          <cell r="C1649" t="str">
            <v>E&amp;S</v>
          </cell>
          <cell r="D1649" t="str">
            <v>QPB</v>
          </cell>
          <cell r="F1649" t="str">
            <v>OCMH25</v>
          </cell>
          <cell r="G1649">
            <v>33910475</v>
          </cell>
          <cell r="H1649" t="str">
            <v>COURIER SVCES - NON BILLING PO</v>
          </cell>
          <cell r="I1649" t="str">
            <v>Postage &amp; Couriers</v>
          </cell>
          <cell r="J1649" t="str">
            <v>Business Partners</v>
          </cell>
          <cell r="K1649" t="str">
            <v>Stuart Newstead</v>
          </cell>
          <cell r="L1649" t="str">
            <v>Bharat Chauhan</v>
          </cell>
          <cell r="M1649" t="str">
            <v>QPBBharat ChauhanPostage &amp; Couriers</v>
          </cell>
          <cell r="N1649">
            <v>41.666666666666664</v>
          </cell>
          <cell r="O1649">
            <v>41.666666666666664</v>
          </cell>
          <cell r="P1649">
            <v>41.666666666666664</v>
          </cell>
          <cell r="Q1649">
            <v>41.666666666666664</v>
          </cell>
          <cell r="R1649">
            <v>41.666666666666664</v>
          </cell>
          <cell r="S1649">
            <v>41.666666666666664</v>
          </cell>
          <cell r="T1649">
            <v>41.666666666666664</v>
          </cell>
          <cell r="U1649">
            <v>41.666666666666664</v>
          </cell>
          <cell r="V1649">
            <v>41.666666666666664</v>
          </cell>
          <cell r="W1649">
            <v>41.666666666666664</v>
          </cell>
          <cell r="X1649">
            <v>41.666666666666664</v>
          </cell>
          <cell r="Y1649">
            <v>41.666666666666664</v>
          </cell>
        </row>
        <row r="1650">
          <cell r="C1650" t="str">
            <v>E&amp;S</v>
          </cell>
          <cell r="D1650" t="str">
            <v>QPB</v>
          </cell>
          <cell r="F1650" t="str">
            <v>OCMH26</v>
          </cell>
          <cell r="G1650">
            <v>33910475</v>
          </cell>
          <cell r="H1650" t="str">
            <v>COURIER SVCES - NON BILLING PO</v>
          </cell>
          <cell r="I1650" t="str">
            <v>Postage &amp; Couriers</v>
          </cell>
          <cell r="J1650" t="str">
            <v>Business Partners</v>
          </cell>
          <cell r="K1650" t="str">
            <v>Stuart Newstead</v>
          </cell>
          <cell r="L1650" t="str">
            <v>Vanessa Blythe</v>
          </cell>
          <cell r="M1650" t="str">
            <v>QPBVanessa BlythePostage &amp; Couriers</v>
          </cell>
          <cell r="N1650">
            <v>41.666666666666664</v>
          </cell>
          <cell r="O1650">
            <v>41.666666666666664</v>
          </cell>
          <cell r="P1650">
            <v>41.666666666666664</v>
          </cell>
          <cell r="Q1650">
            <v>41.666666666666664</v>
          </cell>
          <cell r="R1650">
            <v>41.666666666666664</v>
          </cell>
          <cell r="S1650">
            <v>41.666666666666664</v>
          </cell>
          <cell r="T1650">
            <v>41.666666666666664</v>
          </cell>
          <cell r="U1650">
            <v>41.666666666666664</v>
          </cell>
          <cell r="V1650">
            <v>41.666666666666664</v>
          </cell>
          <cell r="W1650">
            <v>41.666666666666664</v>
          </cell>
          <cell r="X1650">
            <v>41.666666666666664</v>
          </cell>
          <cell r="Y1650">
            <v>41.666666666666664</v>
          </cell>
        </row>
        <row r="1651">
          <cell r="C1651" t="str">
            <v>E&amp;S</v>
          </cell>
          <cell r="D1651" t="str">
            <v>QPB</v>
          </cell>
          <cell r="F1651" t="str">
            <v>OCMH3</v>
          </cell>
          <cell r="G1651">
            <v>33910475</v>
          </cell>
          <cell r="H1651" t="str">
            <v>COURIER SVCES - NON BILLING PO</v>
          </cell>
          <cell r="I1651" t="str">
            <v>Postage &amp; Couriers</v>
          </cell>
          <cell r="J1651" t="str">
            <v>Business Service</v>
          </cell>
          <cell r="K1651" t="str">
            <v>Keith Floodgate</v>
          </cell>
          <cell r="L1651" t="str">
            <v>Keith Floodgate</v>
          </cell>
          <cell r="M1651" t="str">
            <v>QPBKeith FloodgatePostage &amp; Couriers</v>
          </cell>
          <cell r="N1651">
            <v>41.666666666666664</v>
          </cell>
          <cell r="O1651">
            <v>41.666666666666664</v>
          </cell>
          <cell r="P1651">
            <v>41.666666666666664</v>
          </cell>
          <cell r="Q1651">
            <v>41.666666666666664</v>
          </cell>
          <cell r="R1651">
            <v>41.666666666666664</v>
          </cell>
          <cell r="S1651">
            <v>41.666666666666664</v>
          </cell>
          <cell r="T1651">
            <v>41.666666666666664</v>
          </cell>
          <cell r="U1651">
            <v>41.666666666666664</v>
          </cell>
          <cell r="V1651">
            <v>41.666666666666664</v>
          </cell>
          <cell r="W1651">
            <v>41.666666666666664</v>
          </cell>
          <cell r="X1651">
            <v>41.666666666666664</v>
          </cell>
          <cell r="Y1651">
            <v>41.666666666666664</v>
          </cell>
        </row>
        <row r="1652">
          <cell r="C1652" t="str">
            <v>E&amp;S</v>
          </cell>
          <cell r="D1652" t="str">
            <v>QPB</v>
          </cell>
          <cell r="F1652" t="str">
            <v>OCMH31</v>
          </cell>
          <cell r="G1652">
            <v>33910475</v>
          </cell>
          <cell r="H1652" t="str">
            <v>COURIER SVCES - NON BILLING PO</v>
          </cell>
          <cell r="I1652" t="str">
            <v>Postage &amp; Couriers</v>
          </cell>
          <cell r="J1652" t="str">
            <v>Business Service</v>
          </cell>
          <cell r="K1652" t="str">
            <v>Keith Floodgate</v>
          </cell>
          <cell r="L1652" t="str">
            <v>John Rogers</v>
          </cell>
          <cell r="M1652" t="str">
            <v>QPBJohn RogersPostage &amp; Couriers</v>
          </cell>
          <cell r="N1652">
            <v>83.333333333333329</v>
          </cell>
          <cell r="O1652">
            <v>83.333333333333329</v>
          </cell>
          <cell r="P1652">
            <v>83.333333333333329</v>
          </cell>
          <cell r="Q1652">
            <v>83.333333333333329</v>
          </cell>
          <cell r="R1652">
            <v>83.333333333333329</v>
          </cell>
          <cell r="S1652">
            <v>83.333333333333329</v>
          </cell>
          <cell r="T1652">
            <v>83.333333333333329</v>
          </cell>
          <cell r="U1652">
            <v>83.333333333333329</v>
          </cell>
          <cell r="V1652">
            <v>83.333333333333329</v>
          </cell>
          <cell r="W1652">
            <v>83.333333333333329</v>
          </cell>
          <cell r="X1652">
            <v>83.333333333333329</v>
          </cell>
          <cell r="Y1652">
            <v>83.333333333333329</v>
          </cell>
        </row>
        <row r="1653">
          <cell r="C1653" t="str">
            <v>E&amp;S</v>
          </cell>
          <cell r="D1653" t="str">
            <v>QPB</v>
          </cell>
          <cell r="F1653" t="str">
            <v>OCMH32</v>
          </cell>
          <cell r="G1653">
            <v>33910475</v>
          </cell>
          <cell r="H1653" t="str">
            <v>COURIER SVCES - NON BILLING PO</v>
          </cell>
          <cell r="I1653" t="str">
            <v>Postage &amp; Couriers</v>
          </cell>
          <cell r="J1653" t="str">
            <v>Business Service</v>
          </cell>
          <cell r="K1653" t="str">
            <v>Keith Floodgate</v>
          </cell>
          <cell r="L1653" t="str">
            <v>Andy Smith</v>
          </cell>
          <cell r="M1653" t="str">
            <v>QPBAndy SmithPostage &amp; Couriers</v>
          </cell>
          <cell r="N1653">
            <v>41.666666666666664</v>
          </cell>
          <cell r="O1653">
            <v>41.666666666666664</v>
          </cell>
          <cell r="P1653">
            <v>41.666666666666664</v>
          </cell>
          <cell r="Q1653">
            <v>41.666666666666664</v>
          </cell>
          <cell r="R1653">
            <v>41.666666666666664</v>
          </cell>
          <cell r="S1653">
            <v>41.666666666666664</v>
          </cell>
          <cell r="T1653">
            <v>41.666666666666664</v>
          </cell>
          <cell r="U1653">
            <v>41.666666666666664</v>
          </cell>
          <cell r="V1653">
            <v>41.666666666666664</v>
          </cell>
          <cell r="W1653">
            <v>41.666666666666664</v>
          </cell>
          <cell r="X1653">
            <v>41.666666666666664</v>
          </cell>
          <cell r="Y1653">
            <v>41.666666666666664</v>
          </cell>
        </row>
        <row r="1654">
          <cell r="C1654" t="str">
            <v>E&amp;S</v>
          </cell>
          <cell r="D1654" t="str">
            <v>QPB</v>
          </cell>
          <cell r="F1654" t="str">
            <v>OCMS</v>
          </cell>
          <cell r="G1654">
            <v>33910475</v>
          </cell>
          <cell r="H1654" t="str">
            <v>COURIER SVCES - NON BILLING PO</v>
          </cell>
          <cell r="I1654" t="str">
            <v>Postage &amp; Couriers</v>
          </cell>
          <cell r="J1654" t="str">
            <v>Business Marketing</v>
          </cell>
          <cell r="K1654" t="str">
            <v>Tim Sefton</v>
          </cell>
          <cell r="L1654" t="str">
            <v>Tim Sefton</v>
          </cell>
          <cell r="M1654" t="str">
            <v>QPBTim SeftonPostage &amp; Couriers</v>
          </cell>
          <cell r="N1654">
            <v>41.666666666666664</v>
          </cell>
          <cell r="O1654">
            <v>41.666666666666664</v>
          </cell>
          <cell r="P1654">
            <v>41.666666666666664</v>
          </cell>
          <cell r="Q1654">
            <v>41.666666666666664</v>
          </cell>
          <cell r="R1654">
            <v>41.666666666666664</v>
          </cell>
          <cell r="S1654">
            <v>41.666666666666664</v>
          </cell>
          <cell r="T1654">
            <v>41.666666666666664</v>
          </cell>
          <cell r="U1654">
            <v>41.666666666666664</v>
          </cell>
          <cell r="V1654">
            <v>41.666666666666664</v>
          </cell>
          <cell r="W1654">
            <v>41.666666666666664</v>
          </cell>
          <cell r="X1654">
            <v>41.666666666666664</v>
          </cell>
          <cell r="Y1654">
            <v>41.666666666666664</v>
          </cell>
        </row>
        <row r="1655">
          <cell r="C1655" t="str">
            <v>E&amp;S</v>
          </cell>
          <cell r="D1655" t="str">
            <v>QPB</v>
          </cell>
          <cell r="F1655" t="str">
            <v>OCMS6</v>
          </cell>
          <cell r="G1655">
            <v>33910475</v>
          </cell>
          <cell r="H1655" t="str">
            <v>COURIER SVCES - NON BILLING PO</v>
          </cell>
          <cell r="I1655" t="str">
            <v>Postage &amp; Couriers</v>
          </cell>
          <cell r="J1655" t="str">
            <v>Business Marketing</v>
          </cell>
          <cell r="K1655" t="str">
            <v>Tim Sefton</v>
          </cell>
          <cell r="L1655" t="str">
            <v>Tony Scriven</v>
          </cell>
          <cell r="M1655" t="str">
            <v>QPBTony ScrivenPostage &amp; Couriers</v>
          </cell>
          <cell r="N1655">
            <v>41.666666666666664</v>
          </cell>
          <cell r="O1655">
            <v>41.666666666666664</v>
          </cell>
          <cell r="P1655">
            <v>41.666666666666664</v>
          </cell>
          <cell r="Q1655">
            <v>41.666666666666664</v>
          </cell>
          <cell r="R1655">
            <v>41.666666666666664</v>
          </cell>
          <cell r="S1655">
            <v>41.666666666666664</v>
          </cell>
          <cell r="T1655">
            <v>41.666666666666664</v>
          </cell>
          <cell r="U1655">
            <v>41.666666666666664</v>
          </cell>
          <cell r="V1655">
            <v>41.666666666666664</v>
          </cell>
          <cell r="W1655">
            <v>41.666666666666664</v>
          </cell>
          <cell r="X1655">
            <v>41.666666666666664</v>
          </cell>
          <cell r="Y1655">
            <v>41.666666666666664</v>
          </cell>
        </row>
        <row r="1656">
          <cell r="C1656" t="str">
            <v>E&amp;S</v>
          </cell>
          <cell r="D1656" t="str">
            <v>QPB</v>
          </cell>
          <cell r="F1656" t="str">
            <v>OCMS2</v>
          </cell>
          <cell r="G1656">
            <v>33910475</v>
          </cell>
          <cell r="H1656" t="str">
            <v>COURIER SVCES - NON BILLING PO</v>
          </cell>
          <cell r="I1656" t="str">
            <v>Postage &amp; Couriers</v>
          </cell>
          <cell r="J1656" t="str">
            <v>Business Marketing</v>
          </cell>
          <cell r="K1656" t="str">
            <v>Tim Sefton</v>
          </cell>
          <cell r="L1656" t="str">
            <v>Nigel Dutton</v>
          </cell>
          <cell r="M1656" t="str">
            <v>QPBNigel DuttonPostage &amp; Couriers</v>
          </cell>
          <cell r="N1656">
            <v>0</v>
          </cell>
          <cell r="O1656">
            <v>0</v>
          </cell>
          <cell r="P1656">
            <v>0</v>
          </cell>
          <cell r="Q1656">
            <v>0</v>
          </cell>
          <cell r="R1656">
            <v>0</v>
          </cell>
          <cell r="S1656">
            <v>0</v>
          </cell>
          <cell r="T1656">
            <v>0</v>
          </cell>
          <cell r="U1656">
            <v>0</v>
          </cell>
          <cell r="V1656">
            <v>0</v>
          </cell>
          <cell r="W1656">
            <v>0</v>
          </cell>
          <cell r="X1656">
            <v>0</v>
          </cell>
          <cell r="Y1656">
            <v>0</v>
          </cell>
        </row>
        <row r="1657">
          <cell r="C1657" t="str">
            <v>E&amp;S</v>
          </cell>
          <cell r="D1657" t="str">
            <v>QPB</v>
          </cell>
          <cell r="F1657" t="str">
            <v>OCMS4</v>
          </cell>
          <cell r="G1657">
            <v>33910475</v>
          </cell>
          <cell r="H1657" t="str">
            <v>COURIER SVCES - NON BILLING PO</v>
          </cell>
          <cell r="I1657" t="str">
            <v>Postage &amp; Couriers</v>
          </cell>
          <cell r="J1657" t="str">
            <v>Business Marketing</v>
          </cell>
          <cell r="K1657" t="str">
            <v>Tim Sefton</v>
          </cell>
          <cell r="L1657" t="str">
            <v>Derek Williamson</v>
          </cell>
          <cell r="M1657" t="str">
            <v>QPBDerek WilliamsonPostage &amp; Couriers</v>
          </cell>
          <cell r="N1657">
            <v>41.666666666666664</v>
          </cell>
          <cell r="O1657">
            <v>41.666666666666664</v>
          </cell>
          <cell r="P1657">
            <v>41.666666666666664</v>
          </cell>
          <cell r="Q1657">
            <v>41.666666666666664</v>
          </cell>
          <cell r="R1657">
            <v>41.666666666666664</v>
          </cell>
          <cell r="S1657">
            <v>41.666666666666664</v>
          </cell>
          <cell r="T1657">
            <v>41.666666666666664</v>
          </cell>
          <cell r="U1657">
            <v>41.666666666666664</v>
          </cell>
          <cell r="V1657">
            <v>41.666666666666664</v>
          </cell>
          <cell r="W1657">
            <v>41.666666666666664</v>
          </cell>
          <cell r="X1657">
            <v>41.666666666666664</v>
          </cell>
          <cell r="Y1657">
            <v>41.666666666666664</v>
          </cell>
        </row>
        <row r="1658">
          <cell r="C1658" t="str">
            <v>E&amp;S</v>
          </cell>
          <cell r="D1658" t="str">
            <v>QPB</v>
          </cell>
          <cell r="F1658" t="str">
            <v>OCMS5</v>
          </cell>
          <cell r="G1658">
            <v>33910475</v>
          </cell>
          <cell r="H1658" t="str">
            <v>COURIER SVCES - NON BILLING PO</v>
          </cell>
          <cell r="I1658" t="str">
            <v>Postage &amp; Couriers</v>
          </cell>
          <cell r="J1658" t="str">
            <v>Business Marketing</v>
          </cell>
          <cell r="K1658" t="str">
            <v>Tim Sefton</v>
          </cell>
          <cell r="L1658" t="str">
            <v>Hilary Lloyd</v>
          </cell>
          <cell r="M1658" t="str">
            <v>QPBHilary LloydPostage &amp; Couriers</v>
          </cell>
          <cell r="N1658">
            <v>41.666666666666664</v>
          </cell>
          <cell r="O1658">
            <v>41.666666666666664</v>
          </cell>
          <cell r="P1658">
            <v>41.666666666666664</v>
          </cell>
          <cell r="Q1658">
            <v>41.666666666666664</v>
          </cell>
          <cell r="R1658">
            <v>41.666666666666664</v>
          </cell>
          <cell r="S1658">
            <v>41.666666666666664</v>
          </cell>
          <cell r="T1658">
            <v>41.666666666666664</v>
          </cell>
          <cell r="U1658">
            <v>41.666666666666664</v>
          </cell>
          <cell r="V1658">
            <v>41.666666666666664</v>
          </cell>
          <cell r="W1658">
            <v>41.666666666666664</v>
          </cell>
          <cell r="X1658">
            <v>41.666666666666664</v>
          </cell>
          <cell r="Y1658">
            <v>41.666666666666664</v>
          </cell>
        </row>
        <row r="1659">
          <cell r="C1659" t="str">
            <v>E&amp;S</v>
          </cell>
          <cell r="D1659" t="str">
            <v>QPB</v>
          </cell>
          <cell r="F1659" t="str">
            <v>OCMT1</v>
          </cell>
          <cell r="G1659">
            <v>33910475</v>
          </cell>
          <cell r="H1659" t="str">
            <v>COURIER SVCES - NON BILLING PO</v>
          </cell>
          <cell r="I1659" t="str">
            <v>Postage &amp; Couriers</v>
          </cell>
          <cell r="J1659" t="str">
            <v>Business Operations</v>
          </cell>
          <cell r="K1659" t="str">
            <v>Euros Evans</v>
          </cell>
          <cell r="L1659" t="str">
            <v>Euros Evans</v>
          </cell>
          <cell r="M1659" t="str">
            <v>QPBEuros EvansPostage &amp; Couriers</v>
          </cell>
          <cell r="N1659">
            <v>41.666666666666664</v>
          </cell>
          <cell r="O1659">
            <v>41.666666666666664</v>
          </cell>
          <cell r="P1659">
            <v>41.666666666666664</v>
          </cell>
          <cell r="Q1659">
            <v>41.666666666666664</v>
          </cell>
          <cell r="R1659">
            <v>41.666666666666664</v>
          </cell>
          <cell r="S1659">
            <v>41.666666666666664</v>
          </cell>
          <cell r="T1659">
            <v>41.666666666666664</v>
          </cell>
          <cell r="U1659">
            <v>41.666666666666664</v>
          </cell>
          <cell r="V1659">
            <v>41.666666666666664</v>
          </cell>
          <cell r="W1659">
            <v>41.666666666666664</v>
          </cell>
          <cell r="X1659">
            <v>41.666666666666664</v>
          </cell>
          <cell r="Y1659">
            <v>41.666666666666664</v>
          </cell>
        </row>
        <row r="1660">
          <cell r="C1660" t="str">
            <v>E&amp;S</v>
          </cell>
          <cell r="D1660" t="str">
            <v>QPB</v>
          </cell>
          <cell r="F1660" t="str">
            <v>OCMT14</v>
          </cell>
          <cell r="G1660">
            <v>33910475</v>
          </cell>
          <cell r="H1660" t="str">
            <v>COURIER SVCES - NON BILLING PO</v>
          </cell>
          <cell r="I1660" t="str">
            <v>Postage &amp; Couriers</v>
          </cell>
          <cell r="J1660" t="str">
            <v>Business Operations</v>
          </cell>
          <cell r="K1660" t="str">
            <v>Euros Evans</v>
          </cell>
          <cell r="L1660" t="str">
            <v>Tony Webber</v>
          </cell>
          <cell r="M1660" t="str">
            <v>QPBTony WebberPostage &amp; Couriers</v>
          </cell>
          <cell r="N1660">
            <v>41.666666666666664</v>
          </cell>
          <cell r="O1660">
            <v>41.666666666666664</v>
          </cell>
          <cell r="P1660">
            <v>41.666666666666664</v>
          </cell>
          <cell r="Q1660">
            <v>41.666666666666664</v>
          </cell>
          <cell r="R1660">
            <v>41.666666666666664</v>
          </cell>
          <cell r="S1660">
            <v>41.666666666666664</v>
          </cell>
          <cell r="T1660">
            <v>41.666666666666664</v>
          </cell>
          <cell r="U1660">
            <v>41.666666666666664</v>
          </cell>
          <cell r="V1660">
            <v>41.666666666666664</v>
          </cell>
          <cell r="W1660">
            <v>41.666666666666664</v>
          </cell>
          <cell r="X1660">
            <v>41.666666666666664</v>
          </cell>
          <cell r="Y1660">
            <v>41.666666666666664</v>
          </cell>
        </row>
        <row r="1661">
          <cell r="C1661" t="str">
            <v>E&amp;S</v>
          </cell>
          <cell r="D1661" t="str">
            <v>QPB</v>
          </cell>
          <cell r="F1661" t="str">
            <v>OCMT31</v>
          </cell>
          <cell r="G1661">
            <v>33910475</v>
          </cell>
          <cell r="H1661" t="str">
            <v>COURIER SVCES - NON BILLING PO</v>
          </cell>
          <cell r="I1661" t="str">
            <v>Postage &amp; Couriers</v>
          </cell>
          <cell r="J1661" t="str">
            <v>Business Operations</v>
          </cell>
          <cell r="K1661" t="str">
            <v>Euros Evans</v>
          </cell>
          <cell r="L1661" t="str">
            <v>Paging</v>
          </cell>
          <cell r="M1661" t="str">
            <v>QPBPagingPostage &amp; Couriers</v>
          </cell>
          <cell r="N1661">
            <v>41.666666666666664</v>
          </cell>
          <cell r="O1661">
            <v>41.666666666666664</v>
          </cell>
          <cell r="P1661">
            <v>41.666666666666664</v>
          </cell>
          <cell r="Q1661">
            <v>41.666666666666664</v>
          </cell>
          <cell r="R1661">
            <v>41.666666666666664</v>
          </cell>
          <cell r="S1661">
            <v>41.666666666666664</v>
          </cell>
          <cell r="T1661">
            <v>41.666666666666664</v>
          </cell>
          <cell r="U1661">
            <v>41.666666666666664</v>
          </cell>
          <cell r="V1661">
            <v>41.666666666666664</v>
          </cell>
          <cell r="W1661">
            <v>41.666666666666664</v>
          </cell>
          <cell r="X1661">
            <v>41.666666666666664</v>
          </cell>
          <cell r="Y1661">
            <v>41.666666666666664</v>
          </cell>
        </row>
        <row r="1662">
          <cell r="C1662" t="str">
            <v>E&amp;S</v>
          </cell>
          <cell r="D1662" t="str">
            <v>QPB</v>
          </cell>
          <cell r="F1662" t="str">
            <v>OCMT35</v>
          </cell>
          <cell r="G1662">
            <v>33910475</v>
          </cell>
          <cell r="H1662" t="str">
            <v>COURIER SVCES - NON BILLING PO</v>
          </cell>
          <cell r="I1662" t="str">
            <v>Postage &amp; Couriers</v>
          </cell>
          <cell r="J1662" t="str">
            <v>Business Operations</v>
          </cell>
          <cell r="K1662" t="str">
            <v>Euros Evans</v>
          </cell>
          <cell r="L1662" t="str">
            <v>Paging</v>
          </cell>
          <cell r="M1662" t="str">
            <v>QPBPagingPostage &amp; Couriers</v>
          </cell>
          <cell r="N1662">
            <v>41.666666666666664</v>
          </cell>
          <cell r="O1662">
            <v>41.666666666666664</v>
          </cell>
          <cell r="P1662">
            <v>41.666666666666664</v>
          </cell>
          <cell r="Q1662">
            <v>41.666666666666664</v>
          </cell>
          <cell r="R1662">
            <v>41.666666666666664</v>
          </cell>
          <cell r="S1662">
            <v>41.666666666666664</v>
          </cell>
          <cell r="T1662">
            <v>41.666666666666664</v>
          </cell>
          <cell r="U1662">
            <v>41.666666666666664</v>
          </cell>
          <cell r="V1662">
            <v>41.666666666666664</v>
          </cell>
          <cell r="W1662">
            <v>41.666666666666664</v>
          </cell>
          <cell r="X1662">
            <v>41.666666666666664</v>
          </cell>
          <cell r="Y1662">
            <v>41.666666666666664</v>
          </cell>
        </row>
        <row r="1663">
          <cell r="C1663" t="str">
            <v>E&amp;S</v>
          </cell>
          <cell r="D1663" t="str">
            <v>QPB</v>
          </cell>
          <cell r="F1663" t="str">
            <v>OCMT36</v>
          </cell>
          <cell r="G1663">
            <v>33910475</v>
          </cell>
          <cell r="H1663" t="str">
            <v>COURIER SVCES - NON BILLING PO</v>
          </cell>
          <cell r="I1663" t="str">
            <v>Postage &amp; Couriers</v>
          </cell>
          <cell r="J1663" t="str">
            <v>Business Operations</v>
          </cell>
          <cell r="K1663" t="str">
            <v>Euros Evans</v>
          </cell>
          <cell r="L1663" t="str">
            <v>Paging</v>
          </cell>
          <cell r="M1663" t="str">
            <v>QPBPagingPostage &amp; Couriers</v>
          </cell>
          <cell r="N1663">
            <v>41.666666666666664</v>
          </cell>
          <cell r="O1663">
            <v>41.666666666666664</v>
          </cell>
          <cell r="P1663">
            <v>41.666666666666664</v>
          </cell>
          <cell r="Q1663">
            <v>41.666666666666664</v>
          </cell>
          <cell r="R1663">
            <v>41.666666666666664</v>
          </cell>
          <cell r="S1663">
            <v>41.666666666666664</v>
          </cell>
          <cell r="T1663">
            <v>41.666666666666664</v>
          </cell>
          <cell r="U1663">
            <v>41.666666666666664</v>
          </cell>
          <cell r="V1663">
            <v>41.666666666666664</v>
          </cell>
          <cell r="W1663">
            <v>41.666666666666664</v>
          </cell>
          <cell r="X1663">
            <v>41.666666666666664</v>
          </cell>
          <cell r="Y1663">
            <v>41.666666666666664</v>
          </cell>
        </row>
        <row r="1664">
          <cell r="C1664" t="str">
            <v>E&amp;S</v>
          </cell>
          <cell r="D1664" t="str">
            <v>QPB</v>
          </cell>
          <cell r="F1664" t="str">
            <v>OCMH</v>
          </cell>
          <cell r="G1664">
            <v>26125475</v>
          </cell>
          <cell r="H1664" t="str">
            <v>STATIONERY/PRINTING &amp; PHOTO SU</v>
          </cell>
          <cell r="I1664" t="str">
            <v>Printing &amp; Stationery</v>
          </cell>
          <cell r="J1664" t="str">
            <v>Directorate</v>
          </cell>
          <cell r="K1664" t="str">
            <v>Pete Richardson</v>
          </cell>
          <cell r="L1664" t="str">
            <v>Pete Richardson</v>
          </cell>
          <cell r="M1664" t="str">
            <v>QPBPete RichardsonPrinting &amp; Stationery</v>
          </cell>
          <cell r="N1664">
            <v>41.666666666666664</v>
          </cell>
          <cell r="O1664">
            <v>41.666666666666664</v>
          </cell>
          <cell r="P1664">
            <v>41.666666666666664</v>
          </cell>
          <cell r="Q1664">
            <v>41.666666666666664</v>
          </cell>
          <cell r="R1664">
            <v>41.666666666666664</v>
          </cell>
          <cell r="S1664">
            <v>41.666666666666664</v>
          </cell>
          <cell r="T1664">
            <v>41.666666666666664</v>
          </cell>
          <cell r="U1664">
            <v>41.666666666666664</v>
          </cell>
          <cell r="V1664">
            <v>41.666666666666664</v>
          </cell>
          <cell r="W1664">
            <v>41.666666666666664</v>
          </cell>
          <cell r="X1664">
            <v>41.666666666666664</v>
          </cell>
          <cell r="Y1664">
            <v>41.666666666666664</v>
          </cell>
        </row>
        <row r="1665">
          <cell r="C1665" t="str">
            <v>E&amp;S</v>
          </cell>
          <cell r="D1665" t="str">
            <v>QPB</v>
          </cell>
          <cell r="F1665" t="str">
            <v>OCMH1</v>
          </cell>
          <cell r="G1665">
            <v>26125475</v>
          </cell>
          <cell r="H1665" t="str">
            <v>STATIONERY/PRINTING &amp; PHOTO SU</v>
          </cell>
          <cell r="I1665" t="str">
            <v>Printing &amp; Stationery</v>
          </cell>
          <cell r="J1665" t="str">
            <v>BT Management</v>
          </cell>
          <cell r="K1665" t="str">
            <v>Dave Stevenson</v>
          </cell>
          <cell r="L1665" t="str">
            <v>Dave Stevenson</v>
          </cell>
          <cell r="M1665" t="str">
            <v>QPBDave StevensonPrinting &amp; Stationery</v>
          </cell>
          <cell r="N1665">
            <v>83.333333333333329</v>
          </cell>
          <cell r="O1665">
            <v>83.333333333333329</v>
          </cell>
          <cell r="P1665">
            <v>83.333333333333329</v>
          </cell>
          <cell r="Q1665">
            <v>83.333333333333329</v>
          </cell>
          <cell r="R1665">
            <v>83.333333333333329</v>
          </cell>
          <cell r="S1665">
            <v>83.333333333333329</v>
          </cell>
          <cell r="T1665">
            <v>83.333333333333329</v>
          </cell>
          <cell r="U1665">
            <v>83.333333333333329</v>
          </cell>
          <cell r="V1665">
            <v>83.333333333333329</v>
          </cell>
          <cell r="W1665">
            <v>83.333333333333329</v>
          </cell>
          <cell r="X1665">
            <v>83.333333333333329</v>
          </cell>
          <cell r="Y1665">
            <v>83.333333333333329</v>
          </cell>
        </row>
        <row r="1666">
          <cell r="C1666" t="str">
            <v>E&amp;S</v>
          </cell>
          <cell r="D1666" t="str">
            <v>QPB</v>
          </cell>
          <cell r="F1666" t="str">
            <v>OCMH11</v>
          </cell>
          <cell r="G1666">
            <v>26125475</v>
          </cell>
          <cell r="H1666" t="str">
            <v>STATIONERY/PRINTING &amp; PHOTO SU</v>
          </cell>
          <cell r="I1666" t="str">
            <v>Printing &amp; Stationery</v>
          </cell>
          <cell r="J1666" t="str">
            <v>BT Management</v>
          </cell>
          <cell r="K1666" t="str">
            <v>Dave Stevenson</v>
          </cell>
          <cell r="L1666" t="str">
            <v>Suki Jagpal</v>
          </cell>
          <cell r="M1666" t="str">
            <v>QPBSuki JagpalPrinting &amp; Stationery</v>
          </cell>
          <cell r="N1666">
            <v>0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</row>
        <row r="1667">
          <cell r="C1667" t="str">
            <v>E&amp;S</v>
          </cell>
          <cell r="D1667" t="str">
            <v>QPB</v>
          </cell>
          <cell r="F1667" t="str">
            <v>OCMH12</v>
          </cell>
          <cell r="G1667">
            <v>26125475</v>
          </cell>
          <cell r="H1667" t="str">
            <v>STATIONERY/PRINTING &amp; PHOTO SU</v>
          </cell>
          <cell r="I1667" t="str">
            <v>Printing &amp; Stationery</v>
          </cell>
          <cell r="J1667" t="str">
            <v>BT Management</v>
          </cell>
          <cell r="K1667" t="str">
            <v>Dave Stevenson</v>
          </cell>
          <cell r="L1667" t="str">
            <v>Kishor Patel</v>
          </cell>
          <cell r="M1667" t="str">
            <v>QPBKishor PatelPrinting &amp; Stationery</v>
          </cell>
          <cell r="N1667">
            <v>0</v>
          </cell>
          <cell r="O1667">
            <v>0</v>
          </cell>
          <cell r="P1667">
            <v>0</v>
          </cell>
          <cell r="Q1667">
            <v>0</v>
          </cell>
          <cell r="R1667">
            <v>0</v>
          </cell>
          <cell r="S1667">
            <v>0</v>
          </cell>
          <cell r="T1667">
            <v>0</v>
          </cell>
          <cell r="U1667">
            <v>0</v>
          </cell>
          <cell r="V1667">
            <v>0</v>
          </cell>
          <cell r="W1667">
            <v>0</v>
          </cell>
          <cell r="X1667">
            <v>0</v>
          </cell>
          <cell r="Y1667">
            <v>0</v>
          </cell>
        </row>
        <row r="1668">
          <cell r="C1668" t="str">
            <v>E&amp;S</v>
          </cell>
          <cell r="D1668" t="str">
            <v>QPB</v>
          </cell>
          <cell r="F1668" t="str">
            <v>OCMH13</v>
          </cell>
          <cell r="G1668">
            <v>26125475</v>
          </cell>
          <cell r="H1668" t="str">
            <v>STATIONERY/PRINTING &amp; PHOTO SU</v>
          </cell>
          <cell r="I1668" t="str">
            <v>Printing &amp; Stationery</v>
          </cell>
          <cell r="J1668" t="str">
            <v>BT Management</v>
          </cell>
          <cell r="K1668" t="str">
            <v>Dave Stevenson</v>
          </cell>
          <cell r="L1668" t="str">
            <v>Matt Bennett</v>
          </cell>
          <cell r="M1668" t="str">
            <v>QPBMatt BennettPrinting &amp; Stationery</v>
          </cell>
          <cell r="N1668">
            <v>0</v>
          </cell>
          <cell r="O1668">
            <v>0</v>
          </cell>
          <cell r="P1668">
            <v>0</v>
          </cell>
          <cell r="Q1668">
            <v>0</v>
          </cell>
          <cell r="R1668">
            <v>0</v>
          </cell>
          <cell r="S1668">
            <v>0</v>
          </cell>
          <cell r="T1668">
            <v>0</v>
          </cell>
          <cell r="U1668">
            <v>0</v>
          </cell>
          <cell r="V1668">
            <v>0</v>
          </cell>
          <cell r="W1668">
            <v>0</v>
          </cell>
          <cell r="X1668">
            <v>0</v>
          </cell>
          <cell r="Y1668">
            <v>0</v>
          </cell>
        </row>
        <row r="1669">
          <cell r="C1669" t="str">
            <v>E&amp;S</v>
          </cell>
          <cell r="D1669" t="str">
            <v>QPB</v>
          </cell>
          <cell r="F1669" t="str">
            <v>OCMH14</v>
          </cell>
          <cell r="G1669">
            <v>26125475</v>
          </cell>
          <cell r="H1669" t="str">
            <v>STATIONERY/PRINTING &amp; PHOTO SU</v>
          </cell>
          <cell r="I1669" t="str">
            <v>Printing &amp; Stationery</v>
          </cell>
          <cell r="J1669" t="str">
            <v>BT Management</v>
          </cell>
          <cell r="K1669" t="str">
            <v>Dave Stevenson</v>
          </cell>
          <cell r="L1669" t="str">
            <v>Mia Etchells</v>
          </cell>
          <cell r="M1669" t="str">
            <v>QPBMia EtchellsPrinting &amp; Stationery</v>
          </cell>
          <cell r="N1669">
            <v>0</v>
          </cell>
          <cell r="O1669">
            <v>0</v>
          </cell>
          <cell r="P1669">
            <v>0</v>
          </cell>
          <cell r="Q1669">
            <v>0</v>
          </cell>
          <cell r="R1669">
            <v>0</v>
          </cell>
          <cell r="S1669">
            <v>0</v>
          </cell>
          <cell r="T1669">
            <v>0</v>
          </cell>
          <cell r="U1669">
            <v>0</v>
          </cell>
          <cell r="V1669">
            <v>0</v>
          </cell>
          <cell r="W1669">
            <v>0</v>
          </cell>
          <cell r="X1669">
            <v>0</v>
          </cell>
          <cell r="Y1669">
            <v>0</v>
          </cell>
        </row>
        <row r="1670">
          <cell r="C1670" t="str">
            <v>E&amp;S</v>
          </cell>
          <cell r="D1670" t="str">
            <v>QPB</v>
          </cell>
          <cell r="F1670" t="str">
            <v>OCMH2</v>
          </cell>
          <cell r="G1670">
            <v>26125475</v>
          </cell>
          <cell r="H1670" t="str">
            <v>STATIONERY/PRINTING &amp; PHOTO SU</v>
          </cell>
          <cell r="I1670" t="str">
            <v>Printing &amp; Stationery</v>
          </cell>
          <cell r="J1670" t="str">
            <v>Business Partners</v>
          </cell>
          <cell r="K1670" t="str">
            <v>Stuart Newstead</v>
          </cell>
          <cell r="L1670" t="str">
            <v>Stuart Newstead</v>
          </cell>
          <cell r="M1670" t="str">
            <v>QPBStuart NewsteadPrinting &amp; Stationery</v>
          </cell>
          <cell r="N1670">
            <v>41.666666666666664</v>
          </cell>
          <cell r="O1670">
            <v>41.666666666666664</v>
          </cell>
          <cell r="P1670">
            <v>41.666666666666664</v>
          </cell>
          <cell r="Q1670">
            <v>41.666666666666664</v>
          </cell>
          <cell r="R1670">
            <v>41.666666666666664</v>
          </cell>
          <cell r="S1670">
            <v>41.666666666666664</v>
          </cell>
          <cell r="T1670">
            <v>41.666666666666664</v>
          </cell>
          <cell r="U1670">
            <v>41.666666666666664</v>
          </cell>
          <cell r="V1670">
            <v>41.666666666666664</v>
          </cell>
          <cell r="W1670">
            <v>41.666666666666664</v>
          </cell>
          <cell r="X1670">
            <v>41.666666666666664</v>
          </cell>
          <cell r="Y1670">
            <v>41.666666666666664</v>
          </cell>
        </row>
        <row r="1671">
          <cell r="C1671" t="str">
            <v>E&amp;S</v>
          </cell>
          <cell r="D1671" t="str">
            <v>QPB</v>
          </cell>
          <cell r="F1671" t="str">
            <v>OCMH21</v>
          </cell>
          <cell r="G1671">
            <v>26125475</v>
          </cell>
          <cell r="H1671" t="str">
            <v>STATIONERY/PRINTING &amp; PHOTO SU</v>
          </cell>
          <cell r="I1671" t="str">
            <v>Printing &amp; Stationery</v>
          </cell>
          <cell r="J1671" t="str">
            <v>Business Partners</v>
          </cell>
          <cell r="K1671" t="str">
            <v>Stuart Newstead</v>
          </cell>
          <cell r="L1671" t="str">
            <v>Chris Knight</v>
          </cell>
          <cell r="M1671" t="str">
            <v>QPBChris KnightPrinting &amp; Stationery</v>
          </cell>
          <cell r="N1671">
            <v>0</v>
          </cell>
          <cell r="O1671">
            <v>0</v>
          </cell>
          <cell r="P1671">
            <v>0</v>
          </cell>
          <cell r="Q1671">
            <v>0</v>
          </cell>
          <cell r="R1671">
            <v>0</v>
          </cell>
          <cell r="S1671">
            <v>0</v>
          </cell>
          <cell r="T1671">
            <v>0</v>
          </cell>
          <cell r="U1671">
            <v>0</v>
          </cell>
          <cell r="V1671">
            <v>0</v>
          </cell>
          <cell r="W1671">
            <v>0</v>
          </cell>
          <cell r="X1671">
            <v>0</v>
          </cell>
          <cell r="Y1671">
            <v>0</v>
          </cell>
        </row>
        <row r="1672">
          <cell r="C1672" t="str">
            <v>E&amp;S</v>
          </cell>
          <cell r="D1672" t="str">
            <v>QPB</v>
          </cell>
          <cell r="F1672" t="str">
            <v>OCMH22</v>
          </cell>
          <cell r="G1672">
            <v>26125475</v>
          </cell>
          <cell r="H1672" t="str">
            <v>STATIONERY/PRINTING &amp; PHOTO SU</v>
          </cell>
          <cell r="I1672" t="str">
            <v>Printing &amp; Stationery</v>
          </cell>
          <cell r="J1672" t="str">
            <v>Business Partners</v>
          </cell>
          <cell r="K1672" t="str">
            <v>Stuart Newstead</v>
          </cell>
          <cell r="L1672" t="str">
            <v>Bob Pisolkar</v>
          </cell>
          <cell r="M1672" t="str">
            <v>QPBBob PisolkarPrinting &amp; Stationery</v>
          </cell>
          <cell r="N1672">
            <v>0</v>
          </cell>
          <cell r="O1672">
            <v>0</v>
          </cell>
          <cell r="P1672">
            <v>0</v>
          </cell>
          <cell r="Q1672">
            <v>0</v>
          </cell>
          <cell r="R1672">
            <v>0</v>
          </cell>
          <cell r="S1672">
            <v>0</v>
          </cell>
          <cell r="T1672">
            <v>0</v>
          </cell>
          <cell r="U1672">
            <v>0</v>
          </cell>
          <cell r="V1672">
            <v>0</v>
          </cell>
          <cell r="W1672">
            <v>0</v>
          </cell>
          <cell r="X1672">
            <v>0</v>
          </cell>
          <cell r="Y1672">
            <v>0</v>
          </cell>
        </row>
        <row r="1673">
          <cell r="C1673" t="str">
            <v>E&amp;S</v>
          </cell>
          <cell r="D1673" t="str">
            <v>QPB</v>
          </cell>
          <cell r="F1673" t="str">
            <v>OCMH23</v>
          </cell>
          <cell r="G1673">
            <v>26125475</v>
          </cell>
          <cell r="H1673" t="str">
            <v>STATIONERY/PRINTING &amp; PHOTO SU</v>
          </cell>
          <cell r="I1673" t="str">
            <v>Printing &amp; Stationery</v>
          </cell>
          <cell r="J1673" t="str">
            <v>Business Partners</v>
          </cell>
          <cell r="K1673" t="str">
            <v>Stuart Newstead</v>
          </cell>
          <cell r="L1673" t="str">
            <v>James Hart</v>
          </cell>
          <cell r="M1673" t="str">
            <v>QPBJames HartPrinting &amp; Stationery</v>
          </cell>
          <cell r="N1673">
            <v>0</v>
          </cell>
          <cell r="O1673">
            <v>0</v>
          </cell>
          <cell r="P1673">
            <v>0</v>
          </cell>
          <cell r="Q1673">
            <v>0</v>
          </cell>
          <cell r="R1673">
            <v>0</v>
          </cell>
          <cell r="S1673">
            <v>0</v>
          </cell>
          <cell r="T1673">
            <v>0</v>
          </cell>
          <cell r="U1673">
            <v>0</v>
          </cell>
          <cell r="V1673">
            <v>0</v>
          </cell>
          <cell r="W1673">
            <v>0</v>
          </cell>
          <cell r="X1673">
            <v>0</v>
          </cell>
          <cell r="Y1673">
            <v>0</v>
          </cell>
        </row>
        <row r="1674">
          <cell r="C1674" t="str">
            <v>E&amp;S</v>
          </cell>
          <cell r="D1674" t="str">
            <v>QPB</v>
          </cell>
          <cell r="F1674" t="str">
            <v>OCMH24</v>
          </cell>
          <cell r="G1674">
            <v>26125475</v>
          </cell>
          <cell r="H1674" t="str">
            <v>STATIONERY/PRINTING &amp; PHOTO SU</v>
          </cell>
          <cell r="I1674" t="str">
            <v>Printing &amp; Stationery</v>
          </cell>
          <cell r="J1674" t="str">
            <v>Business Partners</v>
          </cell>
          <cell r="K1674" t="str">
            <v>Stuart Newstead</v>
          </cell>
          <cell r="L1674" t="str">
            <v>Nigel dean</v>
          </cell>
          <cell r="M1674" t="str">
            <v>QPBNigel deanPrinting &amp; Stationery</v>
          </cell>
          <cell r="N1674">
            <v>0</v>
          </cell>
          <cell r="O1674">
            <v>0</v>
          </cell>
          <cell r="P1674">
            <v>0</v>
          </cell>
          <cell r="Q1674">
            <v>0</v>
          </cell>
          <cell r="R1674">
            <v>0</v>
          </cell>
          <cell r="S1674">
            <v>0</v>
          </cell>
          <cell r="T1674">
            <v>0</v>
          </cell>
          <cell r="U1674">
            <v>0</v>
          </cell>
          <cell r="V1674">
            <v>0</v>
          </cell>
          <cell r="W1674">
            <v>0</v>
          </cell>
          <cell r="X1674">
            <v>0</v>
          </cell>
          <cell r="Y1674">
            <v>0</v>
          </cell>
        </row>
        <row r="1675">
          <cell r="C1675" t="str">
            <v>E&amp;S</v>
          </cell>
          <cell r="D1675" t="str">
            <v>QPB</v>
          </cell>
          <cell r="F1675" t="str">
            <v>OCMH25</v>
          </cell>
          <cell r="G1675">
            <v>26125475</v>
          </cell>
          <cell r="H1675" t="str">
            <v>STATIONERY/PRINTING &amp; PHOTO SU</v>
          </cell>
          <cell r="I1675" t="str">
            <v>Printing &amp; Stationery</v>
          </cell>
          <cell r="J1675" t="str">
            <v>Business Partners</v>
          </cell>
          <cell r="K1675" t="str">
            <v>Stuart Newstead</v>
          </cell>
          <cell r="L1675" t="str">
            <v>Bharat Chauhan</v>
          </cell>
          <cell r="M1675" t="str">
            <v>QPBBharat ChauhanPrinting &amp; Stationery</v>
          </cell>
          <cell r="N1675">
            <v>0</v>
          </cell>
          <cell r="O1675">
            <v>0</v>
          </cell>
          <cell r="P1675">
            <v>0</v>
          </cell>
          <cell r="Q1675">
            <v>0</v>
          </cell>
          <cell r="R1675">
            <v>0</v>
          </cell>
          <cell r="S1675">
            <v>0</v>
          </cell>
          <cell r="T1675">
            <v>0</v>
          </cell>
          <cell r="U1675">
            <v>0</v>
          </cell>
          <cell r="V1675">
            <v>0</v>
          </cell>
          <cell r="W1675">
            <v>0</v>
          </cell>
          <cell r="X1675">
            <v>0</v>
          </cell>
          <cell r="Y1675">
            <v>0</v>
          </cell>
        </row>
        <row r="1676">
          <cell r="C1676" t="str">
            <v>E&amp;S</v>
          </cell>
          <cell r="D1676" t="str">
            <v>QPB</v>
          </cell>
          <cell r="F1676" t="str">
            <v>OCMH26</v>
          </cell>
          <cell r="G1676">
            <v>26125475</v>
          </cell>
          <cell r="H1676" t="str">
            <v>STATIONERY/PRINTING &amp; PHOTO SU</v>
          </cell>
          <cell r="I1676" t="str">
            <v>Printing &amp; Stationery</v>
          </cell>
          <cell r="J1676" t="str">
            <v>Business Partners</v>
          </cell>
          <cell r="K1676" t="str">
            <v>Stuart Newstead</v>
          </cell>
          <cell r="L1676" t="str">
            <v>Vanessa Blythe</v>
          </cell>
          <cell r="M1676" t="str">
            <v>QPBVanessa BlythePrinting &amp; Stationery</v>
          </cell>
          <cell r="N1676">
            <v>0</v>
          </cell>
          <cell r="O1676">
            <v>0</v>
          </cell>
          <cell r="P1676">
            <v>0</v>
          </cell>
          <cell r="Q1676">
            <v>0</v>
          </cell>
          <cell r="R1676">
            <v>0</v>
          </cell>
          <cell r="S1676">
            <v>0</v>
          </cell>
          <cell r="T1676">
            <v>0</v>
          </cell>
          <cell r="U1676">
            <v>0</v>
          </cell>
          <cell r="V1676">
            <v>0</v>
          </cell>
          <cell r="W1676">
            <v>0</v>
          </cell>
          <cell r="X1676">
            <v>0</v>
          </cell>
          <cell r="Y1676">
            <v>0</v>
          </cell>
        </row>
        <row r="1677">
          <cell r="C1677" t="str">
            <v>E&amp;S</v>
          </cell>
          <cell r="D1677" t="str">
            <v>QPB</v>
          </cell>
          <cell r="F1677" t="str">
            <v>OCMH3</v>
          </cell>
          <cell r="G1677">
            <v>26125475</v>
          </cell>
          <cell r="H1677" t="str">
            <v>STATIONERY/PRINTING &amp; PHOTO SU</v>
          </cell>
          <cell r="I1677" t="str">
            <v>Printing &amp; Stationery</v>
          </cell>
          <cell r="J1677" t="str">
            <v>Business Service</v>
          </cell>
          <cell r="K1677" t="str">
            <v>Keith Floodgate</v>
          </cell>
          <cell r="L1677" t="str">
            <v>Keith Floodgate</v>
          </cell>
          <cell r="M1677" t="str">
            <v>QPBKeith FloodgatePrinting &amp; Stationery</v>
          </cell>
          <cell r="N1677">
            <v>41.666666666666664</v>
          </cell>
          <cell r="O1677">
            <v>41.666666666666664</v>
          </cell>
          <cell r="P1677">
            <v>41.666666666666664</v>
          </cell>
          <cell r="Q1677">
            <v>41.666666666666664</v>
          </cell>
          <cell r="R1677">
            <v>41.666666666666664</v>
          </cell>
          <cell r="S1677">
            <v>41.666666666666664</v>
          </cell>
          <cell r="T1677">
            <v>41.666666666666664</v>
          </cell>
          <cell r="U1677">
            <v>41.666666666666664</v>
          </cell>
          <cell r="V1677">
            <v>41.666666666666664</v>
          </cell>
          <cell r="W1677">
            <v>41.666666666666664</v>
          </cell>
          <cell r="X1677">
            <v>41.666666666666664</v>
          </cell>
          <cell r="Y1677">
            <v>41.666666666666664</v>
          </cell>
        </row>
        <row r="1678">
          <cell r="C1678" t="str">
            <v>E&amp;S</v>
          </cell>
          <cell r="D1678" t="str">
            <v>QPB</v>
          </cell>
          <cell r="F1678" t="str">
            <v>OCMH31</v>
          </cell>
          <cell r="G1678">
            <v>26125475</v>
          </cell>
          <cell r="H1678" t="str">
            <v>STATIONERY/PRINTING &amp; PHOTO SU</v>
          </cell>
          <cell r="I1678" t="str">
            <v>Printing &amp; Stationery</v>
          </cell>
          <cell r="J1678" t="str">
            <v>Business Service</v>
          </cell>
          <cell r="K1678" t="str">
            <v>Keith Floodgate</v>
          </cell>
          <cell r="L1678" t="str">
            <v>John Rogers</v>
          </cell>
          <cell r="M1678" t="str">
            <v>QPBJohn RogersPrinting &amp; Stationery</v>
          </cell>
          <cell r="N1678">
            <v>0</v>
          </cell>
          <cell r="O1678">
            <v>0</v>
          </cell>
          <cell r="P1678">
            <v>0</v>
          </cell>
          <cell r="Q1678">
            <v>0</v>
          </cell>
          <cell r="R1678">
            <v>0</v>
          </cell>
          <cell r="S1678">
            <v>0</v>
          </cell>
          <cell r="T1678">
            <v>0</v>
          </cell>
          <cell r="U1678">
            <v>0</v>
          </cell>
          <cell r="V1678">
            <v>0</v>
          </cell>
          <cell r="W1678">
            <v>0</v>
          </cell>
          <cell r="X1678">
            <v>0</v>
          </cell>
          <cell r="Y1678">
            <v>0</v>
          </cell>
        </row>
        <row r="1679">
          <cell r="C1679" t="str">
            <v>E&amp;S</v>
          </cell>
          <cell r="D1679" t="str">
            <v>QPB</v>
          </cell>
          <cell r="F1679" t="str">
            <v>OCMH32</v>
          </cell>
          <cell r="G1679">
            <v>26125475</v>
          </cell>
          <cell r="H1679" t="str">
            <v>STATIONERY/PRINTING &amp; PHOTO SU</v>
          </cell>
          <cell r="I1679" t="str">
            <v>Printing &amp; Stationery</v>
          </cell>
          <cell r="J1679" t="str">
            <v>Business Service</v>
          </cell>
          <cell r="K1679" t="str">
            <v>Keith Floodgate</v>
          </cell>
          <cell r="L1679" t="str">
            <v>Andy Smith</v>
          </cell>
          <cell r="M1679" t="str">
            <v>QPBAndy SmithPrinting &amp; Stationery</v>
          </cell>
          <cell r="N1679">
            <v>0</v>
          </cell>
          <cell r="O1679">
            <v>0</v>
          </cell>
          <cell r="P1679">
            <v>0</v>
          </cell>
          <cell r="Q1679">
            <v>0</v>
          </cell>
          <cell r="R1679">
            <v>0</v>
          </cell>
          <cell r="S1679">
            <v>0</v>
          </cell>
          <cell r="T1679">
            <v>0</v>
          </cell>
          <cell r="U1679">
            <v>0</v>
          </cell>
          <cell r="V1679">
            <v>0</v>
          </cell>
          <cell r="W1679">
            <v>0</v>
          </cell>
          <cell r="X1679">
            <v>0</v>
          </cell>
          <cell r="Y1679">
            <v>0</v>
          </cell>
        </row>
        <row r="1680">
          <cell r="C1680" t="str">
            <v>E&amp;S</v>
          </cell>
          <cell r="D1680" t="str">
            <v>QPB</v>
          </cell>
          <cell r="F1680" t="str">
            <v>OCMS</v>
          </cell>
          <cell r="G1680">
            <v>26125475</v>
          </cell>
          <cell r="H1680" t="str">
            <v>STATIONERY/PRINTING &amp; PHOTO SU</v>
          </cell>
          <cell r="I1680" t="str">
            <v>Printing &amp; Stationery</v>
          </cell>
          <cell r="J1680" t="str">
            <v>Business Marketing</v>
          </cell>
          <cell r="K1680" t="str">
            <v>Tim Sefton</v>
          </cell>
          <cell r="L1680" t="str">
            <v>Tim Sefton</v>
          </cell>
          <cell r="M1680" t="str">
            <v>QPBTim SeftonPrinting &amp; Stationery</v>
          </cell>
          <cell r="N1680">
            <v>41.666666666666664</v>
          </cell>
          <cell r="O1680">
            <v>41.666666666666664</v>
          </cell>
          <cell r="P1680">
            <v>41.666666666666664</v>
          </cell>
          <cell r="Q1680">
            <v>41.666666666666664</v>
          </cell>
          <cell r="R1680">
            <v>41.666666666666664</v>
          </cell>
          <cell r="S1680">
            <v>41.666666666666664</v>
          </cell>
          <cell r="T1680">
            <v>41.666666666666664</v>
          </cell>
          <cell r="U1680">
            <v>41.666666666666664</v>
          </cell>
          <cell r="V1680">
            <v>41.666666666666664</v>
          </cell>
          <cell r="W1680">
            <v>41.666666666666664</v>
          </cell>
          <cell r="X1680">
            <v>41.666666666666664</v>
          </cell>
          <cell r="Y1680">
            <v>41.666666666666664</v>
          </cell>
        </row>
        <row r="1681">
          <cell r="C1681" t="str">
            <v>E&amp;S</v>
          </cell>
          <cell r="D1681" t="str">
            <v>QPB</v>
          </cell>
          <cell r="F1681" t="str">
            <v>OCMS6</v>
          </cell>
          <cell r="G1681">
            <v>26125475</v>
          </cell>
          <cell r="H1681" t="str">
            <v>STATIONERY/PRINTING &amp; PHOTO SU</v>
          </cell>
          <cell r="I1681" t="str">
            <v>Printing &amp; Stationery</v>
          </cell>
          <cell r="J1681" t="str">
            <v>Business Marketing</v>
          </cell>
          <cell r="K1681" t="str">
            <v>Tim Sefton</v>
          </cell>
          <cell r="L1681" t="str">
            <v>Tony Scriven</v>
          </cell>
          <cell r="M1681" t="str">
            <v>QPBTony ScrivenPrinting &amp; Stationery</v>
          </cell>
          <cell r="N1681">
            <v>0</v>
          </cell>
          <cell r="O1681">
            <v>0</v>
          </cell>
          <cell r="P1681">
            <v>0</v>
          </cell>
          <cell r="Q1681">
            <v>0</v>
          </cell>
          <cell r="R1681">
            <v>0</v>
          </cell>
          <cell r="S1681">
            <v>0</v>
          </cell>
          <cell r="T1681">
            <v>0</v>
          </cell>
          <cell r="U1681">
            <v>0</v>
          </cell>
          <cell r="V1681">
            <v>0</v>
          </cell>
          <cell r="W1681">
            <v>0</v>
          </cell>
          <cell r="X1681">
            <v>0</v>
          </cell>
          <cell r="Y1681">
            <v>0</v>
          </cell>
        </row>
        <row r="1682">
          <cell r="C1682" t="str">
            <v>E&amp;S</v>
          </cell>
          <cell r="D1682" t="str">
            <v>QPB</v>
          </cell>
          <cell r="F1682" t="str">
            <v>OCMS2</v>
          </cell>
          <cell r="G1682">
            <v>26125475</v>
          </cell>
          <cell r="H1682" t="str">
            <v>STATIONERY/PRINTING &amp; PHOTO SU</v>
          </cell>
          <cell r="I1682" t="str">
            <v>Printing &amp; Stationery</v>
          </cell>
          <cell r="J1682" t="str">
            <v>Business Marketing</v>
          </cell>
          <cell r="K1682" t="str">
            <v>Tim Sefton</v>
          </cell>
          <cell r="L1682" t="str">
            <v>Nigel Dutton</v>
          </cell>
          <cell r="M1682" t="str">
            <v>QPBNigel DuttonPrinting &amp; Stationery</v>
          </cell>
          <cell r="N1682">
            <v>0</v>
          </cell>
          <cell r="O1682">
            <v>0</v>
          </cell>
          <cell r="P1682">
            <v>0</v>
          </cell>
          <cell r="Q1682">
            <v>0</v>
          </cell>
          <cell r="R1682">
            <v>0</v>
          </cell>
          <cell r="S1682">
            <v>0</v>
          </cell>
          <cell r="T1682">
            <v>0</v>
          </cell>
          <cell r="U1682">
            <v>0</v>
          </cell>
          <cell r="V1682">
            <v>0</v>
          </cell>
          <cell r="W1682">
            <v>0</v>
          </cell>
          <cell r="X1682">
            <v>0</v>
          </cell>
          <cell r="Y1682">
            <v>0</v>
          </cell>
        </row>
        <row r="1683">
          <cell r="C1683" t="str">
            <v>E&amp;S</v>
          </cell>
          <cell r="D1683" t="str">
            <v>QPB</v>
          </cell>
          <cell r="F1683" t="str">
            <v>OCMS4</v>
          </cell>
          <cell r="G1683">
            <v>26125475</v>
          </cell>
          <cell r="H1683" t="str">
            <v>STATIONERY/PRINTING &amp; PHOTO SU</v>
          </cell>
          <cell r="I1683" t="str">
            <v>Printing &amp; Stationery</v>
          </cell>
          <cell r="J1683" t="str">
            <v>Business Marketing</v>
          </cell>
          <cell r="K1683" t="str">
            <v>Tim Sefton</v>
          </cell>
          <cell r="L1683" t="str">
            <v>Derek Williamson</v>
          </cell>
          <cell r="M1683" t="str">
            <v>QPBDerek WilliamsonPrinting &amp; Stationery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  <cell r="S1683">
            <v>0</v>
          </cell>
          <cell r="T1683">
            <v>0</v>
          </cell>
          <cell r="U1683">
            <v>0</v>
          </cell>
          <cell r="V1683">
            <v>0</v>
          </cell>
          <cell r="W1683">
            <v>0</v>
          </cell>
          <cell r="X1683">
            <v>0</v>
          </cell>
          <cell r="Y1683">
            <v>0</v>
          </cell>
        </row>
        <row r="1684">
          <cell r="C1684" t="str">
            <v>E&amp;S</v>
          </cell>
          <cell r="D1684" t="str">
            <v>QPB</v>
          </cell>
          <cell r="F1684" t="str">
            <v>OCMS5</v>
          </cell>
          <cell r="G1684">
            <v>26125475</v>
          </cell>
          <cell r="H1684" t="str">
            <v>STATIONERY/PRINTING &amp; PHOTO SU</v>
          </cell>
          <cell r="I1684" t="str">
            <v>Printing &amp; Stationery</v>
          </cell>
          <cell r="J1684" t="str">
            <v>Business Marketing</v>
          </cell>
          <cell r="K1684" t="str">
            <v>Tim Sefton</v>
          </cell>
          <cell r="L1684" t="str">
            <v>Hilary Lloyd</v>
          </cell>
          <cell r="M1684" t="str">
            <v>QPBHilary LloydPrinting &amp; Stationery</v>
          </cell>
          <cell r="N1684">
            <v>0</v>
          </cell>
          <cell r="O1684">
            <v>0</v>
          </cell>
          <cell r="P1684">
            <v>0</v>
          </cell>
          <cell r="Q1684">
            <v>0</v>
          </cell>
          <cell r="R1684">
            <v>0</v>
          </cell>
          <cell r="S1684">
            <v>0</v>
          </cell>
          <cell r="T1684">
            <v>0</v>
          </cell>
          <cell r="U1684">
            <v>0</v>
          </cell>
          <cell r="V1684">
            <v>0</v>
          </cell>
          <cell r="W1684">
            <v>0</v>
          </cell>
          <cell r="X1684">
            <v>0</v>
          </cell>
          <cell r="Y1684">
            <v>0</v>
          </cell>
        </row>
        <row r="1685">
          <cell r="C1685" t="str">
            <v>E&amp;S</v>
          </cell>
          <cell r="D1685" t="str">
            <v>QPB</v>
          </cell>
          <cell r="F1685" t="str">
            <v>OCMT1</v>
          </cell>
          <cell r="G1685">
            <v>26125475</v>
          </cell>
          <cell r="H1685" t="str">
            <v>STATIONERY/PRINTING &amp; PHOTO SU</v>
          </cell>
          <cell r="I1685" t="str">
            <v>Printing &amp; Stationery</v>
          </cell>
          <cell r="J1685" t="str">
            <v>Business Operations</v>
          </cell>
          <cell r="K1685" t="str">
            <v>Euros Evans</v>
          </cell>
          <cell r="L1685" t="str">
            <v>Euros Evans</v>
          </cell>
          <cell r="M1685" t="str">
            <v>QPBEuros EvansPrinting &amp; Stationery</v>
          </cell>
          <cell r="N1685">
            <v>41.666666666666664</v>
          </cell>
          <cell r="O1685">
            <v>41.666666666666664</v>
          </cell>
          <cell r="P1685">
            <v>41.666666666666664</v>
          </cell>
          <cell r="Q1685">
            <v>41.666666666666664</v>
          </cell>
          <cell r="R1685">
            <v>41.666666666666664</v>
          </cell>
          <cell r="S1685">
            <v>41.666666666666664</v>
          </cell>
          <cell r="T1685">
            <v>41.666666666666664</v>
          </cell>
          <cell r="U1685">
            <v>41.666666666666664</v>
          </cell>
          <cell r="V1685">
            <v>41.666666666666664</v>
          </cell>
          <cell r="W1685">
            <v>41.666666666666664</v>
          </cell>
          <cell r="X1685">
            <v>41.666666666666664</v>
          </cell>
          <cell r="Y1685">
            <v>41.666666666666664</v>
          </cell>
        </row>
        <row r="1686">
          <cell r="C1686" t="str">
            <v>E&amp;S</v>
          </cell>
          <cell r="D1686" t="str">
            <v>QPB</v>
          </cell>
          <cell r="F1686" t="str">
            <v>OCMT14</v>
          </cell>
          <cell r="G1686">
            <v>26125475</v>
          </cell>
          <cell r="H1686" t="str">
            <v>STATIONERY/PRINTING &amp; PHOTO SU</v>
          </cell>
          <cell r="I1686" t="str">
            <v>Printing &amp; Stationery</v>
          </cell>
          <cell r="J1686" t="str">
            <v>Business Operations</v>
          </cell>
          <cell r="K1686" t="str">
            <v>Euros Evans</v>
          </cell>
          <cell r="L1686" t="str">
            <v>Tony Webber</v>
          </cell>
          <cell r="M1686" t="str">
            <v>QPBTony WebberPrinting &amp; Stationery</v>
          </cell>
          <cell r="N1686">
            <v>0</v>
          </cell>
          <cell r="O1686">
            <v>0</v>
          </cell>
          <cell r="P1686">
            <v>0</v>
          </cell>
          <cell r="Q1686">
            <v>0</v>
          </cell>
          <cell r="R1686">
            <v>0</v>
          </cell>
          <cell r="S1686">
            <v>0</v>
          </cell>
          <cell r="T1686">
            <v>0</v>
          </cell>
          <cell r="U1686">
            <v>0</v>
          </cell>
          <cell r="V1686">
            <v>0</v>
          </cell>
          <cell r="W1686">
            <v>0</v>
          </cell>
          <cell r="X1686">
            <v>0</v>
          </cell>
          <cell r="Y1686">
            <v>0</v>
          </cell>
        </row>
        <row r="1687">
          <cell r="C1687" t="str">
            <v>E&amp;S</v>
          </cell>
          <cell r="D1687" t="str">
            <v>QPB</v>
          </cell>
          <cell r="F1687" t="str">
            <v>OCMT31</v>
          </cell>
          <cell r="G1687">
            <v>26125475</v>
          </cell>
          <cell r="H1687" t="str">
            <v>STATIONERY/PRINTING &amp; PHOTO SU</v>
          </cell>
          <cell r="I1687" t="str">
            <v>Printing &amp; Stationery</v>
          </cell>
          <cell r="J1687" t="str">
            <v>Business Operations</v>
          </cell>
          <cell r="K1687" t="str">
            <v>Euros Evans</v>
          </cell>
          <cell r="L1687" t="str">
            <v>Paging</v>
          </cell>
          <cell r="M1687" t="str">
            <v>QPBPagingPrinting &amp; Stationery</v>
          </cell>
          <cell r="N1687">
            <v>0</v>
          </cell>
          <cell r="O1687">
            <v>0</v>
          </cell>
          <cell r="P1687">
            <v>0</v>
          </cell>
          <cell r="Q1687">
            <v>0</v>
          </cell>
          <cell r="R1687">
            <v>0</v>
          </cell>
          <cell r="S1687">
            <v>0</v>
          </cell>
          <cell r="T1687">
            <v>0</v>
          </cell>
          <cell r="U1687">
            <v>0</v>
          </cell>
          <cell r="V1687">
            <v>0</v>
          </cell>
          <cell r="W1687">
            <v>0</v>
          </cell>
          <cell r="X1687">
            <v>0</v>
          </cell>
          <cell r="Y1687">
            <v>0</v>
          </cell>
        </row>
        <row r="1688">
          <cell r="C1688" t="str">
            <v>E&amp;S</v>
          </cell>
          <cell r="D1688" t="str">
            <v>QPB</v>
          </cell>
          <cell r="F1688" t="str">
            <v>OCMT35</v>
          </cell>
          <cell r="G1688">
            <v>26125475</v>
          </cell>
          <cell r="H1688" t="str">
            <v>STATIONERY/PRINTING &amp; PHOTO SU</v>
          </cell>
          <cell r="I1688" t="str">
            <v>Printing &amp; Stationery</v>
          </cell>
          <cell r="J1688" t="str">
            <v>Business Operations</v>
          </cell>
          <cell r="K1688" t="str">
            <v>Euros Evans</v>
          </cell>
          <cell r="L1688" t="str">
            <v>Paging</v>
          </cell>
          <cell r="M1688" t="str">
            <v>QPBPagingPrinting &amp; Stationery</v>
          </cell>
          <cell r="N1688">
            <v>0</v>
          </cell>
          <cell r="O1688">
            <v>0</v>
          </cell>
          <cell r="P1688">
            <v>0</v>
          </cell>
          <cell r="Q1688">
            <v>0</v>
          </cell>
          <cell r="R1688">
            <v>0</v>
          </cell>
          <cell r="S1688">
            <v>0</v>
          </cell>
          <cell r="T1688">
            <v>0</v>
          </cell>
          <cell r="U1688">
            <v>0</v>
          </cell>
          <cell r="V1688">
            <v>0</v>
          </cell>
          <cell r="W1688">
            <v>0</v>
          </cell>
          <cell r="X1688">
            <v>0</v>
          </cell>
          <cell r="Y1688">
            <v>0</v>
          </cell>
        </row>
        <row r="1689">
          <cell r="C1689" t="str">
            <v>E&amp;S</v>
          </cell>
          <cell r="D1689" t="str">
            <v>QPB</v>
          </cell>
          <cell r="F1689" t="str">
            <v>OCMT36</v>
          </cell>
          <cell r="G1689">
            <v>26125475</v>
          </cell>
          <cell r="H1689" t="str">
            <v>STATIONERY/PRINTING &amp; PHOTO SU</v>
          </cell>
          <cell r="I1689" t="str">
            <v>Printing &amp; Stationery</v>
          </cell>
          <cell r="J1689" t="str">
            <v>Business Operations</v>
          </cell>
          <cell r="K1689" t="str">
            <v>Euros Evans</v>
          </cell>
          <cell r="L1689" t="str">
            <v>Paging</v>
          </cell>
          <cell r="M1689" t="str">
            <v>QPBPagingPrinting &amp; Stationery</v>
          </cell>
          <cell r="N1689">
            <v>0</v>
          </cell>
          <cell r="O1689">
            <v>0</v>
          </cell>
          <cell r="P1689">
            <v>0</v>
          </cell>
          <cell r="Q1689">
            <v>0</v>
          </cell>
          <cell r="R1689">
            <v>0</v>
          </cell>
          <cell r="S1689">
            <v>0</v>
          </cell>
          <cell r="T1689">
            <v>0</v>
          </cell>
          <cell r="U1689">
            <v>0</v>
          </cell>
          <cell r="V1689">
            <v>0</v>
          </cell>
          <cell r="W1689">
            <v>0</v>
          </cell>
          <cell r="X1689">
            <v>0</v>
          </cell>
          <cell r="Y1689">
            <v>0</v>
          </cell>
        </row>
        <row r="1690">
          <cell r="C1690" t="str">
            <v>Staff</v>
          </cell>
          <cell r="D1690" t="str">
            <v>QPB</v>
          </cell>
          <cell r="F1690" t="str">
            <v>OCMH</v>
          </cell>
          <cell r="G1690">
            <v>11300007</v>
          </cell>
          <cell r="H1690" t="str">
            <v>MOBILITY PAY</v>
          </cell>
          <cell r="I1690" t="str">
            <v>Salaries</v>
          </cell>
          <cell r="J1690" t="str">
            <v>Directorate</v>
          </cell>
          <cell r="K1690" t="str">
            <v>Pete Richardson</v>
          </cell>
          <cell r="L1690" t="str">
            <v>Pete Richardson</v>
          </cell>
          <cell r="M1690" t="str">
            <v>QPBPete RichardsonSalaries</v>
          </cell>
          <cell r="N1690">
            <v>25998.48</v>
          </cell>
          <cell r="O1690">
            <v>24744.48</v>
          </cell>
          <cell r="P1690">
            <v>26620.054000000004</v>
          </cell>
          <cell r="Q1690">
            <v>23610.904000000002</v>
          </cell>
          <cell r="R1690">
            <v>23610.904000000002</v>
          </cell>
          <cell r="S1690">
            <v>23610.904000000002</v>
          </cell>
          <cell r="T1690">
            <v>23610.904000000002</v>
          </cell>
          <cell r="U1690">
            <v>23610.904000000002</v>
          </cell>
          <cell r="V1690">
            <v>23610.904000000002</v>
          </cell>
          <cell r="W1690">
            <v>23610.904000000002</v>
          </cell>
          <cell r="X1690">
            <v>23610.904000000002</v>
          </cell>
          <cell r="Y1690">
            <v>23610.904000000002</v>
          </cell>
        </row>
        <row r="1691">
          <cell r="C1691" t="str">
            <v>Staff</v>
          </cell>
          <cell r="D1691" t="str">
            <v>QPB</v>
          </cell>
          <cell r="F1691" t="str">
            <v>OCMH1</v>
          </cell>
          <cell r="G1691">
            <v>11300007</v>
          </cell>
          <cell r="H1691" t="str">
            <v>MOBILITY PAY</v>
          </cell>
          <cell r="I1691" t="str">
            <v>Salaries</v>
          </cell>
          <cell r="J1691" t="str">
            <v>BT Management</v>
          </cell>
          <cell r="K1691" t="str">
            <v>Dave Stevenson</v>
          </cell>
          <cell r="L1691" t="str">
            <v>Dave Stevenson</v>
          </cell>
          <cell r="M1691" t="str">
            <v>QPBDave StevensonSalaries</v>
          </cell>
          <cell r="N1691">
            <v>16133.315666666669</v>
          </cell>
          <cell r="O1691">
            <v>16133.315666666669</v>
          </cell>
          <cell r="P1691">
            <v>17330.876746666669</v>
          </cell>
          <cell r="Q1691">
            <v>16744.43674666667</v>
          </cell>
          <cell r="R1691">
            <v>16744.43674666667</v>
          </cell>
          <cell r="S1691">
            <v>16744.43674666667</v>
          </cell>
          <cell r="T1691">
            <v>16744.43674666667</v>
          </cell>
          <cell r="U1691">
            <v>16744.43674666667</v>
          </cell>
          <cell r="V1691">
            <v>16744.43674666667</v>
          </cell>
          <cell r="W1691">
            <v>16744.43674666667</v>
          </cell>
          <cell r="X1691">
            <v>16744.43674666667</v>
          </cell>
          <cell r="Y1691">
            <v>22745.558746666669</v>
          </cell>
        </row>
        <row r="1692">
          <cell r="C1692" t="str">
            <v>Staff</v>
          </cell>
          <cell r="D1692" t="str">
            <v>QPB</v>
          </cell>
          <cell r="F1692" t="str">
            <v>OCMH11</v>
          </cell>
          <cell r="G1692">
            <v>11300007</v>
          </cell>
          <cell r="H1692" t="str">
            <v>MOBILITY PAY</v>
          </cell>
          <cell r="I1692" t="str">
            <v>Salaries</v>
          </cell>
          <cell r="J1692" t="str">
            <v>BT Management</v>
          </cell>
          <cell r="K1692" t="str">
            <v>Dave Stevenson</v>
          </cell>
          <cell r="L1692" t="str">
            <v>Suki Jagpal</v>
          </cell>
          <cell r="M1692" t="str">
            <v>QPBSuki JagpalSalaries</v>
          </cell>
          <cell r="N1692">
            <v>14253.21</v>
          </cell>
          <cell r="O1692">
            <v>14253.21</v>
          </cell>
          <cell r="P1692">
            <v>14785.088400000002</v>
          </cell>
          <cell r="Q1692">
            <v>14785.088400000002</v>
          </cell>
          <cell r="R1692">
            <v>14785.088400000002</v>
          </cell>
          <cell r="S1692">
            <v>14785.088400000002</v>
          </cell>
          <cell r="T1692">
            <v>14785.088400000002</v>
          </cell>
          <cell r="U1692">
            <v>14785.088400000002</v>
          </cell>
          <cell r="V1692">
            <v>14785.088400000002</v>
          </cell>
          <cell r="W1692">
            <v>14785.088400000002</v>
          </cell>
          <cell r="X1692">
            <v>14785.088400000002</v>
          </cell>
          <cell r="Y1692">
            <v>14785.088400000002</v>
          </cell>
        </row>
        <row r="1693">
          <cell r="C1693" t="str">
            <v>Staff</v>
          </cell>
          <cell r="D1693" t="str">
            <v>QPB</v>
          </cell>
          <cell r="F1693" t="str">
            <v>OCMH12</v>
          </cell>
          <cell r="G1693">
            <v>11300007</v>
          </cell>
          <cell r="H1693" t="str">
            <v>MOBILITY PAY</v>
          </cell>
          <cell r="I1693" t="str">
            <v>Salaries</v>
          </cell>
          <cell r="J1693" t="str">
            <v>BT Management</v>
          </cell>
          <cell r="K1693" t="str">
            <v>Dave Stevenson</v>
          </cell>
          <cell r="L1693" t="str">
            <v>Kishor Patel</v>
          </cell>
          <cell r="M1693" t="str">
            <v>QPBKishor PatelSalaries</v>
          </cell>
          <cell r="N1693">
            <v>20797.204000000002</v>
          </cell>
          <cell r="O1693">
            <v>20797.204000000002</v>
          </cell>
          <cell r="P1693">
            <v>22662.702440000001</v>
          </cell>
          <cell r="Q1693">
            <v>21616.34216</v>
          </cell>
          <cell r="R1693">
            <v>21616.34216</v>
          </cell>
          <cell r="S1693">
            <v>21616.34216</v>
          </cell>
          <cell r="T1693">
            <v>21616.34216</v>
          </cell>
          <cell r="U1693">
            <v>21616.34216</v>
          </cell>
          <cell r="V1693">
            <v>21616.34216</v>
          </cell>
          <cell r="W1693">
            <v>21616.34216</v>
          </cell>
          <cell r="X1693">
            <v>21616.34216</v>
          </cell>
          <cell r="Y1693">
            <v>21616.34216</v>
          </cell>
        </row>
        <row r="1694">
          <cell r="C1694" t="str">
            <v>Staff</v>
          </cell>
          <cell r="D1694" t="str">
            <v>QPB</v>
          </cell>
          <cell r="F1694" t="str">
            <v>OCMH13</v>
          </cell>
          <cell r="G1694">
            <v>11300007</v>
          </cell>
          <cell r="H1694" t="str">
            <v>MOBILITY PAY</v>
          </cell>
          <cell r="I1694" t="str">
            <v>Salaries</v>
          </cell>
          <cell r="J1694" t="str">
            <v>BT Management</v>
          </cell>
          <cell r="K1694" t="str">
            <v>Dave Stevenson</v>
          </cell>
          <cell r="L1694" t="str">
            <v>Matt Bennett</v>
          </cell>
          <cell r="M1694" t="str">
            <v>QPBMatt BennettSalaries</v>
          </cell>
          <cell r="N1694">
            <v>16931.696199999998</v>
          </cell>
          <cell r="O1694">
            <v>16931.696199999998</v>
          </cell>
          <cell r="P1694">
            <v>18785.734302000001</v>
          </cell>
          <cell r="Q1694">
            <v>17578.972422000003</v>
          </cell>
          <cell r="R1694">
            <v>17578.972422000003</v>
          </cell>
          <cell r="S1694">
            <v>17578.972422000003</v>
          </cell>
          <cell r="T1694">
            <v>17578.972422000003</v>
          </cell>
          <cell r="U1694">
            <v>17578.972422000003</v>
          </cell>
          <cell r="V1694">
            <v>17578.972422000003</v>
          </cell>
          <cell r="W1694">
            <v>17578.972422000003</v>
          </cell>
          <cell r="X1694">
            <v>17578.972422000003</v>
          </cell>
          <cell r="Y1694">
            <v>17578.972422000003</v>
          </cell>
        </row>
        <row r="1695">
          <cell r="C1695" t="str">
            <v>Staff</v>
          </cell>
          <cell r="D1695" t="str">
            <v>QPB</v>
          </cell>
          <cell r="F1695" t="str">
            <v>OCMH14</v>
          </cell>
          <cell r="G1695">
            <v>11300007</v>
          </cell>
          <cell r="H1695" t="str">
            <v>MOBILITY PAY</v>
          </cell>
          <cell r="I1695" t="str">
            <v>Salaries</v>
          </cell>
          <cell r="J1695" t="str">
            <v>BT Management</v>
          </cell>
          <cell r="K1695" t="str">
            <v>Dave Stevenson</v>
          </cell>
          <cell r="L1695" t="str">
            <v>Mia Etchells</v>
          </cell>
          <cell r="M1695" t="str">
            <v>QPBMia EtchellsSalaries</v>
          </cell>
          <cell r="N1695">
            <v>9368.9570000000003</v>
          </cell>
          <cell r="O1695">
            <v>9368.9570000000003</v>
          </cell>
          <cell r="P1695">
            <v>10440.275320000001</v>
          </cell>
          <cell r="Q1695">
            <v>9725.6704000000009</v>
          </cell>
          <cell r="R1695">
            <v>9725.6704000000009</v>
          </cell>
          <cell r="S1695">
            <v>9725.6704000000009</v>
          </cell>
          <cell r="T1695">
            <v>9725.6704000000009</v>
          </cell>
          <cell r="U1695">
            <v>9725.6704000000009</v>
          </cell>
          <cell r="V1695">
            <v>9725.6704000000009</v>
          </cell>
          <cell r="W1695">
            <v>9725.6704000000009</v>
          </cell>
          <cell r="X1695">
            <v>9725.6704000000009</v>
          </cell>
          <cell r="Y1695">
            <v>9725.6704000000009</v>
          </cell>
        </row>
        <row r="1696">
          <cell r="C1696" t="str">
            <v>Staff</v>
          </cell>
          <cell r="D1696" t="str">
            <v>QPB</v>
          </cell>
          <cell r="F1696" t="str">
            <v>OCMH2</v>
          </cell>
          <cell r="G1696">
            <v>11300007</v>
          </cell>
          <cell r="H1696" t="str">
            <v>MOBILITY PAY</v>
          </cell>
          <cell r="I1696" t="str">
            <v>Salaries</v>
          </cell>
          <cell r="J1696" t="str">
            <v>Business Partners</v>
          </cell>
          <cell r="K1696" t="str">
            <v>Stuart Newstead</v>
          </cell>
          <cell r="L1696" t="str">
            <v>Stuart Newstead</v>
          </cell>
          <cell r="M1696" t="str">
            <v>QPBStuart NewsteadSalaries</v>
          </cell>
          <cell r="N1696">
            <v>12829.813</v>
          </cell>
          <cell r="O1696">
            <v>12829.813</v>
          </cell>
          <cell r="P1696">
            <v>14482.49516</v>
          </cell>
          <cell r="Q1696">
            <v>17193.005520000002</v>
          </cell>
          <cell r="R1696">
            <v>17193.005520000002</v>
          </cell>
          <cell r="S1696">
            <v>17193.005520000002</v>
          </cell>
          <cell r="T1696">
            <v>21043.005520000002</v>
          </cell>
          <cell r="U1696">
            <v>21043.005520000002</v>
          </cell>
          <cell r="V1696">
            <v>21043.005520000002</v>
          </cell>
          <cell r="W1696">
            <v>24893.005520000002</v>
          </cell>
          <cell r="X1696">
            <v>24893.005520000002</v>
          </cell>
          <cell r="Y1696">
            <v>24893.005520000002</v>
          </cell>
        </row>
        <row r="1697">
          <cell r="C1697" t="str">
            <v>Staff</v>
          </cell>
          <cell r="D1697" t="str">
            <v>QPB</v>
          </cell>
          <cell r="F1697" t="str">
            <v>OCMH21</v>
          </cell>
          <cell r="G1697">
            <v>11300007</v>
          </cell>
          <cell r="H1697" t="str">
            <v>MOBILITY PAY</v>
          </cell>
          <cell r="I1697" t="str">
            <v>Salaries</v>
          </cell>
          <cell r="J1697" t="str">
            <v>Business Partners</v>
          </cell>
          <cell r="K1697" t="str">
            <v>Stuart Newstead</v>
          </cell>
          <cell r="L1697" t="str">
            <v>Chris Knight</v>
          </cell>
          <cell r="M1697" t="str">
            <v>QPBChris KnightSalaries</v>
          </cell>
          <cell r="N1697">
            <v>39808.489933333331</v>
          </cell>
          <cell r="O1697">
            <v>39808.489933333331</v>
          </cell>
          <cell r="P1697">
            <v>41175.918341333338</v>
          </cell>
          <cell r="Q1697">
            <v>41175.918341333338</v>
          </cell>
          <cell r="R1697">
            <v>41175.918341333338</v>
          </cell>
          <cell r="S1697">
            <v>41175.918341333338</v>
          </cell>
          <cell r="T1697">
            <v>41175.918341333338</v>
          </cell>
          <cell r="U1697">
            <v>41175.918341333338</v>
          </cell>
          <cell r="V1697">
            <v>41175.918341333338</v>
          </cell>
          <cell r="W1697">
            <v>41175.918341333338</v>
          </cell>
          <cell r="X1697">
            <v>41175.918341333338</v>
          </cell>
          <cell r="Y1697">
            <v>41175.918341333338</v>
          </cell>
        </row>
        <row r="1698">
          <cell r="C1698" t="str">
            <v>Staff</v>
          </cell>
          <cell r="D1698" t="str">
            <v>QPB</v>
          </cell>
          <cell r="F1698" t="str">
            <v>OCMH22</v>
          </cell>
          <cell r="G1698">
            <v>11300007</v>
          </cell>
          <cell r="H1698" t="str">
            <v>MOBILITY PAY</v>
          </cell>
          <cell r="I1698" t="str">
            <v>Salaries</v>
          </cell>
          <cell r="J1698" t="str">
            <v>Business Partners</v>
          </cell>
          <cell r="K1698" t="str">
            <v>Stuart Newstead</v>
          </cell>
          <cell r="L1698" t="str">
            <v>Bob Pisolkar</v>
          </cell>
          <cell r="M1698" t="str">
            <v>QPBBob PisolkarSalaries</v>
          </cell>
          <cell r="N1698">
            <v>21728.428</v>
          </cell>
          <cell r="O1698">
            <v>21728.428</v>
          </cell>
          <cell r="P1698">
            <v>26402.520239999998</v>
          </cell>
          <cell r="Q1698">
            <v>22577.520240000002</v>
          </cell>
          <cell r="R1698">
            <v>22577.520240000002</v>
          </cell>
          <cell r="S1698">
            <v>26402.520239999998</v>
          </cell>
          <cell r="T1698">
            <v>22577.520240000002</v>
          </cell>
          <cell r="U1698">
            <v>22577.520240000002</v>
          </cell>
          <cell r="V1698">
            <v>26402.520239999998</v>
          </cell>
          <cell r="W1698">
            <v>22577.520240000002</v>
          </cell>
          <cell r="X1698">
            <v>22577.520240000002</v>
          </cell>
          <cell r="Y1698">
            <v>26402.520239999998</v>
          </cell>
        </row>
        <row r="1699">
          <cell r="C1699" t="str">
            <v>Staff</v>
          </cell>
          <cell r="D1699" t="str">
            <v>QPB</v>
          </cell>
          <cell r="F1699" t="str">
            <v>OCMH23</v>
          </cell>
          <cell r="G1699">
            <v>11300007</v>
          </cell>
          <cell r="H1699" t="str">
            <v>MOBILITY PAY</v>
          </cell>
          <cell r="I1699" t="str">
            <v>Salaries</v>
          </cell>
          <cell r="J1699" t="str">
            <v>Business Partners</v>
          </cell>
          <cell r="K1699" t="str">
            <v>Stuart Newstead</v>
          </cell>
          <cell r="L1699" t="str">
            <v>James Hart</v>
          </cell>
          <cell r="M1699" t="str">
            <v>QPBJames HartSalaries</v>
          </cell>
          <cell r="N1699">
            <v>20493.485000000001</v>
          </cell>
          <cell r="O1699">
            <v>20493.485000000001</v>
          </cell>
          <cell r="P1699">
            <v>22894.467949999998</v>
          </cell>
          <cell r="Q1699">
            <v>21289.04795</v>
          </cell>
          <cell r="R1699">
            <v>21289.04795</v>
          </cell>
          <cell r="S1699">
            <v>21289.04795</v>
          </cell>
          <cell r="T1699">
            <v>21289.04795</v>
          </cell>
          <cell r="U1699">
            <v>21289.04795</v>
          </cell>
          <cell r="V1699">
            <v>21289.04795</v>
          </cell>
          <cell r="W1699">
            <v>21289.04795</v>
          </cell>
          <cell r="X1699">
            <v>21289.04795</v>
          </cell>
          <cell r="Y1699">
            <v>21289.04795</v>
          </cell>
        </row>
        <row r="1700">
          <cell r="C1700" t="str">
            <v>Staff</v>
          </cell>
          <cell r="D1700" t="str">
            <v>QPB</v>
          </cell>
          <cell r="F1700" t="str">
            <v>OCMH24</v>
          </cell>
          <cell r="G1700">
            <v>11300007</v>
          </cell>
          <cell r="H1700" t="str">
            <v>MOBILITY PAY</v>
          </cell>
          <cell r="I1700" t="str">
            <v>Salaries</v>
          </cell>
          <cell r="J1700" t="str">
            <v>Business Partners</v>
          </cell>
          <cell r="K1700" t="str">
            <v>Stuart Newstead</v>
          </cell>
          <cell r="L1700" t="str">
            <v>Nigel dean</v>
          </cell>
          <cell r="M1700" t="str">
            <v>QPBNigel deanSalaries</v>
          </cell>
          <cell r="N1700">
            <v>9455.626666666667</v>
          </cell>
          <cell r="O1700">
            <v>9455.626666666667</v>
          </cell>
          <cell r="P1700">
            <v>9811.1850666666687</v>
          </cell>
          <cell r="Q1700">
            <v>9811.1850666666687</v>
          </cell>
          <cell r="R1700">
            <v>9811.1850666666687</v>
          </cell>
          <cell r="S1700">
            <v>9811.1850666666687</v>
          </cell>
          <cell r="T1700">
            <v>9811.1850666666687</v>
          </cell>
          <cell r="U1700">
            <v>9811.1850666666687</v>
          </cell>
          <cell r="V1700">
            <v>9811.1850666666687</v>
          </cell>
          <cell r="W1700">
            <v>9811.1850666666687</v>
          </cell>
          <cell r="X1700">
            <v>9811.1850666666687</v>
          </cell>
          <cell r="Y1700">
            <v>9811.1850666666687</v>
          </cell>
        </row>
        <row r="1701">
          <cell r="C1701" t="str">
            <v>Staff</v>
          </cell>
          <cell r="D1701" t="str">
            <v>QPB</v>
          </cell>
          <cell r="F1701" t="str">
            <v>OCMH25</v>
          </cell>
          <cell r="G1701">
            <v>11300007</v>
          </cell>
          <cell r="H1701" t="str">
            <v>MOBILITY PAY</v>
          </cell>
          <cell r="I1701" t="str">
            <v>Salaries</v>
          </cell>
          <cell r="J1701" t="str">
            <v>Business Partners</v>
          </cell>
          <cell r="K1701" t="str">
            <v>Stuart Newstead</v>
          </cell>
          <cell r="L1701" t="str">
            <v>Bharat Chauhan</v>
          </cell>
          <cell r="M1701" t="str">
            <v>QPBBharat ChauhanSalaries</v>
          </cell>
          <cell r="N1701">
            <v>21244.533000000003</v>
          </cell>
          <cell r="O1701">
            <v>21244.533000000003</v>
          </cell>
          <cell r="P1701">
            <v>25919.314320000005</v>
          </cell>
          <cell r="Q1701">
            <v>22094.314320000005</v>
          </cell>
          <cell r="R1701">
            <v>22094.314320000005</v>
          </cell>
          <cell r="S1701">
            <v>25919.314320000005</v>
          </cell>
          <cell r="T1701">
            <v>22094.314320000005</v>
          </cell>
          <cell r="U1701">
            <v>22094.314320000005</v>
          </cell>
          <cell r="V1701">
            <v>25919.314320000005</v>
          </cell>
          <cell r="W1701">
            <v>22094.314320000005</v>
          </cell>
          <cell r="X1701">
            <v>22094.314320000005</v>
          </cell>
          <cell r="Y1701">
            <v>25919.314320000005</v>
          </cell>
        </row>
        <row r="1702">
          <cell r="C1702" t="str">
            <v>Staff</v>
          </cell>
          <cell r="D1702" t="str">
            <v>QPB</v>
          </cell>
          <cell r="F1702" t="str">
            <v>OCMH26</v>
          </cell>
          <cell r="G1702">
            <v>11300007</v>
          </cell>
          <cell r="H1702" t="str">
            <v>MOBILITY PAY</v>
          </cell>
          <cell r="I1702" t="str">
            <v>Salaries</v>
          </cell>
          <cell r="J1702" t="str">
            <v>Business Partners</v>
          </cell>
          <cell r="K1702" t="str">
            <v>Stuart Newstead</v>
          </cell>
          <cell r="L1702" t="str">
            <v>Vanessa Blythe</v>
          </cell>
          <cell r="M1702" t="str">
            <v>QPBVanessa BlytheSalaries</v>
          </cell>
          <cell r="N1702">
            <v>3950.8780000000002</v>
          </cell>
          <cell r="O1702">
            <v>3950.8780000000002</v>
          </cell>
          <cell r="P1702">
            <v>4459.81376</v>
          </cell>
          <cell r="Q1702">
            <v>4108.9131200000002</v>
          </cell>
          <cell r="R1702">
            <v>4108.9131200000002</v>
          </cell>
          <cell r="S1702">
            <v>4108.9131200000002</v>
          </cell>
          <cell r="T1702">
            <v>4108.9131200000002</v>
          </cell>
          <cell r="U1702">
            <v>4108.9131200000002</v>
          </cell>
          <cell r="V1702">
            <v>4108.9131200000002</v>
          </cell>
          <cell r="W1702">
            <v>4108.9131200000002</v>
          </cell>
          <cell r="X1702">
            <v>4108.9131200000002</v>
          </cell>
          <cell r="Y1702">
            <v>4108.9131200000002</v>
          </cell>
        </row>
        <row r="1703">
          <cell r="C1703" t="str">
            <v>Staff</v>
          </cell>
          <cell r="D1703" t="str">
            <v>QPB</v>
          </cell>
          <cell r="F1703" t="str">
            <v>OCMH3</v>
          </cell>
          <cell r="G1703">
            <v>11300007</v>
          </cell>
          <cell r="H1703" t="str">
            <v>MOBILITY PAY</v>
          </cell>
          <cell r="I1703" t="str">
            <v>Salaries</v>
          </cell>
          <cell r="J1703" t="str">
            <v>Business Service</v>
          </cell>
          <cell r="K1703" t="str">
            <v>Keith Floodgate</v>
          </cell>
          <cell r="L1703" t="str">
            <v>Keith Floodgate</v>
          </cell>
          <cell r="M1703" t="str">
            <v>QPBKeith FloodgateSalaries</v>
          </cell>
          <cell r="N1703">
            <v>10218.453000000001</v>
          </cell>
          <cell r="O1703">
            <v>10218.453000000001</v>
          </cell>
          <cell r="P1703">
            <v>11332.181390000002</v>
          </cell>
          <cell r="Q1703">
            <v>15556.691390000002</v>
          </cell>
          <cell r="R1703">
            <v>15556.691390000002</v>
          </cell>
          <cell r="S1703">
            <v>15556.691390000002</v>
          </cell>
          <cell r="T1703">
            <v>15556.691390000002</v>
          </cell>
          <cell r="U1703">
            <v>15556.691390000002</v>
          </cell>
          <cell r="V1703">
            <v>15556.691390000002</v>
          </cell>
          <cell r="W1703">
            <v>15556.691390000002</v>
          </cell>
          <cell r="X1703">
            <v>15556.691390000002</v>
          </cell>
          <cell r="Y1703">
            <v>15556.691390000002</v>
          </cell>
        </row>
        <row r="1704">
          <cell r="C1704" t="str">
            <v>Staff</v>
          </cell>
          <cell r="D1704" t="str">
            <v>QPB</v>
          </cell>
          <cell r="F1704" t="str">
            <v>OCMH31</v>
          </cell>
          <cell r="G1704">
            <v>11300007</v>
          </cell>
          <cell r="H1704" t="str">
            <v>MOBILITY PAY</v>
          </cell>
          <cell r="I1704" t="str">
            <v>Salaries</v>
          </cell>
          <cell r="J1704" t="str">
            <v>Business Service</v>
          </cell>
          <cell r="K1704" t="str">
            <v>Keith Floodgate</v>
          </cell>
          <cell r="L1704" t="str">
            <v>John Rogers</v>
          </cell>
          <cell r="M1704" t="str">
            <v>QPBJohn RogersSalaries</v>
          </cell>
          <cell r="N1704">
            <v>35485.407000000007</v>
          </cell>
          <cell r="O1704">
            <v>35485.407000000007</v>
          </cell>
          <cell r="P1704">
            <v>39870.046920000015</v>
          </cell>
          <cell r="Q1704">
            <v>36904.823280000004</v>
          </cell>
          <cell r="R1704">
            <v>36904.823280000004</v>
          </cell>
          <cell r="S1704">
            <v>36904.823280000004</v>
          </cell>
          <cell r="T1704">
            <v>36904.823280000004</v>
          </cell>
          <cell r="U1704">
            <v>36904.823280000004</v>
          </cell>
          <cell r="V1704">
            <v>36904.823280000004</v>
          </cell>
          <cell r="W1704">
            <v>36904.823280000004</v>
          </cell>
          <cell r="X1704">
            <v>36904.823280000004</v>
          </cell>
          <cell r="Y1704">
            <v>36904.823280000004</v>
          </cell>
        </row>
        <row r="1705">
          <cell r="C1705" t="str">
            <v>Staff</v>
          </cell>
          <cell r="D1705" t="str">
            <v>QPB</v>
          </cell>
          <cell r="F1705" t="str">
            <v>OCMH32</v>
          </cell>
          <cell r="G1705">
            <v>11300007</v>
          </cell>
          <cell r="H1705" t="str">
            <v>MOBILITY PAY</v>
          </cell>
          <cell r="I1705" t="str">
            <v>Salaries</v>
          </cell>
          <cell r="J1705" t="str">
            <v>Business Service</v>
          </cell>
          <cell r="K1705" t="str">
            <v>Keith Floodgate</v>
          </cell>
          <cell r="L1705" t="str">
            <v>Andy Smith</v>
          </cell>
          <cell r="M1705" t="str">
            <v>QPBAndy SmithSalaries</v>
          </cell>
          <cell r="N1705">
            <v>36012.853000000003</v>
          </cell>
          <cell r="O1705">
            <v>36012.853000000003</v>
          </cell>
          <cell r="P1705">
            <v>39124.939620000012</v>
          </cell>
          <cell r="Q1705">
            <v>39786.142660000012</v>
          </cell>
          <cell r="R1705">
            <v>39786.142660000012</v>
          </cell>
          <cell r="S1705">
            <v>39786.142660000012</v>
          </cell>
          <cell r="T1705">
            <v>43086.142660000012</v>
          </cell>
          <cell r="U1705">
            <v>43086.142660000012</v>
          </cell>
          <cell r="V1705">
            <v>43086.142660000012</v>
          </cell>
          <cell r="W1705">
            <v>43086.142660000012</v>
          </cell>
          <cell r="X1705">
            <v>43086.142660000012</v>
          </cell>
          <cell r="Y1705">
            <v>43086.142660000012</v>
          </cell>
        </row>
        <row r="1706">
          <cell r="C1706" t="str">
            <v>Staff</v>
          </cell>
          <cell r="D1706" t="str">
            <v>QPB</v>
          </cell>
          <cell r="F1706" t="str">
            <v>OCMS</v>
          </cell>
          <cell r="G1706">
            <v>11300007</v>
          </cell>
          <cell r="H1706" t="str">
            <v>MOBILITY PAY</v>
          </cell>
          <cell r="I1706" t="str">
            <v>Salaries</v>
          </cell>
          <cell r="J1706" t="str">
            <v>Business Marketing</v>
          </cell>
          <cell r="K1706" t="str">
            <v>Tim Sefton</v>
          </cell>
          <cell r="L1706" t="str">
            <v>Tim Sefton</v>
          </cell>
          <cell r="M1706" t="str">
            <v>QPBTim SeftonSalaries</v>
          </cell>
          <cell r="N1706">
            <v>11238.696</v>
          </cell>
          <cell r="O1706">
            <v>11238.696</v>
          </cell>
          <cell r="P1706">
            <v>12483.164650000001</v>
          </cell>
          <cell r="Q1706">
            <v>11667.675010000001</v>
          </cell>
          <cell r="R1706">
            <v>11667.675010000001</v>
          </cell>
          <cell r="S1706">
            <v>11667.675010000001</v>
          </cell>
          <cell r="T1706">
            <v>11667.675010000001</v>
          </cell>
          <cell r="U1706">
            <v>11667.675010000001</v>
          </cell>
          <cell r="V1706">
            <v>11667.675010000001</v>
          </cell>
          <cell r="W1706">
            <v>11667.675010000001</v>
          </cell>
          <cell r="X1706">
            <v>11667.675010000001</v>
          </cell>
          <cell r="Y1706">
            <v>11667.675010000001</v>
          </cell>
        </row>
        <row r="1707">
          <cell r="C1707" t="str">
            <v>Staff</v>
          </cell>
          <cell r="D1707" t="str">
            <v>QPB</v>
          </cell>
          <cell r="F1707" t="str">
            <v>OCMS6</v>
          </cell>
          <cell r="G1707">
            <v>11300007</v>
          </cell>
          <cell r="H1707" t="str">
            <v>MOBILITY PAY</v>
          </cell>
          <cell r="I1707" t="str">
            <v>Salaries</v>
          </cell>
          <cell r="J1707" t="str">
            <v>Business Marketing</v>
          </cell>
          <cell r="K1707" t="str">
            <v>Tim Sefton</v>
          </cell>
          <cell r="L1707" t="str">
            <v>Tony Scriven</v>
          </cell>
          <cell r="M1707" t="str">
            <v>QPBTony ScrivenSalaries</v>
          </cell>
          <cell r="N1707">
            <v>18275.886000000002</v>
          </cell>
          <cell r="O1707">
            <v>18275.886000000002</v>
          </cell>
          <cell r="P1707">
            <v>20245.190230000004</v>
          </cell>
          <cell r="Q1707">
            <v>18949.789990000005</v>
          </cell>
          <cell r="R1707">
            <v>18949.789990000005</v>
          </cell>
          <cell r="S1707">
            <v>18949.789990000005</v>
          </cell>
          <cell r="T1707">
            <v>18949.789990000005</v>
          </cell>
          <cell r="U1707">
            <v>18949.789990000005</v>
          </cell>
          <cell r="V1707">
            <v>18949.789990000005</v>
          </cell>
          <cell r="W1707">
            <v>18949.789990000005</v>
          </cell>
          <cell r="X1707">
            <v>18949.789990000005</v>
          </cell>
          <cell r="Y1707">
            <v>18949.789990000005</v>
          </cell>
        </row>
        <row r="1708">
          <cell r="C1708" t="str">
            <v>Staff</v>
          </cell>
          <cell r="D1708" t="str">
            <v>QPB</v>
          </cell>
          <cell r="F1708" t="str">
            <v>OCMS2</v>
          </cell>
          <cell r="G1708">
            <v>11300007</v>
          </cell>
          <cell r="H1708" t="str">
            <v>MOBILITY PAY</v>
          </cell>
          <cell r="I1708" t="str">
            <v>Salaries</v>
          </cell>
          <cell r="J1708" t="str">
            <v>Business Marketing</v>
          </cell>
          <cell r="K1708" t="str">
            <v>Tim Sefton</v>
          </cell>
          <cell r="L1708" t="str">
            <v>Nigel Dutton</v>
          </cell>
          <cell r="M1708" t="str">
            <v>QPBNigel DuttonSalaries</v>
          </cell>
          <cell r="N1708">
            <v>6783.2530000000006</v>
          </cell>
          <cell r="O1708">
            <v>6783.2530000000006</v>
          </cell>
          <cell r="P1708">
            <v>7730.1146000000008</v>
          </cell>
          <cell r="Q1708">
            <v>7032.6951200000003</v>
          </cell>
          <cell r="R1708">
            <v>7032.6951200000003</v>
          </cell>
          <cell r="S1708">
            <v>7032.6951200000003</v>
          </cell>
          <cell r="T1708">
            <v>7032.6951200000003</v>
          </cell>
          <cell r="U1708">
            <v>7032.6951200000003</v>
          </cell>
          <cell r="V1708">
            <v>7032.6951200000003</v>
          </cell>
          <cell r="W1708">
            <v>7032.6951200000003</v>
          </cell>
          <cell r="X1708">
            <v>7032.6951200000003</v>
          </cell>
          <cell r="Y1708">
            <v>7032.6951200000003</v>
          </cell>
        </row>
        <row r="1709">
          <cell r="C1709" t="str">
            <v>Staff</v>
          </cell>
          <cell r="D1709" t="str">
            <v>QPB</v>
          </cell>
          <cell r="F1709" t="str">
            <v>OCMS4</v>
          </cell>
          <cell r="G1709">
            <v>11300007</v>
          </cell>
          <cell r="H1709" t="str">
            <v>MOBILITY PAY</v>
          </cell>
          <cell r="I1709" t="str">
            <v>Salaries</v>
          </cell>
          <cell r="J1709" t="str">
            <v>Business Marketing</v>
          </cell>
          <cell r="K1709" t="str">
            <v>Tim Sefton</v>
          </cell>
          <cell r="L1709" t="str">
            <v>Derek Williamson</v>
          </cell>
          <cell r="M1709" t="str">
            <v>QPBDerek WilliamsonSalaries</v>
          </cell>
          <cell r="N1709">
            <v>36154.292520000003</v>
          </cell>
          <cell r="O1709">
            <v>29046.698000000004</v>
          </cell>
          <cell r="P1709">
            <v>32065.950790000003</v>
          </cell>
          <cell r="Q1709">
            <v>32350.076070000003</v>
          </cell>
          <cell r="R1709">
            <v>32350.076070000003</v>
          </cell>
          <cell r="S1709">
            <v>32350.076070000003</v>
          </cell>
          <cell r="T1709">
            <v>36292.663070000002</v>
          </cell>
          <cell r="U1709">
            <v>36292.663070000002</v>
          </cell>
          <cell r="V1709">
            <v>36292.663070000002</v>
          </cell>
          <cell r="W1709">
            <v>36292.663070000002</v>
          </cell>
          <cell r="X1709">
            <v>36292.663070000002</v>
          </cell>
          <cell r="Y1709">
            <v>36292.663070000002</v>
          </cell>
        </row>
        <row r="1710">
          <cell r="C1710" t="str">
            <v>Staff</v>
          </cell>
          <cell r="D1710" t="str">
            <v>QPB</v>
          </cell>
          <cell r="F1710" t="str">
            <v>OCMS5</v>
          </cell>
          <cell r="G1710">
            <v>11300007</v>
          </cell>
          <cell r="H1710" t="str">
            <v>MOBILITY PAY</v>
          </cell>
          <cell r="I1710" t="str">
            <v>Salaries</v>
          </cell>
          <cell r="J1710" t="str">
            <v>Business Marketing</v>
          </cell>
          <cell r="K1710" t="str">
            <v>Tim Sefton</v>
          </cell>
          <cell r="L1710" t="str">
            <v>Hilary Lloyd</v>
          </cell>
          <cell r="M1710" t="str">
            <v>QPBHilary LloydSalaries</v>
          </cell>
          <cell r="N1710">
            <v>35965.257000000005</v>
          </cell>
          <cell r="O1710">
            <v>35965.257000000005</v>
          </cell>
          <cell r="P1710">
            <v>40305.910069999998</v>
          </cell>
          <cell r="Q1710">
            <v>41197.940190000008</v>
          </cell>
          <cell r="R1710">
            <v>41197.940190000008</v>
          </cell>
          <cell r="S1710">
            <v>41197.940190000008</v>
          </cell>
          <cell r="T1710">
            <v>41197.940190000008</v>
          </cell>
          <cell r="U1710">
            <v>41197.940190000008</v>
          </cell>
          <cell r="V1710">
            <v>41197.940190000008</v>
          </cell>
          <cell r="W1710">
            <v>43764.603190000009</v>
          </cell>
          <cell r="X1710">
            <v>43764.603190000009</v>
          </cell>
          <cell r="Y1710">
            <v>43764.603190000009</v>
          </cell>
        </row>
        <row r="1711">
          <cell r="C1711" t="str">
            <v>Staff</v>
          </cell>
          <cell r="D1711" t="str">
            <v>QPB</v>
          </cell>
          <cell r="F1711" t="str">
            <v>OCMT1</v>
          </cell>
          <cell r="G1711">
            <v>11300007</v>
          </cell>
          <cell r="H1711" t="str">
            <v>MOBILITY PAY</v>
          </cell>
          <cell r="I1711" t="str">
            <v>Salaries</v>
          </cell>
          <cell r="J1711" t="str">
            <v>Business Operations</v>
          </cell>
          <cell r="K1711" t="str">
            <v>Euros Evans</v>
          </cell>
          <cell r="L1711" t="str">
            <v>Euros Evans</v>
          </cell>
          <cell r="M1711" t="str">
            <v>QPBEuros EvansSalaries</v>
          </cell>
          <cell r="N1711">
            <v>8557.5520000000015</v>
          </cell>
          <cell r="O1711">
            <v>8557.5520000000015</v>
          </cell>
          <cell r="P1711">
            <v>9378.1157000000021</v>
          </cell>
          <cell r="Q1711">
            <v>8857.8257000000012</v>
          </cell>
          <cell r="R1711">
            <v>8857.8257000000012</v>
          </cell>
          <cell r="S1711">
            <v>8857.8257000000012</v>
          </cell>
          <cell r="T1711">
            <v>8857.8257000000012</v>
          </cell>
          <cell r="U1711">
            <v>8857.8257000000012</v>
          </cell>
          <cell r="V1711">
            <v>8857.8257000000012</v>
          </cell>
          <cell r="W1711">
            <v>8857.8257000000012</v>
          </cell>
          <cell r="X1711">
            <v>8857.8257000000012</v>
          </cell>
          <cell r="Y1711">
            <v>8857.8257000000012</v>
          </cell>
        </row>
        <row r="1712">
          <cell r="C1712" t="str">
            <v>Staff</v>
          </cell>
          <cell r="D1712" t="str">
            <v>QPB</v>
          </cell>
          <cell r="F1712" t="str">
            <v>OCMT14</v>
          </cell>
          <cell r="G1712">
            <v>11300007</v>
          </cell>
          <cell r="H1712" t="str">
            <v>MOBILITY PAY</v>
          </cell>
          <cell r="I1712" t="str">
            <v>Salaries</v>
          </cell>
          <cell r="J1712" t="str">
            <v>Business Operations</v>
          </cell>
          <cell r="K1712" t="str">
            <v>Euros Evans</v>
          </cell>
          <cell r="L1712" t="str">
            <v>Tony Webber</v>
          </cell>
          <cell r="M1712" t="str">
            <v>QPBTony WebberSalaries</v>
          </cell>
          <cell r="N1712">
            <v>19195.656999999999</v>
          </cell>
          <cell r="O1712">
            <v>19195.656999999999</v>
          </cell>
          <cell r="P1712">
            <v>20997.771230000002</v>
          </cell>
          <cell r="Q1712">
            <v>19865.811350000004</v>
          </cell>
          <cell r="R1712">
            <v>19865.811350000004</v>
          </cell>
          <cell r="S1712">
            <v>19865.811350000004</v>
          </cell>
          <cell r="T1712">
            <v>19865.811350000004</v>
          </cell>
          <cell r="U1712">
            <v>19865.811350000004</v>
          </cell>
          <cell r="V1712">
            <v>19865.811350000004</v>
          </cell>
          <cell r="W1712">
            <v>19865.811350000004</v>
          </cell>
          <cell r="X1712">
            <v>19865.811350000004</v>
          </cell>
          <cell r="Y1712">
            <v>19865.811350000004</v>
          </cell>
        </row>
        <row r="1713">
          <cell r="C1713" t="str">
            <v>Staff</v>
          </cell>
          <cell r="D1713" t="str">
            <v>QPB</v>
          </cell>
          <cell r="F1713" t="str">
            <v>OCMT31</v>
          </cell>
          <cell r="G1713">
            <v>11300007</v>
          </cell>
          <cell r="H1713" t="str">
            <v>MOBILITY PAY</v>
          </cell>
          <cell r="I1713" t="str">
            <v>Salaries</v>
          </cell>
          <cell r="J1713" t="str">
            <v>Business Operations</v>
          </cell>
          <cell r="K1713" t="str">
            <v>Euros Evans</v>
          </cell>
          <cell r="L1713" t="str">
            <v>Paging</v>
          </cell>
          <cell r="M1713" t="str">
            <v>QPBPagingSalaries</v>
          </cell>
          <cell r="N1713">
            <v>6079.7996666666677</v>
          </cell>
          <cell r="O1713">
            <v>6079.7996666666677</v>
          </cell>
          <cell r="P1713">
            <v>6479.9855466666677</v>
          </cell>
          <cell r="Q1713">
            <v>6290.025786666667</v>
          </cell>
          <cell r="R1713">
            <v>6290.025786666667</v>
          </cell>
          <cell r="S1713">
            <v>6290.025786666667</v>
          </cell>
          <cell r="T1713">
            <v>6290.025786666667</v>
          </cell>
          <cell r="U1713">
            <v>6290.025786666667</v>
          </cell>
          <cell r="V1713">
            <v>6290.025786666667</v>
          </cell>
          <cell r="W1713">
            <v>6290.025786666667</v>
          </cell>
          <cell r="X1713">
            <v>6290.025786666667</v>
          </cell>
          <cell r="Y1713">
            <v>6290.025786666667</v>
          </cell>
        </row>
        <row r="1714">
          <cell r="C1714" t="str">
            <v>Staff</v>
          </cell>
          <cell r="D1714" t="str">
            <v>QPB</v>
          </cell>
          <cell r="F1714" t="str">
            <v>OCMT35</v>
          </cell>
          <cell r="G1714">
            <v>11300007</v>
          </cell>
          <cell r="H1714" t="str">
            <v>MOBILITY PAY</v>
          </cell>
          <cell r="I1714" t="str">
            <v>Salaries</v>
          </cell>
          <cell r="J1714" t="str">
            <v>Business Operations</v>
          </cell>
          <cell r="K1714" t="str">
            <v>Euros Evans</v>
          </cell>
          <cell r="L1714" t="str">
            <v>Paging</v>
          </cell>
          <cell r="M1714" t="str">
            <v>QPBPagingSalaries</v>
          </cell>
          <cell r="N1714">
            <v>28392.842000000004</v>
          </cell>
          <cell r="O1714">
            <v>28392.842000000004</v>
          </cell>
          <cell r="P1714">
            <v>30280.088400000004</v>
          </cell>
          <cell r="Q1714">
            <v>29279.318400000007</v>
          </cell>
          <cell r="R1714">
            <v>29279.318400000007</v>
          </cell>
          <cell r="S1714">
            <v>29279.318400000007</v>
          </cell>
          <cell r="T1714">
            <v>24018.817200000005</v>
          </cell>
          <cell r="U1714">
            <v>24018.817200000005</v>
          </cell>
          <cell r="V1714">
            <v>24018.817200000005</v>
          </cell>
          <cell r="W1714">
            <v>24018.817200000005</v>
          </cell>
          <cell r="X1714">
            <v>24018.817200000005</v>
          </cell>
          <cell r="Y1714">
            <v>24018.817200000005</v>
          </cell>
        </row>
        <row r="1715">
          <cell r="C1715" t="str">
            <v>Staff</v>
          </cell>
          <cell r="D1715" t="str">
            <v>QPB</v>
          </cell>
          <cell r="F1715" t="str">
            <v>OCMT36</v>
          </cell>
          <cell r="G1715">
            <v>11300007</v>
          </cell>
          <cell r="H1715" t="str">
            <v>MOBILITY PAY</v>
          </cell>
          <cell r="I1715" t="str">
            <v>Salaries</v>
          </cell>
          <cell r="J1715" t="str">
            <v>Business Operations</v>
          </cell>
          <cell r="K1715" t="str">
            <v>Euros Evans</v>
          </cell>
          <cell r="L1715" t="str">
            <v>Paging</v>
          </cell>
          <cell r="M1715" t="str">
            <v>QPBPagingSalaries</v>
          </cell>
          <cell r="N1715">
            <v>55187.184000000001</v>
          </cell>
          <cell r="O1715">
            <v>55187.184000000001</v>
          </cell>
          <cell r="P1715">
            <v>58241.363690000006</v>
          </cell>
          <cell r="Q1715">
            <v>56897.073650000013</v>
          </cell>
          <cell r="R1715">
            <v>56897.073650000013</v>
          </cell>
          <cell r="S1715">
            <v>56897.073650000013</v>
          </cell>
          <cell r="T1715">
            <v>56897.073650000013</v>
          </cell>
          <cell r="U1715">
            <v>56897.073650000013</v>
          </cell>
          <cell r="V1715">
            <v>56897.073650000013</v>
          </cell>
          <cell r="W1715">
            <v>56897.073650000013</v>
          </cell>
          <cell r="X1715">
            <v>56897.073650000013</v>
          </cell>
          <cell r="Y1715">
            <v>56897.073650000013</v>
          </cell>
        </row>
        <row r="1716">
          <cell r="C1716" t="str">
            <v>Misc</v>
          </cell>
          <cell r="D1716" t="str">
            <v>QPB</v>
          </cell>
          <cell r="F1716" t="str">
            <v>OCMH</v>
          </cell>
          <cell r="G1716">
            <v>39914550</v>
          </cell>
          <cell r="H1716" t="str">
            <v>OTHER INCIDENTALS &lt; $2K</v>
          </cell>
          <cell r="I1716" t="str">
            <v>Other Miscellaneous</v>
          </cell>
          <cell r="J1716" t="str">
            <v>Directorate</v>
          </cell>
          <cell r="K1716" t="str">
            <v>Pete Richardson</v>
          </cell>
          <cell r="L1716" t="str">
            <v>Pete Richardson</v>
          </cell>
          <cell r="M1716" t="str">
            <v>QPBPete RichardsonOther Miscellaneous</v>
          </cell>
          <cell r="N1716">
            <v>76155.032500000001</v>
          </cell>
          <cell r="O1716">
            <v>-10308.967500000001</v>
          </cell>
          <cell r="P1716">
            <v>2411.0324999999998</v>
          </cell>
          <cell r="Q1716">
            <v>2411.0324999999998</v>
          </cell>
          <cell r="R1716">
            <v>2411.0324999999998</v>
          </cell>
          <cell r="S1716">
            <v>2411.0324999999998</v>
          </cell>
          <cell r="T1716">
            <v>2411.0324999999998</v>
          </cell>
          <cell r="U1716">
            <v>2411.0324999999998</v>
          </cell>
          <cell r="V1716">
            <v>2411.0324999999998</v>
          </cell>
          <cell r="W1716">
            <v>2411.0324999999998</v>
          </cell>
          <cell r="X1716">
            <v>2411.0324999999998</v>
          </cell>
          <cell r="Y1716">
            <v>2411.0324999999998</v>
          </cell>
        </row>
        <row r="1717">
          <cell r="C1717" t="str">
            <v>Misc</v>
          </cell>
          <cell r="D1717" t="str">
            <v>QPB</v>
          </cell>
          <cell r="F1717" t="str">
            <v>OCMH1</v>
          </cell>
          <cell r="G1717">
            <v>39914550</v>
          </cell>
          <cell r="H1717" t="str">
            <v>OTHER INCIDENTALS &lt; $2K</v>
          </cell>
          <cell r="I1717" t="str">
            <v>Other Miscellaneous</v>
          </cell>
          <cell r="J1717" t="str">
            <v>BT Management</v>
          </cell>
          <cell r="K1717" t="str">
            <v>Dave Stevenson</v>
          </cell>
          <cell r="L1717" t="str">
            <v>Dave Stevenson</v>
          </cell>
          <cell r="M1717" t="str">
            <v>QPBDave StevensonOther Miscellaneous</v>
          </cell>
          <cell r="N1717">
            <v>0</v>
          </cell>
          <cell r="O1717">
            <v>0</v>
          </cell>
          <cell r="P1717">
            <v>0</v>
          </cell>
          <cell r="Q1717">
            <v>0</v>
          </cell>
          <cell r="R1717">
            <v>0</v>
          </cell>
          <cell r="S1717">
            <v>0</v>
          </cell>
          <cell r="T1717">
            <v>0</v>
          </cell>
          <cell r="U1717">
            <v>0</v>
          </cell>
          <cell r="V1717">
            <v>0</v>
          </cell>
          <cell r="W1717">
            <v>0</v>
          </cell>
          <cell r="X1717">
            <v>0</v>
          </cell>
          <cell r="Y1717">
            <v>0</v>
          </cell>
        </row>
        <row r="1718">
          <cell r="C1718" t="str">
            <v>Misc</v>
          </cell>
          <cell r="D1718" t="str">
            <v>QPB</v>
          </cell>
          <cell r="F1718" t="str">
            <v>OCMH11</v>
          </cell>
          <cell r="G1718">
            <v>39914550</v>
          </cell>
          <cell r="H1718" t="str">
            <v>OTHER INCIDENTALS &lt; $2K</v>
          </cell>
          <cell r="I1718" t="str">
            <v>Other Miscellaneous</v>
          </cell>
          <cell r="J1718" t="str">
            <v>BT Management</v>
          </cell>
          <cell r="K1718" t="str">
            <v>Dave Stevenson</v>
          </cell>
          <cell r="L1718" t="str">
            <v>Suki Jagpal</v>
          </cell>
          <cell r="M1718" t="str">
            <v>QPBSuki JagpalOther Miscellaneous</v>
          </cell>
          <cell r="N1718">
            <v>0</v>
          </cell>
          <cell r="O1718">
            <v>0</v>
          </cell>
          <cell r="P1718">
            <v>0</v>
          </cell>
          <cell r="Q1718">
            <v>0</v>
          </cell>
          <cell r="R1718">
            <v>0</v>
          </cell>
          <cell r="S1718">
            <v>0</v>
          </cell>
          <cell r="T1718">
            <v>0</v>
          </cell>
          <cell r="U1718">
            <v>0</v>
          </cell>
          <cell r="V1718">
            <v>0</v>
          </cell>
          <cell r="W1718">
            <v>0</v>
          </cell>
          <cell r="X1718">
            <v>0</v>
          </cell>
          <cell r="Y1718">
            <v>0</v>
          </cell>
        </row>
        <row r="1719">
          <cell r="C1719" t="str">
            <v>Misc</v>
          </cell>
          <cell r="D1719" t="str">
            <v>QPB</v>
          </cell>
          <cell r="F1719" t="str">
            <v>OCMH12</v>
          </cell>
          <cell r="G1719">
            <v>39914550</v>
          </cell>
          <cell r="H1719" t="str">
            <v>OTHER INCIDENTALS &lt; $2K</v>
          </cell>
          <cell r="I1719" t="str">
            <v>Other Miscellaneous</v>
          </cell>
          <cell r="J1719" t="str">
            <v>BT Management</v>
          </cell>
          <cell r="K1719" t="str">
            <v>Dave Stevenson</v>
          </cell>
          <cell r="L1719" t="str">
            <v>Kishor Patel</v>
          </cell>
          <cell r="M1719" t="str">
            <v>QPBKishor PatelOther Miscellaneous</v>
          </cell>
          <cell r="N1719">
            <v>0</v>
          </cell>
          <cell r="O1719">
            <v>0</v>
          </cell>
          <cell r="P1719">
            <v>0</v>
          </cell>
          <cell r="Q1719">
            <v>0</v>
          </cell>
          <cell r="R1719">
            <v>0</v>
          </cell>
          <cell r="S1719">
            <v>0</v>
          </cell>
          <cell r="T1719">
            <v>0</v>
          </cell>
          <cell r="U1719">
            <v>0</v>
          </cell>
          <cell r="V1719">
            <v>0</v>
          </cell>
          <cell r="W1719">
            <v>0</v>
          </cell>
          <cell r="X1719">
            <v>0</v>
          </cell>
          <cell r="Y1719">
            <v>0</v>
          </cell>
        </row>
        <row r="1720">
          <cell r="C1720" t="str">
            <v>Misc</v>
          </cell>
          <cell r="D1720" t="str">
            <v>QPB</v>
          </cell>
          <cell r="F1720" t="str">
            <v>OCMH13</v>
          </cell>
          <cell r="G1720">
            <v>39914550</v>
          </cell>
          <cell r="H1720" t="str">
            <v>OTHER INCIDENTALS &lt; $2K</v>
          </cell>
          <cell r="I1720" t="str">
            <v>Other Miscellaneous</v>
          </cell>
          <cell r="J1720" t="str">
            <v>BT Management</v>
          </cell>
          <cell r="K1720" t="str">
            <v>Dave Stevenson</v>
          </cell>
          <cell r="L1720" t="str">
            <v>Matt Bennett</v>
          </cell>
          <cell r="M1720" t="str">
            <v>QPBMatt BennettOther Miscellaneous</v>
          </cell>
          <cell r="N1720">
            <v>0</v>
          </cell>
          <cell r="O1720">
            <v>0</v>
          </cell>
          <cell r="P1720">
            <v>0</v>
          </cell>
          <cell r="Q1720">
            <v>0</v>
          </cell>
          <cell r="R1720">
            <v>0</v>
          </cell>
          <cell r="S1720">
            <v>0</v>
          </cell>
          <cell r="T1720">
            <v>0</v>
          </cell>
          <cell r="U1720">
            <v>0</v>
          </cell>
          <cell r="V1720">
            <v>0</v>
          </cell>
          <cell r="W1720">
            <v>0</v>
          </cell>
          <cell r="X1720">
            <v>0</v>
          </cell>
          <cell r="Y1720">
            <v>0</v>
          </cell>
        </row>
        <row r="1721">
          <cell r="C1721" t="str">
            <v>Misc</v>
          </cell>
          <cell r="D1721" t="str">
            <v>QPB</v>
          </cell>
          <cell r="F1721" t="str">
            <v>OCMH14</v>
          </cell>
          <cell r="G1721">
            <v>39914550</v>
          </cell>
          <cell r="H1721" t="str">
            <v>OTHER INCIDENTALS &lt; $2K</v>
          </cell>
          <cell r="I1721" t="str">
            <v>Other Miscellaneous</v>
          </cell>
          <cell r="J1721" t="str">
            <v>BT Management</v>
          </cell>
          <cell r="K1721" t="str">
            <v>Dave Stevenson</v>
          </cell>
          <cell r="L1721" t="str">
            <v>Mia Etchells</v>
          </cell>
          <cell r="M1721" t="str">
            <v>QPBMia EtchellsOther Miscellaneous</v>
          </cell>
          <cell r="N1721">
            <v>0</v>
          </cell>
          <cell r="O1721">
            <v>0</v>
          </cell>
          <cell r="P1721">
            <v>0</v>
          </cell>
          <cell r="Q1721">
            <v>0</v>
          </cell>
          <cell r="R1721">
            <v>0</v>
          </cell>
          <cell r="S1721">
            <v>0</v>
          </cell>
          <cell r="T1721">
            <v>0</v>
          </cell>
          <cell r="U1721">
            <v>0</v>
          </cell>
          <cell r="V1721">
            <v>0</v>
          </cell>
          <cell r="W1721">
            <v>0</v>
          </cell>
          <cell r="X1721">
            <v>0</v>
          </cell>
          <cell r="Y1721">
            <v>0</v>
          </cell>
        </row>
        <row r="1722">
          <cell r="C1722" t="str">
            <v>Misc</v>
          </cell>
          <cell r="D1722" t="str">
            <v>QPB</v>
          </cell>
          <cell r="F1722" t="str">
            <v>OCMH2</v>
          </cell>
          <cell r="G1722">
            <v>39914550</v>
          </cell>
          <cell r="H1722" t="str">
            <v>OTHER INCIDENTALS &lt; $2K</v>
          </cell>
          <cell r="I1722" t="str">
            <v>Other Miscellaneous</v>
          </cell>
          <cell r="J1722" t="str">
            <v>Business Partners</v>
          </cell>
          <cell r="K1722" t="str">
            <v>Stuart Newstead</v>
          </cell>
          <cell r="L1722" t="str">
            <v>Stuart Newstead</v>
          </cell>
          <cell r="M1722" t="str">
            <v>QPBStuart NewsteadOther Miscellaneous</v>
          </cell>
          <cell r="N1722">
            <v>416.66666666666669</v>
          </cell>
          <cell r="O1722">
            <v>416.66666666666669</v>
          </cell>
          <cell r="P1722">
            <v>416.66666666666669</v>
          </cell>
          <cell r="Q1722">
            <v>416.66666666666669</v>
          </cell>
          <cell r="R1722">
            <v>416.66666666666669</v>
          </cell>
          <cell r="S1722">
            <v>416.66666666666669</v>
          </cell>
          <cell r="T1722">
            <v>416.66666666666669</v>
          </cell>
          <cell r="U1722">
            <v>416.66666666666669</v>
          </cell>
          <cell r="V1722">
            <v>416.66666666666669</v>
          </cell>
          <cell r="W1722">
            <v>416.66666666666669</v>
          </cell>
          <cell r="X1722">
            <v>416.66666666666669</v>
          </cell>
          <cell r="Y1722">
            <v>416.66666666666669</v>
          </cell>
        </row>
        <row r="1723">
          <cell r="C1723" t="str">
            <v>Misc</v>
          </cell>
          <cell r="D1723" t="str">
            <v>QPB</v>
          </cell>
          <cell r="F1723" t="str">
            <v>OCMH21</v>
          </cell>
          <cell r="G1723">
            <v>39914550</v>
          </cell>
          <cell r="H1723" t="str">
            <v>OTHER INCIDENTALS &lt; $2K</v>
          </cell>
          <cell r="I1723" t="str">
            <v>Other Miscellaneous</v>
          </cell>
          <cell r="J1723" t="str">
            <v>Business Partners</v>
          </cell>
          <cell r="K1723" t="str">
            <v>Stuart Newstead</v>
          </cell>
          <cell r="L1723" t="str">
            <v>Chris Knight</v>
          </cell>
          <cell r="M1723" t="str">
            <v>QPBChris KnightOther Miscellaneous</v>
          </cell>
          <cell r="N1723">
            <v>0</v>
          </cell>
          <cell r="O1723">
            <v>0</v>
          </cell>
          <cell r="P1723">
            <v>0</v>
          </cell>
          <cell r="Q1723">
            <v>0</v>
          </cell>
          <cell r="R1723">
            <v>0</v>
          </cell>
          <cell r="S1723">
            <v>0</v>
          </cell>
          <cell r="T1723">
            <v>0</v>
          </cell>
          <cell r="U1723">
            <v>0</v>
          </cell>
          <cell r="V1723">
            <v>0</v>
          </cell>
          <cell r="W1723">
            <v>0</v>
          </cell>
          <cell r="X1723">
            <v>0</v>
          </cell>
          <cell r="Y1723">
            <v>0</v>
          </cell>
        </row>
        <row r="1724">
          <cell r="C1724" t="str">
            <v>Misc</v>
          </cell>
          <cell r="D1724" t="str">
            <v>QPB</v>
          </cell>
          <cell r="F1724" t="str">
            <v>OCMH22</v>
          </cell>
          <cell r="G1724">
            <v>39914550</v>
          </cell>
          <cell r="H1724" t="str">
            <v>OTHER INCIDENTALS &lt; $2K</v>
          </cell>
          <cell r="I1724" t="str">
            <v>Other Miscellaneous</v>
          </cell>
          <cell r="J1724" t="str">
            <v>Business Partners</v>
          </cell>
          <cell r="K1724" t="str">
            <v>Stuart Newstead</v>
          </cell>
          <cell r="L1724" t="str">
            <v>Bob Pisolkar</v>
          </cell>
          <cell r="M1724" t="str">
            <v>QPBBob PisolkarOther Miscellaneous</v>
          </cell>
          <cell r="N1724">
            <v>416.66666666666669</v>
          </cell>
          <cell r="O1724">
            <v>416.66666666666669</v>
          </cell>
          <cell r="P1724">
            <v>416.66666666666669</v>
          </cell>
          <cell r="Q1724">
            <v>416.66666666666669</v>
          </cell>
          <cell r="R1724">
            <v>416.66666666666669</v>
          </cell>
          <cell r="S1724">
            <v>416.66666666666669</v>
          </cell>
          <cell r="T1724">
            <v>416.66666666666669</v>
          </cell>
          <cell r="U1724">
            <v>416.66666666666669</v>
          </cell>
          <cell r="V1724">
            <v>416.66666666666669</v>
          </cell>
          <cell r="W1724">
            <v>416.66666666666669</v>
          </cell>
          <cell r="X1724">
            <v>416.66666666666669</v>
          </cell>
          <cell r="Y1724">
            <v>416.66666666666669</v>
          </cell>
        </row>
        <row r="1725">
          <cell r="C1725" t="str">
            <v>Misc</v>
          </cell>
          <cell r="D1725" t="str">
            <v>QPB</v>
          </cell>
          <cell r="F1725" t="str">
            <v>OCMH23</v>
          </cell>
          <cell r="G1725">
            <v>39914550</v>
          </cell>
          <cell r="H1725" t="str">
            <v>OTHER INCIDENTALS &lt; $2K</v>
          </cell>
          <cell r="I1725" t="str">
            <v>Other Miscellaneous</v>
          </cell>
          <cell r="J1725" t="str">
            <v>Business Partners</v>
          </cell>
          <cell r="K1725" t="str">
            <v>Stuart Newstead</v>
          </cell>
          <cell r="L1725" t="str">
            <v>James Hart</v>
          </cell>
          <cell r="M1725" t="str">
            <v>QPBJames HartOther Miscellaneous</v>
          </cell>
          <cell r="N1725">
            <v>416.66666666666669</v>
          </cell>
          <cell r="O1725">
            <v>416.66666666666669</v>
          </cell>
          <cell r="P1725">
            <v>416.66666666666669</v>
          </cell>
          <cell r="Q1725">
            <v>416.66666666666669</v>
          </cell>
          <cell r="R1725">
            <v>416.66666666666669</v>
          </cell>
          <cell r="S1725">
            <v>416.66666666666669</v>
          </cell>
          <cell r="T1725">
            <v>416.66666666666669</v>
          </cell>
          <cell r="U1725">
            <v>416.66666666666669</v>
          </cell>
          <cell r="V1725">
            <v>416.66666666666669</v>
          </cell>
          <cell r="W1725">
            <v>416.66666666666669</v>
          </cell>
          <cell r="X1725">
            <v>416.66666666666669</v>
          </cell>
          <cell r="Y1725">
            <v>416.66666666666669</v>
          </cell>
        </row>
        <row r="1726">
          <cell r="C1726" t="str">
            <v>Misc</v>
          </cell>
          <cell r="D1726" t="str">
            <v>QPB</v>
          </cell>
          <cell r="F1726" t="str">
            <v>OCMH24</v>
          </cell>
          <cell r="G1726">
            <v>39914550</v>
          </cell>
          <cell r="H1726" t="str">
            <v>OTHER INCIDENTALS &lt; $2K</v>
          </cell>
          <cell r="I1726" t="str">
            <v>Other Miscellaneous</v>
          </cell>
          <cell r="J1726" t="str">
            <v>Business Partners</v>
          </cell>
          <cell r="K1726" t="str">
            <v>Stuart Newstead</v>
          </cell>
          <cell r="L1726" t="str">
            <v>Nigel dean</v>
          </cell>
          <cell r="M1726" t="str">
            <v>QPBNigel deanOther Miscellaneous</v>
          </cell>
          <cell r="N1726">
            <v>0</v>
          </cell>
          <cell r="O1726">
            <v>0</v>
          </cell>
          <cell r="P1726">
            <v>0</v>
          </cell>
          <cell r="Q1726">
            <v>0</v>
          </cell>
          <cell r="R1726">
            <v>0</v>
          </cell>
          <cell r="S1726">
            <v>0</v>
          </cell>
          <cell r="T1726">
            <v>0</v>
          </cell>
          <cell r="U1726">
            <v>0</v>
          </cell>
          <cell r="V1726">
            <v>0</v>
          </cell>
          <cell r="W1726">
            <v>0</v>
          </cell>
          <cell r="X1726">
            <v>0</v>
          </cell>
          <cell r="Y1726">
            <v>0</v>
          </cell>
        </row>
        <row r="1727">
          <cell r="C1727" t="str">
            <v>Misc</v>
          </cell>
          <cell r="D1727" t="str">
            <v>QPB</v>
          </cell>
          <cell r="F1727" t="str">
            <v>OCMH25</v>
          </cell>
          <cell r="G1727">
            <v>39914550</v>
          </cell>
          <cell r="H1727" t="str">
            <v>OTHER INCIDENTALS &lt; $2K</v>
          </cell>
          <cell r="I1727" t="str">
            <v>Other Miscellaneous</v>
          </cell>
          <cell r="J1727" t="str">
            <v>Business Partners</v>
          </cell>
          <cell r="K1727" t="str">
            <v>Stuart Newstead</v>
          </cell>
          <cell r="L1727" t="str">
            <v>Bharat Chauhan</v>
          </cell>
          <cell r="M1727" t="str">
            <v>QPBBharat ChauhanOther Miscellaneous</v>
          </cell>
          <cell r="N1727">
            <v>416.66666666666669</v>
          </cell>
          <cell r="O1727">
            <v>416.66666666666669</v>
          </cell>
          <cell r="P1727">
            <v>416.66666666666669</v>
          </cell>
          <cell r="Q1727">
            <v>416.66666666666669</v>
          </cell>
          <cell r="R1727">
            <v>416.66666666666669</v>
          </cell>
          <cell r="S1727">
            <v>416.66666666666669</v>
          </cell>
          <cell r="T1727">
            <v>416.66666666666669</v>
          </cell>
          <cell r="U1727">
            <v>416.66666666666669</v>
          </cell>
          <cell r="V1727">
            <v>416.66666666666669</v>
          </cell>
          <cell r="W1727">
            <v>416.66666666666669</v>
          </cell>
          <cell r="X1727">
            <v>416.66666666666669</v>
          </cell>
          <cell r="Y1727">
            <v>416.66666666666669</v>
          </cell>
        </row>
        <row r="1728">
          <cell r="C1728" t="str">
            <v>Misc</v>
          </cell>
          <cell r="D1728" t="str">
            <v>QPB</v>
          </cell>
          <cell r="F1728" t="str">
            <v>OCMH26</v>
          </cell>
          <cell r="G1728">
            <v>39914550</v>
          </cell>
          <cell r="H1728" t="str">
            <v>OTHER INCIDENTALS &lt; $2K</v>
          </cell>
          <cell r="I1728" t="str">
            <v>Other Miscellaneous</v>
          </cell>
          <cell r="J1728" t="str">
            <v>Business Partners</v>
          </cell>
          <cell r="K1728" t="str">
            <v>Stuart Newstead</v>
          </cell>
          <cell r="L1728" t="str">
            <v>Vanessa Blythe</v>
          </cell>
          <cell r="M1728" t="str">
            <v>QPBVanessa BlytheOther Miscellaneous</v>
          </cell>
          <cell r="N1728">
            <v>833.33333333333337</v>
          </cell>
          <cell r="O1728">
            <v>833.33333333333337</v>
          </cell>
          <cell r="P1728">
            <v>833.33333333333337</v>
          </cell>
          <cell r="Q1728">
            <v>833.33333333333337</v>
          </cell>
          <cell r="R1728">
            <v>833.33333333333337</v>
          </cell>
          <cell r="S1728">
            <v>833.33333333333337</v>
          </cell>
          <cell r="T1728">
            <v>833.33333333333337</v>
          </cell>
          <cell r="U1728">
            <v>833.33333333333337</v>
          </cell>
          <cell r="V1728">
            <v>833.33333333333337</v>
          </cell>
          <cell r="W1728">
            <v>833.33333333333337</v>
          </cell>
          <cell r="X1728">
            <v>833.33333333333337</v>
          </cell>
          <cell r="Y1728">
            <v>833.33333333333337</v>
          </cell>
        </row>
        <row r="1729">
          <cell r="C1729" t="str">
            <v>Misc</v>
          </cell>
          <cell r="D1729" t="str">
            <v>QPB</v>
          </cell>
          <cell r="F1729" t="str">
            <v>OCMH3</v>
          </cell>
          <cell r="G1729">
            <v>39914550</v>
          </cell>
          <cell r="H1729" t="str">
            <v>OTHER INCIDENTALS &lt; $2K</v>
          </cell>
          <cell r="I1729" t="str">
            <v>Other Miscellaneous</v>
          </cell>
          <cell r="J1729" t="str">
            <v>Business Service</v>
          </cell>
          <cell r="K1729" t="str">
            <v>Keith Floodgate</v>
          </cell>
          <cell r="L1729" t="str">
            <v>Keith Floodgate</v>
          </cell>
          <cell r="M1729" t="str">
            <v>QPBKeith FloodgateOther Miscellaneous</v>
          </cell>
          <cell r="N1729">
            <v>833.33333333333337</v>
          </cell>
          <cell r="O1729">
            <v>833.33333333333337</v>
          </cell>
          <cell r="P1729">
            <v>833.33333333333337</v>
          </cell>
          <cell r="Q1729">
            <v>833.33333333333337</v>
          </cell>
          <cell r="R1729">
            <v>833.33333333333337</v>
          </cell>
          <cell r="S1729">
            <v>833.33333333333337</v>
          </cell>
          <cell r="T1729">
            <v>833.33333333333337</v>
          </cell>
          <cell r="U1729">
            <v>833.33333333333337</v>
          </cell>
          <cell r="V1729">
            <v>833.33333333333337</v>
          </cell>
          <cell r="W1729">
            <v>833.33333333333337</v>
          </cell>
          <cell r="X1729">
            <v>833.33333333333337</v>
          </cell>
          <cell r="Y1729">
            <v>833.33333333333337</v>
          </cell>
        </row>
        <row r="1730">
          <cell r="C1730" t="str">
            <v>Misc</v>
          </cell>
          <cell r="D1730" t="str">
            <v>QPB</v>
          </cell>
          <cell r="F1730" t="str">
            <v>OCMH31</v>
          </cell>
          <cell r="G1730">
            <v>39914550</v>
          </cell>
          <cell r="H1730" t="str">
            <v>OTHER INCIDENTALS &lt; $2K</v>
          </cell>
          <cell r="I1730" t="str">
            <v>Other Miscellaneous</v>
          </cell>
          <cell r="J1730" t="str">
            <v>Business Service</v>
          </cell>
          <cell r="K1730" t="str">
            <v>Keith Floodgate</v>
          </cell>
          <cell r="L1730" t="str">
            <v>John Rogers</v>
          </cell>
          <cell r="M1730" t="str">
            <v>QPBJohn RogersOther Miscellaneous</v>
          </cell>
          <cell r="N1730">
            <v>833.33333333333337</v>
          </cell>
          <cell r="O1730">
            <v>833.33333333333337</v>
          </cell>
          <cell r="P1730">
            <v>833.33333333333337</v>
          </cell>
          <cell r="Q1730">
            <v>833.33333333333337</v>
          </cell>
          <cell r="R1730">
            <v>833.33333333333337</v>
          </cell>
          <cell r="S1730">
            <v>833.33333333333337</v>
          </cell>
          <cell r="T1730">
            <v>833.33333333333337</v>
          </cell>
          <cell r="U1730">
            <v>833.33333333333337</v>
          </cell>
          <cell r="V1730">
            <v>833.33333333333337</v>
          </cell>
          <cell r="W1730">
            <v>833.33333333333337</v>
          </cell>
          <cell r="X1730">
            <v>833.33333333333337</v>
          </cell>
          <cell r="Y1730">
            <v>833.33333333333337</v>
          </cell>
        </row>
        <row r="1731">
          <cell r="C1731" t="str">
            <v>Misc</v>
          </cell>
          <cell r="D1731" t="str">
            <v>QPB</v>
          </cell>
          <cell r="F1731" t="str">
            <v>OCMH32</v>
          </cell>
          <cell r="G1731">
            <v>39914550</v>
          </cell>
          <cell r="H1731" t="str">
            <v>OTHER INCIDENTALS &lt; $2K</v>
          </cell>
          <cell r="I1731" t="str">
            <v>Other Miscellaneous</v>
          </cell>
          <cell r="J1731" t="str">
            <v>Business Service</v>
          </cell>
          <cell r="K1731" t="str">
            <v>Keith Floodgate</v>
          </cell>
          <cell r="L1731" t="str">
            <v>Andy Smith</v>
          </cell>
          <cell r="M1731" t="str">
            <v>QPBAndy SmithOther Miscellaneous</v>
          </cell>
          <cell r="N1731">
            <v>833.33333333333337</v>
          </cell>
          <cell r="O1731">
            <v>833.33333333333337</v>
          </cell>
          <cell r="P1731">
            <v>833.33333333333337</v>
          </cell>
          <cell r="Q1731">
            <v>833.33333333333337</v>
          </cell>
          <cell r="R1731">
            <v>833.33333333333337</v>
          </cell>
          <cell r="S1731">
            <v>833.33333333333337</v>
          </cell>
          <cell r="T1731">
            <v>833.33333333333337</v>
          </cell>
          <cell r="U1731">
            <v>833.33333333333337</v>
          </cell>
          <cell r="V1731">
            <v>833.33333333333337</v>
          </cell>
          <cell r="W1731">
            <v>833.33333333333337</v>
          </cell>
          <cell r="X1731">
            <v>833.33333333333337</v>
          </cell>
          <cell r="Y1731">
            <v>833.33333333333337</v>
          </cell>
        </row>
        <row r="1732">
          <cell r="C1732" t="str">
            <v>Misc</v>
          </cell>
          <cell r="D1732" t="str">
            <v>QPB</v>
          </cell>
          <cell r="F1732" t="str">
            <v>OCMS</v>
          </cell>
          <cell r="G1732">
            <v>39914550</v>
          </cell>
          <cell r="H1732" t="str">
            <v>OTHER INCIDENTALS &lt; $2K</v>
          </cell>
          <cell r="I1732" t="str">
            <v>Other Miscellaneous</v>
          </cell>
          <cell r="J1732" t="str">
            <v>Business Marketing</v>
          </cell>
          <cell r="K1732" t="str">
            <v>Tim Sefton</v>
          </cell>
          <cell r="L1732" t="str">
            <v>Tim Sefton</v>
          </cell>
          <cell r="M1732" t="str">
            <v>QPBTim SeftonOther Miscellaneous</v>
          </cell>
          <cell r="N1732">
            <v>833.33333333333337</v>
          </cell>
          <cell r="O1732">
            <v>833.33333333333337</v>
          </cell>
          <cell r="P1732">
            <v>833.33333333333337</v>
          </cell>
          <cell r="Q1732">
            <v>833.33333333333337</v>
          </cell>
          <cell r="R1732">
            <v>833.33333333333337</v>
          </cell>
          <cell r="S1732">
            <v>833.33333333333337</v>
          </cell>
          <cell r="T1732">
            <v>833.33333333333337</v>
          </cell>
          <cell r="U1732">
            <v>833.33333333333337</v>
          </cell>
          <cell r="V1732">
            <v>833.33333333333337</v>
          </cell>
          <cell r="W1732">
            <v>833.33333333333337</v>
          </cell>
          <cell r="X1732">
            <v>833.33333333333337</v>
          </cell>
          <cell r="Y1732">
            <v>833.33333333333337</v>
          </cell>
        </row>
        <row r="1733">
          <cell r="C1733" t="str">
            <v>Misc</v>
          </cell>
          <cell r="D1733" t="str">
            <v>QPB</v>
          </cell>
          <cell r="F1733" t="str">
            <v>OCMS6</v>
          </cell>
          <cell r="G1733">
            <v>39914550</v>
          </cell>
          <cell r="H1733" t="str">
            <v>OTHER INCIDENTALS &lt; $2K</v>
          </cell>
          <cell r="I1733" t="str">
            <v>Other Miscellaneous</v>
          </cell>
          <cell r="J1733" t="str">
            <v>Business Marketing</v>
          </cell>
          <cell r="K1733" t="str">
            <v>Tim Sefton</v>
          </cell>
          <cell r="L1733" t="str">
            <v>Tony Scriven</v>
          </cell>
          <cell r="M1733" t="str">
            <v>QPBTony ScrivenOther Miscellaneous</v>
          </cell>
          <cell r="N1733">
            <v>0</v>
          </cell>
          <cell r="O1733">
            <v>0</v>
          </cell>
          <cell r="P1733">
            <v>0</v>
          </cell>
          <cell r="Q1733">
            <v>0</v>
          </cell>
          <cell r="R1733">
            <v>0</v>
          </cell>
          <cell r="S1733">
            <v>0</v>
          </cell>
          <cell r="T1733">
            <v>0</v>
          </cell>
          <cell r="U1733">
            <v>0</v>
          </cell>
          <cell r="V1733">
            <v>0</v>
          </cell>
          <cell r="W1733">
            <v>0</v>
          </cell>
          <cell r="X1733">
            <v>0</v>
          </cell>
          <cell r="Y1733">
            <v>0</v>
          </cell>
        </row>
        <row r="1734">
          <cell r="C1734" t="str">
            <v>Misc</v>
          </cell>
          <cell r="D1734" t="str">
            <v>QPB</v>
          </cell>
          <cell r="F1734" t="str">
            <v>OCMS2</v>
          </cell>
          <cell r="G1734">
            <v>39914550</v>
          </cell>
          <cell r="H1734" t="str">
            <v>OTHER INCIDENTALS &lt; $2K</v>
          </cell>
          <cell r="I1734" t="str">
            <v>Other Miscellaneous</v>
          </cell>
          <cell r="J1734" t="str">
            <v>Business Marketing</v>
          </cell>
          <cell r="K1734" t="str">
            <v>Tim Sefton</v>
          </cell>
          <cell r="L1734" t="str">
            <v>Nigel Dutton</v>
          </cell>
          <cell r="M1734" t="str">
            <v>QPBNigel DuttonOther Miscellaneous</v>
          </cell>
          <cell r="N1734">
            <v>833.33333333333337</v>
          </cell>
          <cell r="O1734">
            <v>833.33333333333337</v>
          </cell>
          <cell r="P1734">
            <v>833.33333333333337</v>
          </cell>
          <cell r="Q1734">
            <v>833.33333333333337</v>
          </cell>
          <cell r="R1734">
            <v>833.33333333333337</v>
          </cell>
          <cell r="S1734">
            <v>833.33333333333337</v>
          </cell>
          <cell r="T1734">
            <v>833.33333333333337</v>
          </cell>
          <cell r="U1734">
            <v>833.33333333333337</v>
          </cell>
          <cell r="V1734">
            <v>833.33333333333337</v>
          </cell>
          <cell r="W1734">
            <v>833.33333333333337</v>
          </cell>
          <cell r="X1734">
            <v>833.33333333333337</v>
          </cell>
          <cell r="Y1734">
            <v>833.33333333333337</v>
          </cell>
        </row>
        <row r="1735">
          <cell r="C1735" t="str">
            <v>Misc</v>
          </cell>
          <cell r="D1735" t="str">
            <v>QPB</v>
          </cell>
          <cell r="F1735" t="str">
            <v>OCMS4</v>
          </cell>
          <cell r="G1735">
            <v>39914550</v>
          </cell>
          <cell r="H1735" t="str">
            <v>OTHER INCIDENTALS &lt; $2K</v>
          </cell>
          <cell r="I1735" t="str">
            <v>Other Miscellaneous</v>
          </cell>
          <cell r="J1735" t="str">
            <v>Business Marketing</v>
          </cell>
          <cell r="K1735" t="str">
            <v>Tim Sefton</v>
          </cell>
          <cell r="L1735" t="str">
            <v>Derek Williamson</v>
          </cell>
          <cell r="M1735" t="str">
            <v>QPBDerek WilliamsonOther Miscellaneous</v>
          </cell>
          <cell r="N1735">
            <v>416.66666666666669</v>
          </cell>
          <cell r="O1735">
            <v>416.66666666666669</v>
          </cell>
          <cell r="P1735">
            <v>416.66666666666669</v>
          </cell>
          <cell r="Q1735">
            <v>416.66666666666669</v>
          </cell>
          <cell r="R1735">
            <v>416.66666666666669</v>
          </cell>
          <cell r="S1735">
            <v>416.66666666666669</v>
          </cell>
          <cell r="T1735">
            <v>416.66666666666669</v>
          </cell>
          <cell r="U1735">
            <v>416.66666666666669</v>
          </cell>
          <cell r="V1735">
            <v>416.66666666666669</v>
          </cell>
          <cell r="W1735">
            <v>416.66666666666669</v>
          </cell>
          <cell r="X1735">
            <v>416.66666666666669</v>
          </cell>
          <cell r="Y1735">
            <v>416.66666666666669</v>
          </cell>
        </row>
        <row r="1736">
          <cell r="C1736" t="str">
            <v>Misc</v>
          </cell>
          <cell r="D1736" t="str">
            <v>QPB</v>
          </cell>
          <cell r="F1736" t="str">
            <v>OCMS5</v>
          </cell>
          <cell r="G1736">
            <v>39914550</v>
          </cell>
          <cell r="H1736" t="str">
            <v>OTHER INCIDENTALS &lt; $2K</v>
          </cell>
          <cell r="I1736" t="str">
            <v>Other Miscellaneous</v>
          </cell>
          <cell r="J1736" t="str">
            <v>Business Marketing</v>
          </cell>
          <cell r="K1736" t="str">
            <v>Tim Sefton</v>
          </cell>
          <cell r="L1736" t="str">
            <v>Hilary Lloyd</v>
          </cell>
          <cell r="M1736" t="str">
            <v>QPBHilary LloydOther Miscellaneous</v>
          </cell>
          <cell r="N1736">
            <v>416.66666666666669</v>
          </cell>
          <cell r="O1736">
            <v>416.66666666666669</v>
          </cell>
          <cell r="P1736">
            <v>416.66666666666669</v>
          </cell>
          <cell r="Q1736">
            <v>416.66666666666669</v>
          </cell>
          <cell r="R1736">
            <v>416.66666666666669</v>
          </cell>
          <cell r="S1736">
            <v>416.66666666666669</v>
          </cell>
          <cell r="T1736">
            <v>416.66666666666669</v>
          </cell>
          <cell r="U1736">
            <v>416.66666666666669</v>
          </cell>
          <cell r="V1736">
            <v>416.66666666666669</v>
          </cell>
          <cell r="W1736">
            <v>416.66666666666669</v>
          </cell>
          <cell r="X1736">
            <v>416.66666666666669</v>
          </cell>
          <cell r="Y1736">
            <v>416.66666666666669</v>
          </cell>
        </row>
        <row r="1737">
          <cell r="C1737" t="str">
            <v>Misc</v>
          </cell>
          <cell r="D1737" t="str">
            <v>QPB</v>
          </cell>
          <cell r="F1737" t="str">
            <v>OCMT1</v>
          </cell>
          <cell r="G1737">
            <v>39914550</v>
          </cell>
          <cell r="H1737" t="str">
            <v>OTHER INCIDENTALS &lt; $2K</v>
          </cell>
          <cell r="I1737" t="str">
            <v>Other Miscellaneous</v>
          </cell>
          <cell r="J1737" t="str">
            <v>Business Operations</v>
          </cell>
          <cell r="K1737" t="str">
            <v>Euros Evans</v>
          </cell>
          <cell r="L1737" t="str">
            <v>Euros Evans</v>
          </cell>
          <cell r="M1737" t="str">
            <v>QPBEuros EvansOther Miscellaneous</v>
          </cell>
          <cell r="N1737">
            <v>833.33333333333337</v>
          </cell>
          <cell r="O1737">
            <v>833.33333333333337</v>
          </cell>
          <cell r="P1737">
            <v>833.33333333333337</v>
          </cell>
          <cell r="Q1737">
            <v>833.33333333333337</v>
          </cell>
          <cell r="R1737">
            <v>833.33333333333337</v>
          </cell>
          <cell r="S1737">
            <v>833.33333333333337</v>
          </cell>
          <cell r="T1737">
            <v>833.33333333333337</v>
          </cell>
          <cell r="U1737">
            <v>833.33333333333337</v>
          </cell>
          <cell r="V1737">
            <v>833.33333333333337</v>
          </cell>
          <cell r="W1737">
            <v>833.33333333333337</v>
          </cell>
          <cell r="X1737">
            <v>833.33333333333337</v>
          </cell>
          <cell r="Y1737">
            <v>833.33333333333337</v>
          </cell>
        </row>
        <row r="1738">
          <cell r="C1738" t="str">
            <v>Misc</v>
          </cell>
          <cell r="D1738" t="str">
            <v>QPB</v>
          </cell>
          <cell r="F1738" t="str">
            <v>OCMT14</v>
          </cell>
          <cell r="G1738">
            <v>39914550</v>
          </cell>
          <cell r="H1738" t="str">
            <v>OTHER INCIDENTALS &lt; $2K</v>
          </cell>
          <cell r="I1738" t="str">
            <v>Other Miscellaneous</v>
          </cell>
          <cell r="J1738" t="str">
            <v>Business Operations</v>
          </cell>
          <cell r="K1738" t="str">
            <v>Euros Evans</v>
          </cell>
          <cell r="L1738" t="str">
            <v>Tony Webber</v>
          </cell>
          <cell r="M1738" t="str">
            <v>QPBTony WebberOther Miscellaneous</v>
          </cell>
          <cell r="N1738">
            <v>0</v>
          </cell>
          <cell r="O1738">
            <v>0</v>
          </cell>
          <cell r="P1738">
            <v>0</v>
          </cell>
          <cell r="Q1738">
            <v>0</v>
          </cell>
          <cell r="R1738">
            <v>0</v>
          </cell>
          <cell r="S1738">
            <v>0</v>
          </cell>
          <cell r="T1738">
            <v>0</v>
          </cell>
          <cell r="U1738">
            <v>0</v>
          </cell>
          <cell r="V1738">
            <v>0</v>
          </cell>
          <cell r="W1738">
            <v>0</v>
          </cell>
          <cell r="X1738">
            <v>0</v>
          </cell>
          <cell r="Y1738">
            <v>0</v>
          </cell>
        </row>
        <row r="1739">
          <cell r="C1739" t="str">
            <v>Misc</v>
          </cell>
          <cell r="D1739" t="str">
            <v>QPB</v>
          </cell>
          <cell r="F1739" t="str">
            <v>OCMT31</v>
          </cell>
          <cell r="G1739">
            <v>39914550</v>
          </cell>
          <cell r="H1739" t="str">
            <v>OTHER INCIDENTALS &lt; $2K</v>
          </cell>
          <cell r="I1739" t="str">
            <v>Other Miscellaneous</v>
          </cell>
          <cell r="J1739" t="str">
            <v>Business Operations</v>
          </cell>
          <cell r="K1739" t="str">
            <v>Euros Evans</v>
          </cell>
          <cell r="L1739" t="str">
            <v>Paging</v>
          </cell>
          <cell r="M1739" t="str">
            <v>QPBPagingOther Miscellaneous</v>
          </cell>
          <cell r="N1739">
            <v>0</v>
          </cell>
          <cell r="O1739">
            <v>0</v>
          </cell>
          <cell r="P1739">
            <v>0</v>
          </cell>
          <cell r="Q1739">
            <v>0</v>
          </cell>
          <cell r="R1739">
            <v>0</v>
          </cell>
          <cell r="S1739">
            <v>0</v>
          </cell>
          <cell r="T1739">
            <v>0</v>
          </cell>
          <cell r="U1739">
            <v>0</v>
          </cell>
          <cell r="V1739">
            <v>0</v>
          </cell>
          <cell r="W1739">
            <v>0</v>
          </cell>
          <cell r="X1739">
            <v>0</v>
          </cell>
          <cell r="Y1739">
            <v>0</v>
          </cell>
        </row>
        <row r="1740">
          <cell r="C1740" t="str">
            <v>Misc</v>
          </cell>
          <cell r="D1740" t="str">
            <v>QPB</v>
          </cell>
          <cell r="F1740" t="str">
            <v>OCMT35</v>
          </cell>
          <cell r="G1740">
            <v>39914550</v>
          </cell>
          <cell r="H1740" t="str">
            <v>OTHER INCIDENTALS &lt; $2K</v>
          </cell>
          <cell r="I1740" t="str">
            <v>Other Miscellaneous</v>
          </cell>
          <cell r="J1740" t="str">
            <v>Business Operations</v>
          </cell>
          <cell r="K1740" t="str">
            <v>Euros Evans</v>
          </cell>
          <cell r="L1740" t="str">
            <v>Paging</v>
          </cell>
          <cell r="M1740" t="str">
            <v>QPBPagingOther Miscellaneous</v>
          </cell>
          <cell r="N1740">
            <v>0</v>
          </cell>
          <cell r="O1740">
            <v>0</v>
          </cell>
          <cell r="P1740">
            <v>0</v>
          </cell>
          <cell r="Q1740">
            <v>0</v>
          </cell>
          <cell r="R1740">
            <v>0</v>
          </cell>
          <cell r="S1740">
            <v>0</v>
          </cell>
          <cell r="T1740">
            <v>0</v>
          </cell>
          <cell r="U1740">
            <v>0</v>
          </cell>
          <cell r="V1740">
            <v>0</v>
          </cell>
          <cell r="W1740">
            <v>0</v>
          </cell>
          <cell r="X1740">
            <v>0</v>
          </cell>
          <cell r="Y1740">
            <v>0</v>
          </cell>
        </row>
        <row r="1741">
          <cell r="C1741" t="str">
            <v>Misc</v>
          </cell>
          <cell r="D1741" t="str">
            <v>QPB</v>
          </cell>
          <cell r="F1741" t="str">
            <v>OCMT36</v>
          </cell>
          <cell r="G1741">
            <v>39914550</v>
          </cell>
          <cell r="H1741" t="str">
            <v>OTHER INCIDENTALS &lt; $2K</v>
          </cell>
          <cell r="I1741" t="str">
            <v>Other Miscellaneous</v>
          </cell>
          <cell r="J1741" t="str">
            <v>Business Operations</v>
          </cell>
          <cell r="K1741" t="str">
            <v>Euros Evans</v>
          </cell>
          <cell r="L1741" t="str">
            <v>Paging</v>
          </cell>
          <cell r="M1741" t="str">
            <v>QPBPagingOther Miscellaneous</v>
          </cell>
          <cell r="N1741">
            <v>8333.3333333333339</v>
          </cell>
          <cell r="O1741">
            <v>8333.3333333333339</v>
          </cell>
          <cell r="P1741">
            <v>8333.3333333333339</v>
          </cell>
          <cell r="Q1741">
            <v>8333.3333333333339</v>
          </cell>
          <cell r="R1741">
            <v>8333.3333333333339</v>
          </cell>
          <cell r="S1741">
            <v>8333.3333333333339</v>
          </cell>
          <cell r="T1741">
            <v>8333.3333333333339</v>
          </cell>
          <cell r="U1741">
            <v>8333.3333333333339</v>
          </cell>
          <cell r="V1741">
            <v>8333.3333333333339</v>
          </cell>
          <cell r="W1741">
            <v>8333.3333333333339</v>
          </cell>
          <cell r="X1741">
            <v>8333.3333333333339</v>
          </cell>
          <cell r="Y1741">
            <v>8333.3333333333339</v>
          </cell>
        </row>
        <row r="1742">
          <cell r="C1742" t="str">
            <v>Staff Rel</v>
          </cell>
          <cell r="D1742" t="str">
            <v>QPB</v>
          </cell>
          <cell r="F1742" t="str">
            <v>OCMH</v>
          </cell>
          <cell r="G1742">
            <v>22000555</v>
          </cell>
          <cell r="H1742" t="str">
            <v>MISC SCP STD VAT</v>
          </cell>
          <cell r="I1742" t="str">
            <v>Sundry Staff Related</v>
          </cell>
          <cell r="J1742" t="str">
            <v>Directorate</v>
          </cell>
          <cell r="K1742" t="str">
            <v>Pete Richardson</v>
          </cell>
          <cell r="L1742" t="str">
            <v>Pete Richardson</v>
          </cell>
          <cell r="M1742" t="str">
            <v>QPBPete RichardsonSundry Staff Related</v>
          </cell>
          <cell r="N1742">
            <v>4252.3107333333301</v>
          </cell>
          <cell r="O1742">
            <v>-2874.60260938889</v>
          </cell>
          <cell r="P1742">
            <v>-51295.869045273103</v>
          </cell>
          <cell r="Q1742">
            <v>-51295.705764739236</v>
          </cell>
          <cell r="R1742">
            <v>-51295.709710685471</v>
          </cell>
          <cell r="S1742">
            <v>-51295.709615325104</v>
          </cell>
          <cell r="T1742">
            <v>-51295.709617629647</v>
          </cell>
          <cell r="U1742">
            <v>-51295.70961757395</v>
          </cell>
          <cell r="V1742">
            <v>-51295.709617575296</v>
          </cell>
          <cell r="W1742">
            <v>-51295.709617575267</v>
          </cell>
          <cell r="X1742">
            <v>-51295.709617575267</v>
          </cell>
          <cell r="Y1742">
            <v>-51295.709617575267</v>
          </cell>
        </row>
        <row r="1743">
          <cell r="C1743" t="str">
            <v>Staff Rel</v>
          </cell>
          <cell r="D1743" t="str">
            <v>QPB</v>
          </cell>
          <cell r="F1743" t="str">
            <v>OCMH1</v>
          </cell>
          <cell r="G1743">
            <v>22000555</v>
          </cell>
          <cell r="H1743" t="str">
            <v>MISC SCP STD VAT</v>
          </cell>
          <cell r="I1743" t="str">
            <v>Sundry Staff Related</v>
          </cell>
          <cell r="J1743" t="str">
            <v>BT Management</v>
          </cell>
          <cell r="K1743" t="str">
            <v>Dave Stevenson</v>
          </cell>
          <cell r="L1743" t="str">
            <v>Dave Stevenson</v>
          </cell>
          <cell r="M1743" t="str">
            <v>QPBDave StevensonSundry Staff Related</v>
          </cell>
          <cell r="N1743">
            <v>-6905.0689083333418</v>
          </cell>
          <cell r="O1743">
            <v>-6905.0689083333418</v>
          </cell>
          <cell r="P1743">
            <v>-6905.0689083333418</v>
          </cell>
          <cell r="Q1743">
            <v>-6905.0689083333418</v>
          </cell>
          <cell r="R1743">
            <v>-6905.0689083333418</v>
          </cell>
          <cell r="S1743">
            <v>-6905.0689083333418</v>
          </cell>
          <cell r="T1743">
            <v>-6905.0689083333418</v>
          </cell>
          <cell r="U1743">
            <v>-6905.0689083333418</v>
          </cell>
          <cell r="V1743">
            <v>-6905.0689083333418</v>
          </cell>
          <cell r="W1743">
            <v>-6905.0689083333418</v>
          </cell>
          <cell r="X1743">
            <v>-6905.0689083333418</v>
          </cell>
          <cell r="Y1743">
            <v>-6905.0689083333418</v>
          </cell>
        </row>
        <row r="1744">
          <cell r="C1744" t="str">
            <v>Staff Rel</v>
          </cell>
          <cell r="D1744" t="str">
            <v>QPB</v>
          </cell>
          <cell r="F1744" t="str">
            <v>OCMH11</v>
          </cell>
          <cell r="G1744">
            <v>22000555</v>
          </cell>
          <cell r="H1744" t="str">
            <v>MISC SCP STD VAT</v>
          </cell>
          <cell r="I1744" t="str">
            <v>Sundry Staff Related</v>
          </cell>
          <cell r="J1744" t="str">
            <v>BT Management</v>
          </cell>
          <cell r="K1744" t="str">
            <v>Dave Stevenson</v>
          </cell>
          <cell r="L1744" t="str">
            <v>Suki Jagpal</v>
          </cell>
          <cell r="M1744" t="str">
            <v>QPBSuki JagpalSundry Staff Related</v>
          </cell>
          <cell r="N1744">
            <v>0</v>
          </cell>
          <cell r="O1744">
            <v>0</v>
          </cell>
          <cell r="P1744">
            <v>0</v>
          </cell>
          <cell r="Q1744">
            <v>0</v>
          </cell>
          <cell r="R1744">
            <v>0</v>
          </cell>
          <cell r="S1744">
            <v>0</v>
          </cell>
          <cell r="T1744">
            <v>0</v>
          </cell>
          <cell r="U1744">
            <v>0</v>
          </cell>
          <cell r="V1744">
            <v>0</v>
          </cell>
          <cell r="W1744">
            <v>0</v>
          </cell>
          <cell r="X1744">
            <v>0</v>
          </cell>
          <cell r="Y1744">
            <v>0</v>
          </cell>
        </row>
        <row r="1745">
          <cell r="C1745" t="str">
            <v>Staff Rel</v>
          </cell>
          <cell r="D1745" t="str">
            <v>QPB</v>
          </cell>
          <cell r="F1745" t="str">
            <v>OCMH12</v>
          </cell>
          <cell r="G1745">
            <v>22000555</v>
          </cell>
          <cell r="H1745" t="str">
            <v>MISC SCP STD VAT</v>
          </cell>
          <cell r="I1745" t="str">
            <v>Sundry Staff Related</v>
          </cell>
          <cell r="J1745" t="str">
            <v>BT Management</v>
          </cell>
          <cell r="K1745" t="str">
            <v>Dave Stevenson</v>
          </cell>
          <cell r="L1745" t="str">
            <v>Kishor Patel</v>
          </cell>
          <cell r="M1745" t="str">
            <v>QPBKishor PatelSundry Staff Related</v>
          </cell>
          <cell r="N1745">
            <v>0</v>
          </cell>
          <cell r="O1745">
            <v>0</v>
          </cell>
          <cell r="P1745">
            <v>0</v>
          </cell>
          <cell r="Q1745">
            <v>0</v>
          </cell>
          <cell r="R1745">
            <v>0</v>
          </cell>
          <cell r="S1745">
            <v>0</v>
          </cell>
          <cell r="T1745">
            <v>0</v>
          </cell>
          <cell r="U1745">
            <v>0</v>
          </cell>
          <cell r="V1745">
            <v>0</v>
          </cell>
          <cell r="W1745">
            <v>0</v>
          </cell>
          <cell r="X1745">
            <v>0</v>
          </cell>
          <cell r="Y1745">
            <v>0</v>
          </cell>
        </row>
        <row r="1746">
          <cell r="C1746" t="str">
            <v>Staff Rel</v>
          </cell>
          <cell r="D1746" t="str">
            <v>QPB</v>
          </cell>
          <cell r="F1746" t="str">
            <v>OCMH13</v>
          </cell>
          <cell r="G1746">
            <v>22000555</v>
          </cell>
          <cell r="H1746" t="str">
            <v>MISC SCP STD VAT</v>
          </cell>
          <cell r="I1746" t="str">
            <v>Sundry Staff Related</v>
          </cell>
          <cell r="J1746" t="str">
            <v>BT Management</v>
          </cell>
          <cell r="K1746" t="str">
            <v>Dave Stevenson</v>
          </cell>
          <cell r="L1746" t="str">
            <v>Matt Bennett</v>
          </cell>
          <cell r="M1746" t="str">
            <v>QPBMatt BennettSundry Staff Related</v>
          </cell>
          <cell r="N1746">
            <v>0</v>
          </cell>
          <cell r="O1746">
            <v>0</v>
          </cell>
          <cell r="P1746">
            <v>0</v>
          </cell>
          <cell r="Q1746">
            <v>0</v>
          </cell>
          <cell r="R1746">
            <v>0</v>
          </cell>
          <cell r="S1746">
            <v>0</v>
          </cell>
          <cell r="T1746">
            <v>0</v>
          </cell>
          <cell r="U1746">
            <v>0</v>
          </cell>
          <cell r="V1746">
            <v>0</v>
          </cell>
          <cell r="W1746">
            <v>0</v>
          </cell>
          <cell r="X1746">
            <v>0</v>
          </cell>
          <cell r="Y1746">
            <v>0</v>
          </cell>
        </row>
        <row r="1747">
          <cell r="C1747" t="str">
            <v>Staff Rel</v>
          </cell>
          <cell r="D1747" t="str">
            <v>QPB</v>
          </cell>
          <cell r="F1747" t="str">
            <v>OCMH14</v>
          </cell>
          <cell r="G1747">
            <v>22000555</v>
          </cell>
          <cell r="H1747" t="str">
            <v>MISC SCP STD VAT</v>
          </cell>
          <cell r="I1747" t="str">
            <v>Sundry Staff Related</v>
          </cell>
          <cell r="J1747" t="str">
            <v>BT Management</v>
          </cell>
          <cell r="K1747" t="str">
            <v>Dave Stevenson</v>
          </cell>
          <cell r="L1747" t="str">
            <v>Mia Etchells</v>
          </cell>
          <cell r="M1747" t="str">
            <v>QPBMia EtchellsSundry Staff Related</v>
          </cell>
          <cell r="N1747">
            <v>0</v>
          </cell>
          <cell r="O1747">
            <v>0</v>
          </cell>
          <cell r="P1747">
            <v>0</v>
          </cell>
          <cell r="Q1747">
            <v>0</v>
          </cell>
          <cell r="R1747">
            <v>0</v>
          </cell>
          <cell r="S1747">
            <v>0</v>
          </cell>
          <cell r="T1747">
            <v>0</v>
          </cell>
          <cell r="U1747">
            <v>0</v>
          </cell>
          <cell r="V1747">
            <v>0</v>
          </cell>
          <cell r="W1747">
            <v>0</v>
          </cell>
          <cell r="X1747">
            <v>0</v>
          </cell>
          <cell r="Y1747">
            <v>0</v>
          </cell>
        </row>
        <row r="1748">
          <cell r="C1748" t="str">
            <v>Staff Rel</v>
          </cell>
          <cell r="D1748" t="str">
            <v>QPB</v>
          </cell>
          <cell r="F1748" t="str">
            <v>OCMH2</v>
          </cell>
          <cell r="G1748">
            <v>22000555</v>
          </cell>
          <cell r="H1748" t="str">
            <v>MISC SCP STD VAT</v>
          </cell>
          <cell r="I1748" t="str">
            <v>Sundry Staff Related</v>
          </cell>
          <cell r="J1748" t="str">
            <v>Business Partners</v>
          </cell>
          <cell r="K1748" t="str">
            <v>Stuart Newstead</v>
          </cell>
          <cell r="L1748" t="str">
            <v>Stuart Newstead</v>
          </cell>
          <cell r="M1748" t="str">
            <v>QPBStuart NewsteadSundry Staff Related</v>
          </cell>
          <cell r="N1748">
            <v>-884.5</v>
          </cell>
          <cell r="O1748">
            <v>-742.29124999999999</v>
          </cell>
          <cell r="P1748">
            <v>-745.72796145833331</v>
          </cell>
          <cell r="Q1748">
            <v>-745.64490759809019</v>
          </cell>
          <cell r="R1748">
            <v>-745.64691473304606</v>
          </cell>
          <cell r="S1748">
            <v>-745.64686622728482</v>
          </cell>
          <cell r="T1748">
            <v>-745.6468673995073</v>
          </cell>
          <cell r="U1748">
            <v>-745.64686737117859</v>
          </cell>
          <cell r="V1748">
            <v>-745.64686737186321</v>
          </cell>
          <cell r="W1748">
            <v>-745.64686737184661</v>
          </cell>
          <cell r="X1748">
            <v>-745.64686737184695</v>
          </cell>
          <cell r="Y1748">
            <v>-757.17686737184704</v>
          </cell>
        </row>
        <row r="1749">
          <cell r="C1749" t="str">
            <v>Staff Rel</v>
          </cell>
          <cell r="D1749" t="str">
            <v>QPB</v>
          </cell>
          <cell r="F1749" t="str">
            <v>OCMH21</v>
          </cell>
          <cell r="G1749">
            <v>22000555</v>
          </cell>
          <cell r="H1749" t="str">
            <v>MISC SCP STD VAT</v>
          </cell>
          <cell r="I1749" t="str">
            <v>Sundry Staff Related</v>
          </cell>
          <cell r="J1749" t="str">
            <v>Business Partners</v>
          </cell>
          <cell r="K1749" t="str">
            <v>Stuart Newstead</v>
          </cell>
          <cell r="L1749" t="str">
            <v>Chris Knight</v>
          </cell>
          <cell r="M1749" t="str">
            <v>QPBChris KnightSundry Staff Related</v>
          </cell>
          <cell r="N1749">
            <v>-453.47857333335497</v>
          </cell>
          <cell r="O1749">
            <v>-453.47857333335497</v>
          </cell>
          <cell r="P1749">
            <v>-453.47857333335497</v>
          </cell>
          <cell r="Q1749">
            <v>-453.47857333335497</v>
          </cell>
          <cell r="R1749">
            <v>-453.47857333335497</v>
          </cell>
          <cell r="S1749">
            <v>-453.47857333335497</v>
          </cell>
          <cell r="T1749">
            <v>-453.47857333335497</v>
          </cell>
          <cell r="U1749">
            <v>-453.47857333335497</v>
          </cell>
          <cell r="V1749">
            <v>-453.47857333335497</v>
          </cell>
          <cell r="W1749">
            <v>-453.47857333335497</v>
          </cell>
          <cell r="X1749">
            <v>-453.47857333335497</v>
          </cell>
          <cell r="Y1749">
            <v>-453.47857333335497</v>
          </cell>
        </row>
        <row r="1750">
          <cell r="C1750" t="str">
            <v>Staff Rel</v>
          </cell>
          <cell r="D1750" t="str">
            <v>QPB</v>
          </cell>
          <cell r="F1750" t="str">
            <v>OCMH22</v>
          </cell>
          <cell r="G1750">
            <v>22000555</v>
          </cell>
          <cell r="H1750" t="str">
            <v>MISC SCP STD VAT</v>
          </cell>
          <cell r="I1750" t="str">
            <v>Sundry Staff Related</v>
          </cell>
          <cell r="J1750" t="str">
            <v>Business Partners</v>
          </cell>
          <cell r="K1750" t="str">
            <v>Stuart Newstead</v>
          </cell>
          <cell r="L1750" t="str">
            <v>Bob Pisolkar</v>
          </cell>
          <cell r="M1750" t="str">
            <v>QPBBob PisolkarSundry Staff Related</v>
          </cell>
          <cell r="N1750">
            <v>-864.2</v>
          </cell>
          <cell r="O1750">
            <v>-843.31516666666664</v>
          </cell>
          <cell r="P1750">
            <v>-843.81988347222216</v>
          </cell>
          <cell r="Q1750">
            <v>-843.80768614942133</v>
          </cell>
          <cell r="R1750">
            <v>-843.8079809180557</v>
          </cell>
          <cell r="S1750">
            <v>-843.80797379448029</v>
          </cell>
          <cell r="T1750">
            <v>-843.80797396663331</v>
          </cell>
          <cell r="U1750">
            <v>-843.80797396247283</v>
          </cell>
          <cell r="V1750">
            <v>-843.80797396257356</v>
          </cell>
          <cell r="W1750">
            <v>-843.80797396257105</v>
          </cell>
          <cell r="X1750">
            <v>-843.80797396257128</v>
          </cell>
          <cell r="Y1750">
            <v>-843.80797396257128</v>
          </cell>
        </row>
        <row r="1751">
          <cell r="C1751" t="str">
            <v>Staff Rel</v>
          </cell>
          <cell r="D1751" t="str">
            <v>QPB</v>
          </cell>
          <cell r="F1751" t="str">
            <v>OCMH23</v>
          </cell>
          <cell r="G1751">
            <v>22000555</v>
          </cell>
          <cell r="H1751" t="str">
            <v>MISC SCP STD VAT</v>
          </cell>
          <cell r="I1751" t="str">
            <v>Sundry Staff Related</v>
          </cell>
          <cell r="J1751" t="str">
            <v>Business Partners</v>
          </cell>
          <cell r="K1751" t="str">
            <v>Stuart Newstead</v>
          </cell>
          <cell r="L1751" t="str">
            <v>James Hart</v>
          </cell>
          <cell r="M1751" t="str">
            <v>QPBJames HartSundry Staff Related</v>
          </cell>
          <cell r="N1751">
            <v>-509.91666666666663</v>
          </cell>
          <cell r="O1751">
            <v>-497.59368055555547</v>
          </cell>
          <cell r="P1751">
            <v>-497.89148605324073</v>
          </cell>
          <cell r="Q1751">
            <v>-497.88428908704662</v>
          </cell>
          <cell r="R1751">
            <v>-497.88446301372971</v>
          </cell>
          <cell r="S1751">
            <v>-497.88445881050143</v>
          </cell>
          <cell r="T1751">
            <v>-497.88445891207948</v>
          </cell>
          <cell r="U1751">
            <v>-497.88445890962464</v>
          </cell>
          <cell r="V1751">
            <v>-497.88445890968399</v>
          </cell>
          <cell r="W1751">
            <v>-497.88445890968262</v>
          </cell>
          <cell r="X1751">
            <v>-497.88445890968262</v>
          </cell>
          <cell r="Y1751">
            <v>-497.88445890968262</v>
          </cell>
        </row>
        <row r="1752">
          <cell r="C1752" t="str">
            <v>Staff Rel</v>
          </cell>
          <cell r="D1752" t="str">
            <v>QPB</v>
          </cell>
          <cell r="F1752" t="str">
            <v>OCMH24</v>
          </cell>
          <cell r="G1752">
            <v>22000555</v>
          </cell>
          <cell r="H1752" t="str">
            <v>MISC SCP STD VAT</v>
          </cell>
          <cell r="I1752" t="str">
            <v>Sundry Staff Related</v>
          </cell>
          <cell r="J1752" t="str">
            <v>Business Partners</v>
          </cell>
          <cell r="K1752" t="str">
            <v>Stuart Newstead</v>
          </cell>
          <cell r="L1752" t="str">
            <v>Nigel dean</v>
          </cell>
          <cell r="M1752" t="str">
            <v>QPBNigel deanSundry Staff Related</v>
          </cell>
          <cell r="N1752">
            <v>0</v>
          </cell>
          <cell r="O1752">
            <v>0</v>
          </cell>
          <cell r="P1752">
            <v>0</v>
          </cell>
          <cell r="Q1752">
            <v>0</v>
          </cell>
          <cell r="R1752">
            <v>0</v>
          </cell>
          <cell r="S1752">
            <v>0</v>
          </cell>
          <cell r="T1752">
            <v>0</v>
          </cell>
          <cell r="U1752">
            <v>0</v>
          </cell>
          <cell r="V1752">
            <v>0</v>
          </cell>
          <cell r="W1752">
            <v>0</v>
          </cell>
          <cell r="X1752">
            <v>0</v>
          </cell>
          <cell r="Y1752">
            <v>0</v>
          </cell>
        </row>
        <row r="1753">
          <cell r="C1753" t="str">
            <v>Staff Rel</v>
          </cell>
          <cell r="D1753" t="str">
            <v>QPB</v>
          </cell>
          <cell r="F1753" t="str">
            <v>OCMH25</v>
          </cell>
          <cell r="G1753">
            <v>22000555</v>
          </cell>
          <cell r="H1753" t="str">
            <v>MISC SCP STD VAT</v>
          </cell>
          <cell r="I1753" t="str">
            <v>Sundry Staff Related</v>
          </cell>
          <cell r="J1753" t="str">
            <v>Business Partners</v>
          </cell>
          <cell r="K1753" t="str">
            <v>Stuart Newstead</v>
          </cell>
          <cell r="L1753" t="str">
            <v>Bharat Chauhan</v>
          </cell>
          <cell r="M1753" t="str">
            <v>QPBBharat ChauhanSundry Staff Related</v>
          </cell>
          <cell r="N1753">
            <v>-841</v>
          </cell>
          <cell r="O1753">
            <v>-820.67583333333323</v>
          </cell>
          <cell r="P1753">
            <v>-821.16700069444425</v>
          </cell>
          <cell r="Q1753">
            <v>-821.15513081655081</v>
          </cell>
          <cell r="R1753">
            <v>-821.15541767193326</v>
          </cell>
          <cell r="S1753">
            <v>-821.15541073959491</v>
          </cell>
          <cell r="T1753">
            <v>-821.15541090712634</v>
          </cell>
          <cell r="U1753">
            <v>-821.15541090307761</v>
          </cell>
          <cell r="V1753">
            <v>-821.15541090317549</v>
          </cell>
          <cell r="W1753">
            <v>-821.15541090317311</v>
          </cell>
          <cell r="X1753">
            <v>-821.15541090317322</v>
          </cell>
          <cell r="Y1753">
            <v>-821.15541090317322</v>
          </cell>
        </row>
        <row r="1754">
          <cell r="C1754" t="str">
            <v>Staff Rel</v>
          </cell>
          <cell r="D1754" t="str">
            <v>QPB</v>
          </cell>
          <cell r="F1754" t="str">
            <v>OCMH26</v>
          </cell>
          <cell r="G1754">
            <v>22000555</v>
          </cell>
          <cell r="H1754" t="str">
            <v>MISC SCP STD VAT</v>
          </cell>
          <cell r="I1754" t="str">
            <v>Sundry Staff Related</v>
          </cell>
          <cell r="J1754" t="str">
            <v>Business Partners</v>
          </cell>
          <cell r="K1754" t="str">
            <v>Stuart Newstead</v>
          </cell>
          <cell r="L1754" t="str">
            <v>Vanessa Blythe</v>
          </cell>
          <cell r="M1754" t="str">
            <v>QPBVanessa BlytheSundry Staff Related</v>
          </cell>
          <cell r="N1754">
            <v>-154.66666666666666</v>
          </cell>
          <cell r="O1754">
            <v>-150.92888888888888</v>
          </cell>
          <cell r="P1754">
            <v>-151.0192185185185</v>
          </cell>
          <cell r="Q1754">
            <v>-151.01703555246911</v>
          </cell>
          <cell r="R1754">
            <v>-151.017088307482</v>
          </cell>
          <cell r="S1754">
            <v>-151.01708703256918</v>
          </cell>
          <cell r="T1754">
            <v>-151.01708706337956</v>
          </cell>
          <cell r="U1754">
            <v>-151.017087062635</v>
          </cell>
          <cell r="V1754">
            <v>-151.01708706265296</v>
          </cell>
          <cell r="W1754">
            <v>-151.01708706265256</v>
          </cell>
          <cell r="X1754">
            <v>-151.01708706265256</v>
          </cell>
          <cell r="Y1754">
            <v>-151.01708706265256</v>
          </cell>
        </row>
        <row r="1755">
          <cell r="C1755" t="str">
            <v>Staff Rel</v>
          </cell>
          <cell r="D1755" t="str">
            <v>QPB</v>
          </cell>
          <cell r="F1755" t="str">
            <v>OCMH3</v>
          </cell>
          <cell r="G1755">
            <v>22000555</v>
          </cell>
          <cell r="H1755" t="str">
            <v>MISC SCP STD VAT</v>
          </cell>
          <cell r="I1755" t="str">
            <v>Sundry Staff Related</v>
          </cell>
          <cell r="J1755" t="str">
            <v>Business Service</v>
          </cell>
          <cell r="K1755" t="str">
            <v>Keith Floodgate</v>
          </cell>
          <cell r="L1755" t="str">
            <v>Keith Floodgate</v>
          </cell>
          <cell r="M1755" t="str">
            <v>QPBKeith FloodgateSundry Staff Related</v>
          </cell>
          <cell r="N1755">
            <v>-705.66666666666663</v>
          </cell>
          <cell r="O1755">
            <v>-567.77972222222218</v>
          </cell>
          <cell r="P1755">
            <v>-571.11199004629634</v>
          </cell>
          <cell r="Q1755">
            <v>-571.03146024054774</v>
          </cell>
          <cell r="R1755">
            <v>-571.03340637752012</v>
          </cell>
          <cell r="S1755">
            <v>-571.03335934587653</v>
          </cell>
          <cell r="T1755">
            <v>-571.03336048247468</v>
          </cell>
          <cell r="U1755">
            <v>-571.0333604550068</v>
          </cell>
          <cell r="V1755">
            <v>-571.03336045567062</v>
          </cell>
          <cell r="W1755">
            <v>-571.03336045565459</v>
          </cell>
          <cell r="X1755">
            <v>-571.03336045565504</v>
          </cell>
          <cell r="Y1755">
            <v>-571.03336045565504</v>
          </cell>
        </row>
        <row r="1756">
          <cell r="C1756" t="str">
            <v>Staff Rel</v>
          </cell>
          <cell r="D1756" t="str">
            <v>QPB</v>
          </cell>
          <cell r="F1756" t="str">
            <v>OCMH31</v>
          </cell>
          <cell r="G1756">
            <v>22000555</v>
          </cell>
          <cell r="H1756" t="str">
            <v>MISC SCP STD VAT</v>
          </cell>
          <cell r="I1756" t="str">
            <v>Sundry Staff Related</v>
          </cell>
          <cell r="J1756" t="str">
            <v>Business Service</v>
          </cell>
          <cell r="K1756" t="str">
            <v>Keith Floodgate</v>
          </cell>
          <cell r="L1756" t="str">
            <v>John Rogers</v>
          </cell>
          <cell r="M1756" t="str">
            <v>QPBJohn RogersSundry Staff Related</v>
          </cell>
          <cell r="N1756">
            <v>-1363</v>
          </cell>
          <cell r="O1756">
            <v>-1330.0608333333332</v>
          </cell>
          <cell r="P1756">
            <v>-1330.8568631944445</v>
          </cell>
          <cell r="Q1756">
            <v>-1330.8376258061342</v>
          </cell>
          <cell r="R1756">
            <v>-1330.8380907096848</v>
          </cell>
          <cell r="S1756">
            <v>-1330.8380794745158</v>
          </cell>
          <cell r="T1756">
            <v>-1330.8380797460325</v>
          </cell>
          <cell r="U1756">
            <v>-1330.8380797394709</v>
          </cell>
          <cell r="V1756">
            <v>-1330.8380797396294</v>
          </cell>
          <cell r="W1756">
            <v>-1330.8380797396255</v>
          </cell>
          <cell r="X1756">
            <v>-1330.8380797396258</v>
          </cell>
          <cell r="Y1756">
            <v>-1330.8380797396258</v>
          </cell>
        </row>
        <row r="1757">
          <cell r="C1757" t="str">
            <v>Staff Rel</v>
          </cell>
          <cell r="D1757" t="str">
            <v>QPB</v>
          </cell>
          <cell r="F1757" t="str">
            <v>OCMH32</v>
          </cell>
          <cell r="G1757">
            <v>22000555</v>
          </cell>
          <cell r="H1757" t="str">
            <v>MISC SCP STD VAT</v>
          </cell>
          <cell r="I1757" t="str">
            <v>Sundry Staff Related</v>
          </cell>
          <cell r="J1757" t="str">
            <v>Business Service</v>
          </cell>
          <cell r="K1757" t="str">
            <v>Keith Floodgate</v>
          </cell>
          <cell r="L1757" t="str">
            <v>Andy Smith</v>
          </cell>
          <cell r="M1757" t="str">
            <v>QPBAndy SmithSundry Staff Related</v>
          </cell>
          <cell r="N1757">
            <v>-629.54166666666663</v>
          </cell>
          <cell r="O1757">
            <v>-614.3277430555554</v>
          </cell>
          <cell r="P1757">
            <v>-614.69541287615732</v>
          </cell>
          <cell r="Q1757">
            <v>-614.68652752215951</v>
          </cell>
          <cell r="R1757">
            <v>-614.6867422515478</v>
          </cell>
          <cell r="S1757">
            <v>-614.68673706225434</v>
          </cell>
          <cell r="T1757">
            <v>-614.68673718766217</v>
          </cell>
          <cell r="U1757">
            <v>-614.68673718463151</v>
          </cell>
          <cell r="V1757">
            <v>-614.68673718470473</v>
          </cell>
          <cell r="W1757">
            <v>-614.68673718470302</v>
          </cell>
          <cell r="X1757">
            <v>-614.68673718470302</v>
          </cell>
          <cell r="Y1757">
            <v>-614.68673718470302</v>
          </cell>
        </row>
        <row r="1758">
          <cell r="C1758" t="str">
            <v>Staff Rel</v>
          </cell>
          <cell r="D1758" t="str">
            <v>QPB</v>
          </cell>
          <cell r="F1758" t="str">
            <v>OCMS</v>
          </cell>
          <cell r="G1758">
            <v>22000555</v>
          </cell>
          <cell r="H1758" t="str">
            <v>MISC SCP STD VAT</v>
          </cell>
          <cell r="I1758" t="str">
            <v>Sundry Staff Related</v>
          </cell>
          <cell r="J1758" t="str">
            <v>Business Marketing</v>
          </cell>
          <cell r="K1758" t="str">
            <v>Tim Sefton</v>
          </cell>
          <cell r="L1758" t="str">
            <v>Tim Sefton</v>
          </cell>
          <cell r="M1758" t="str">
            <v>QPBTim SeftonSundry Staff Related</v>
          </cell>
          <cell r="N1758">
            <v>-625.91666666666652</v>
          </cell>
          <cell r="O1758">
            <v>-489.95701388888881</v>
          </cell>
          <cell r="P1758">
            <v>-493.24270549768511</v>
          </cell>
          <cell r="Q1758">
            <v>-493.16330128380594</v>
          </cell>
          <cell r="R1758">
            <v>-493.1652202189747</v>
          </cell>
          <cell r="S1758">
            <v>-493.16517384470808</v>
          </cell>
          <cell r="T1758">
            <v>-493.16517496541951</v>
          </cell>
          <cell r="U1758">
            <v>-493.16517493833561</v>
          </cell>
          <cell r="V1758">
            <v>-493.16517493899016</v>
          </cell>
          <cell r="W1758">
            <v>-493.16517493897436</v>
          </cell>
          <cell r="X1758">
            <v>-493.16517493897481</v>
          </cell>
          <cell r="Y1758">
            <v>-493.16517493897464</v>
          </cell>
        </row>
        <row r="1759">
          <cell r="C1759" t="str">
            <v>Staff Rel</v>
          </cell>
          <cell r="D1759" t="str">
            <v>QPB</v>
          </cell>
          <cell r="F1759" t="str">
            <v>OCMS6</v>
          </cell>
          <cell r="G1759">
            <v>22000555</v>
          </cell>
          <cell r="H1759" t="str">
            <v>MISC SCP STD VAT</v>
          </cell>
          <cell r="I1759" t="str">
            <v>Sundry Staff Related</v>
          </cell>
          <cell r="J1759" t="str">
            <v>Business Marketing</v>
          </cell>
          <cell r="K1759" t="str">
            <v>Tim Sefton</v>
          </cell>
          <cell r="L1759" t="str">
            <v>Tony Scriven</v>
          </cell>
          <cell r="M1759" t="str">
            <v>QPBTony ScrivenSundry Staff Related</v>
          </cell>
          <cell r="N1759">
            <v>-469.8</v>
          </cell>
          <cell r="O1759">
            <v>-458.44650000000001</v>
          </cell>
          <cell r="P1759">
            <v>-458.72087625</v>
          </cell>
          <cell r="Q1759">
            <v>-458.71424549062488</v>
          </cell>
          <cell r="R1759">
            <v>-458.71440573397661</v>
          </cell>
          <cell r="S1759">
            <v>-458.71440186142894</v>
          </cell>
          <cell r="T1759">
            <v>-458.71440195501549</v>
          </cell>
          <cell r="U1759">
            <v>-458.71440195275386</v>
          </cell>
          <cell r="V1759">
            <v>-458.71440195280837</v>
          </cell>
          <cell r="W1759">
            <v>-458.71440195280718</v>
          </cell>
          <cell r="X1759">
            <v>-458.71440195280718</v>
          </cell>
          <cell r="Y1759">
            <v>-458.71440195280718</v>
          </cell>
        </row>
        <row r="1760">
          <cell r="C1760" t="str">
            <v>Staff Rel</v>
          </cell>
          <cell r="D1760" t="str">
            <v>QPB</v>
          </cell>
          <cell r="F1760" t="str">
            <v>OCMS2</v>
          </cell>
          <cell r="G1760">
            <v>22000555</v>
          </cell>
          <cell r="H1760" t="str">
            <v>MISC SCP STD VAT</v>
          </cell>
          <cell r="I1760" t="str">
            <v>Sundry Staff Related</v>
          </cell>
          <cell r="J1760" t="str">
            <v>Business Marketing</v>
          </cell>
          <cell r="K1760" t="str">
            <v>Tim Sefton</v>
          </cell>
          <cell r="L1760" t="str">
            <v>Nigel Dutton</v>
          </cell>
          <cell r="M1760" t="str">
            <v>QPBNigel DuttonSundry Staff Related</v>
          </cell>
          <cell r="N1760">
            <v>-386.66666666666663</v>
          </cell>
          <cell r="O1760">
            <v>-377.32222222222219</v>
          </cell>
          <cell r="P1760">
            <v>-377.54804629629626</v>
          </cell>
          <cell r="Q1760">
            <v>-377.54258888117278</v>
          </cell>
          <cell r="R1760">
            <v>-377.54272076870501</v>
          </cell>
          <cell r="S1760">
            <v>-377.54271758142301</v>
          </cell>
          <cell r="T1760">
            <v>-377.54271765844891</v>
          </cell>
          <cell r="U1760">
            <v>-377.54271765658751</v>
          </cell>
          <cell r="V1760">
            <v>-377.54271765663242</v>
          </cell>
          <cell r="W1760">
            <v>-377.5427176566314</v>
          </cell>
          <cell r="X1760">
            <v>-377.5427176566314</v>
          </cell>
          <cell r="Y1760">
            <v>-377.5427176566314</v>
          </cell>
        </row>
        <row r="1761">
          <cell r="C1761" t="str">
            <v>Staff Rel</v>
          </cell>
          <cell r="D1761" t="str">
            <v>QPB</v>
          </cell>
          <cell r="F1761" t="str">
            <v>OCMS4</v>
          </cell>
          <cell r="G1761">
            <v>22000555</v>
          </cell>
          <cell r="H1761" t="str">
            <v>MISC SCP STD VAT</v>
          </cell>
          <cell r="I1761" t="str">
            <v>Sundry Staff Related</v>
          </cell>
          <cell r="J1761" t="str">
            <v>Business Marketing</v>
          </cell>
          <cell r="K1761" t="str">
            <v>Tim Sefton</v>
          </cell>
          <cell r="L1761" t="str">
            <v>Derek Williamson</v>
          </cell>
          <cell r="M1761" t="str">
            <v>QPBDerek WilliamsonSundry Staff Related</v>
          </cell>
          <cell r="N1761">
            <v>-1157.0999999999999</v>
          </cell>
          <cell r="O1761">
            <v>-1129.1367499999999</v>
          </cell>
          <cell r="P1761">
            <v>-1129.8125285416666</v>
          </cell>
          <cell r="Q1761">
            <v>-1129.7961972269097</v>
          </cell>
          <cell r="R1761">
            <v>-1129.7965919003495</v>
          </cell>
          <cell r="S1761">
            <v>-1129.7965823624081</v>
          </cell>
          <cell r="T1761">
            <v>-1129.7965825929082</v>
          </cell>
          <cell r="U1761">
            <v>-1129.796582587338</v>
          </cell>
          <cell r="V1761">
            <v>-1129.7965825874726</v>
          </cell>
          <cell r="W1761">
            <v>-1129.7965825874692</v>
          </cell>
          <cell r="X1761">
            <v>-1129.7965825874694</v>
          </cell>
          <cell r="Y1761">
            <v>-1129.7965825874694</v>
          </cell>
        </row>
        <row r="1762">
          <cell r="C1762" t="str">
            <v>Staff Rel</v>
          </cell>
          <cell r="D1762" t="str">
            <v>QPB</v>
          </cell>
          <cell r="F1762" t="str">
            <v>OCMS5</v>
          </cell>
          <cell r="G1762">
            <v>22000555</v>
          </cell>
          <cell r="H1762" t="str">
            <v>MISC SCP STD VAT</v>
          </cell>
          <cell r="I1762" t="str">
            <v>Sundry Staff Related</v>
          </cell>
          <cell r="J1762" t="str">
            <v>Business Marketing</v>
          </cell>
          <cell r="K1762" t="str">
            <v>Tim Sefton</v>
          </cell>
          <cell r="L1762" t="str">
            <v>Hilary Lloyd</v>
          </cell>
          <cell r="M1762" t="str">
            <v>QPBHilary LloydSundry Staff Related</v>
          </cell>
          <cell r="N1762">
            <v>-1114.6875</v>
          </cell>
          <cell r="O1762">
            <v>-1087.74921875</v>
          </cell>
          <cell r="P1762">
            <v>-1088.4002272135417</v>
          </cell>
          <cell r="Q1762">
            <v>-1088.3844945090059</v>
          </cell>
          <cell r="R1762">
            <v>-1088.3848747160323</v>
          </cell>
          <cell r="S1762">
            <v>-1088.3848655276959</v>
          </cell>
          <cell r="T1762">
            <v>-1088.3848657497474</v>
          </cell>
          <cell r="U1762">
            <v>-1088.3848657443812</v>
          </cell>
          <cell r="V1762">
            <v>-1088.3848657445108</v>
          </cell>
          <cell r="W1762">
            <v>-1088.3848657445078</v>
          </cell>
          <cell r="X1762">
            <v>-1088.3848657445078</v>
          </cell>
          <cell r="Y1762">
            <v>-1088.3848657445078</v>
          </cell>
        </row>
        <row r="1763">
          <cell r="C1763" t="str">
            <v>Staff Rel</v>
          </cell>
          <cell r="D1763" t="str">
            <v>QPB</v>
          </cell>
          <cell r="F1763" t="str">
            <v>OCMT1</v>
          </cell>
          <cell r="G1763">
            <v>22000555</v>
          </cell>
          <cell r="H1763" t="str">
            <v>MISC SCP STD VAT</v>
          </cell>
          <cell r="I1763" t="str">
            <v>Sundry Staff Related</v>
          </cell>
          <cell r="J1763" t="str">
            <v>Business Operations</v>
          </cell>
          <cell r="K1763" t="str">
            <v>Euros Evans</v>
          </cell>
          <cell r="L1763" t="str">
            <v>Euros Evans</v>
          </cell>
          <cell r="M1763" t="str">
            <v>QPBEuros EvansSundry Staff Related</v>
          </cell>
          <cell r="N1763">
            <v>-582.41666666666663</v>
          </cell>
          <cell r="O1763">
            <v>-447.50826388888891</v>
          </cell>
          <cell r="P1763">
            <v>-450.76855028935182</v>
          </cell>
          <cell r="Q1763">
            <v>-450.6897600346739</v>
          </cell>
          <cell r="R1763">
            <v>-450.69166413249542</v>
          </cell>
          <cell r="S1763">
            <v>-450.691618116798</v>
          </cell>
          <cell r="T1763">
            <v>-450.69161922884393</v>
          </cell>
          <cell r="U1763">
            <v>-450.69161920196962</v>
          </cell>
          <cell r="V1763">
            <v>-450.69161920261911</v>
          </cell>
          <cell r="W1763">
            <v>-450.69161920260331</v>
          </cell>
          <cell r="X1763">
            <v>-450.69161920260376</v>
          </cell>
          <cell r="Y1763">
            <v>-450.6916192026037</v>
          </cell>
        </row>
        <row r="1764">
          <cell r="C1764" t="str">
            <v>Staff Rel</v>
          </cell>
          <cell r="D1764" t="str">
            <v>QPB</v>
          </cell>
          <cell r="F1764" t="str">
            <v>OCMT14</v>
          </cell>
          <cell r="G1764">
            <v>22000555</v>
          </cell>
          <cell r="H1764" t="str">
            <v>MISC SCP STD VAT</v>
          </cell>
          <cell r="I1764" t="str">
            <v>Sundry Staff Related</v>
          </cell>
          <cell r="J1764" t="str">
            <v>Business Operations</v>
          </cell>
          <cell r="K1764" t="str">
            <v>Euros Evans</v>
          </cell>
          <cell r="L1764" t="str">
            <v>Tony Webber</v>
          </cell>
          <cell r="M1764" t="str">
            <v>QPBTony WebberSundry Staff Related</v>
          </cell>
          <cell r="N1764">
            <v>-621.08333333333337</v>
          </cell>
          <cell r="O1764">
            <v>-606.07381944444444</v>
          </cell>
          <cell r="P1764">
            <v>-606.43654936342591</v>
          </cell>
          <cell r="Q1764">
            <v>-606.42778339038375</v>
          </cell>
          <cell r="R1764">
            <v>-606.42799523473241</v>
          </cell>
          <cell r="S1764">
            <v>-606.4279901151607</v>
          </cell>
          <cell r="T1764">
            <v>-606.42799023888358</v>
          </cell>
          <cell r="U1764">
            <v>-606.42799023589362</v>
          </cell>
          <cell r="V1764">
            <v>-606.42799023596581</v>
          </cell>
          <cell r="W1764">
            <v>-606.42799023596399</v>
          </cell>
          <cell r="X1764">
            <v>-606.4279902359641</v>
          </cell>
          <cell r="Y1764">
            <v>-606.4279902359641</v>
          </cell>
        </row>
        <row r="1765">
          <cell r="C1765" t="str">
            <v>Staff Rel</v>
          </cell>
          <cell r="D1765" t="str">
            <v>QPB</v>
          </cell>
          <cell r="F1765" t="str">
            <v>OCMT31</v>
          </cell>
          <cell r="G1765">
            <v>22000555</v>
          </cell>
          <cell r="H1765" t="str">
            <v>MISC SCP STD VAT</v>
          </cell>
          <cell r="I1765" t="str">
            <v>Sundry Staff Related</v>
          </cell>
          <cell r="J1765" t="str">
            <v>Business Operations</v>
          </cell>
          <cell r="K1765" t="str">
            <v>Euros Evans</v>
          </cell>
          <cell r="L1765" t="str">
            <v>Paging</v>
          </cell>
          <cell r="M1765" t="str">
            <v>QPBPagingSundry Staff Related</v>
          </cell>
          <cell r="N1765">
            <v>-113.58333333333334</v>
          </cell>
          <cell r="O1765">
            <v>-110.83840277777777</v>
          </cell>
          <cell r="P1765">
            <v>-110.90473859953701</v>
          </cell>
          <cell r="Q1765">
            <v>-110.90313548384451</v>
          </cell>
          <cell r="R1765">
            <v>-110.90317422580708</v>
          </cell>
          <cell r="S1765">
            <v>-110.90317328954299</v>
          </cell>
          <cell r="T1765">
            <v>-110.90317331216937</v>
          </cell>
          <cell r="U1765">
            <v>-110.90317331162257</v>
          </cell>
          <cell r="V1765">
            <v>-110.90317331163578</v>
          </cell>
          <cell r="W1765">
            <v>-110.90317331163547</v>
          </cell>
          <cell r="X1765">
            <v>-110.90317331163547</v>
          </cell>
          <cell r="Y1765">
            <v>-110.90317331163547</v>
          </cell>
        </row>
        <row r="1766">
          <cell r="C1766" t="str">
            <v>Staff Rel</v>
          </cell>
          <cell r="D1766" t="str">
            <v>QPB</v>
          </cell>
          <cell r="F1766" t="str">
            <v>OCMT35</v>
          </cell>
          <cell r="G1766">
            <v>22000555</v>
          </cell>
          <cell r="H1766" t="str">
            <v>MISC SCP STD VAT</v>
          </cell>
          <cell r="I1766" t="str">
            <v>Sundry Staff Related</v>
          </cell>
          <cell r="J1766" t="str">
            <v>Business Operations</v>
          </cell>
          <cell r="K1766" t="str">
            <v>Euros Evans</v>
          </cell>
          <cell r="L1766" t="str">
            <v>Paging</v>
          </cell>
          <cell r="M1766" t="str">
            <v>QPBPagingSundry Staff Related</v>
          </cell>
          <cell r="N1766">
            <v>-366.125</v>
          </cell>
          <cell r="O1766">
            <v>-357.27697916666659</v>
          </cell>
          <cell r="P1766">
            <v>-357.49080633680552</v>
          </cell>
          <cell r="Q1766">
            <v>-357.48563884686052</v>
          </cell>
          <cell r="R1766">
            <v>-357.48576372786749</v>
          </cell>
          <cell r="S1766">
            <v>-357.48576070990987</v>
          </cell>
          <cell r="T1766">
            <v>-357.48576078284384</v>
          </cell>
          <cell r="U1766">
            <v>-357.48576078108124</v>
          </cell>
          <cell r="V1766">
            <v>-357.48576078112376</v>
          </cell>
          <cell r="W1766">
            <v>-357.48576078112285</v>
          </cell>
          <cell r="X1766">
            <v>-357.48576078112285</v>
          </cell>
          <cell r="Y1766">
            <v>-357.48576078112285</v>
          </cell>
        </row>
        <row r="1767">
          <cell r="C1767" t="str">
            <v>Staff Rel</v>
          </cell>
          <cell r="D1767" t="str">
            <v>QPB</v>
          </cell>
          <cell r="F1767" t="str">
            <v>OCMT36</v>
          </cell>
          <cell r="G1767">
            <v>22000555</v>
          </cell>
          <cell r="H1767" t="str">
            <v>MISC SCP STD VAT</v>
          </cell>
          <cell r="I1767" t="str">
            <v>Sundry Staff Related</v>
          </cell>
          <cell r="J1767" t="str">
            <v>Business Operations</v>
          </cell>
          <cell r="K1767" t="str">
            <v>Euros Evans</v>
          </cell>
          <cell r="L1767" t="str">
            <v>Paging</v>
          </cell>
          <cell r="M1767" t="str">
            <v>QPBPagingSundry Staff Related</v>
          </cell>
          <cell r="N1767">
            <v>-659.75</v>
          </cell>
          <cell r="O1767">
            <v>-643.80604166666672</v>
          </cell>
          <cell r="P1767">
            <v>-644.19135399305537</v>
          </cell>
          <cell r="Q1767">
            <v>-644.1820422785014</v>
          </cell>
          <cell r="R1767">
            <v>-644.1822673116028</v>
          </cell>
          <cell r="S1767">
            <v>-644.1822618733031</v>
          </cell>
          <cell r="T1767">
            <v>-644.1822620047285</v>
          </cell>
          <cell r="U1767">
            <v>-644.1822620015522</v>
          </cell>
          <cell r="V1767">
            <v>-644.18226200162906</v>
          </cell>
          <cell r="W1767">
            <v>-644.18226200162724</v>
          </cell>
          <cell r="X1767">
            <v>-644.18226200162724</v>
          </cell>
          <cell r="Y1767">
            <v>-644.18226200162724</v>
          </cell>
        </row>
        <row r="1768">
          <cell r="C1768" t="str">
            <v>Staff Rel</v>
          </cell>
          <cell r="D1768" t="str">
            <v>QPB</v>
          </cell>
          <cell r="F1768" t="str">
            <v>OCMH</v>
          </cell>
          <cell r="G1768">
            <v>17440471</v>
          </cell>
          <cell r="H1768" t="str">
            <v>TRAINING - MANUALS/INCIDENTALS</v>
          </cell>
          <cell r="I1768" t="str">
            <v>Training</v>
          </cell>
          <cell r="J1768" t="str">
            <v>Directorate</v>
          </cell>
          <cell r="K1768" t="str">
            <v>Pete Richardson</v>
          </cell>
          <cell r="L1768" t="str">
            <v>Pete Richardson</v>
          </cell>
          <cell r="M1768" t="str">
            <v>QPBPete RichardsonTraining</v>
          </cell>
          <cell r="N1768">
            <v>250</v>
          </cell>
          <cell r="O1768">
            <v>250</v>
          </cell>
          <cell r="P1768">
            <v>250</v>
          </cell>
          <cell r="Q1768">
            <v>250</v>
          </cell>
          <cell r="R1768">
            <v>250</v>
          </cell>
          <cell r="S1768">
            <v>250</v>
          </cell>
          <cell r="T1768">
            <v>250</v>
          </cell>
          <cell r="U1768">
            <v>250</v>
          </cell>
          <cell r="V1768">
            <v>250</v>
          </cell>
          <cell r="W1768">
            <v>250</v>
          </cell>
          <cell r="X1768">
            <v>250</v>
          </cell>
          <cell r="Y1768">
            <v>250</v>
          </cell>
        </row>
        <row r="1769">
          <cell r="C1769" t="str">
            <v>Staff Rel</v>
          </cell>
          <cell r="D1769" t="str">
            <v>QPB</v>
          </cell>
          <cell r="F1769" t="str">
            <v>OCMH1</v>
          </cell>
          <cell r="G1769">
            <v>17440471</v>
          </cell>
          <cell r="H1769" t="str">
            <v>TRAINING - MANUALS/INCIDENTALS</v>
          </cell>
          <cell r="I1769" t="str">
            <v>Training</v>
          </cell>
          <cell r="J1769" t="str">
            <v>BT Management</v>
          </cell>
          <cell r="K1769" t="str">
            <v>Dave Stevenson</v>
          </cell>
          <cell r="L1769" t="str">
            <v>Dave Stevenson</v>
          </cell>
          <cell r="M1769" t="str">
            <v>QPBDave StevensonTraining</v>
          </cell>
          <cell r="N1769">
            <v>250</v>
          </cell>
          <cell r="O1769">
            <v>250</v>
          </cell>
          <cell r="P1769">
            <v>250</v>
          </cell>
          <cell r="Q1769">
            <v>250</v>
          </cell>
          <cell r="R1769">
            <v>250</v>
          </cell>
          <cell r="S1769">
            <v>250</v>
          </cell>
          <cell r="T1769">
            <v>250</v>
          </cell>
          <cell r="U1769">
            <v>250</v>
          </cell>
          <cell r="V1769">
            <v>250</v>
          </cell>
          <cell r="W1769">
            <v>250</v>
          </cell>
          <cell r="X1769">
            <v>250</v>
          </cell>
          <cell r="Y1769">
            <v>250</v>
          </cell>
        </row>
        <row r="1770">
          <cell r="C1770" t="str">
            <v>Staff Rel</v>
          </cell>
          <cell r="D1770" t="str">
            <v>QPB</v>
          </cell>
          <cell r="F1770" t="str">
            <v>OCMH11</v>
          </cell>
          <cell r="G1770">
            <v>17440471</v>
          </cell>
          <cell r="H1770" t="str">
            <v>TRAINING - MANUALS/INCIDENTALS</v>
          </cell>
          <cell r="I1770" t="str">
            <v>Training</v>
          </cell>
          <cell r="J1770" t="str">
            <v>BT Management</v>
          </cell>
          <cell r="K1770" t="str">
            <v>Dave Stevenson</v>
          </cell>
          <cell r="L1770" t="str">
            <v>Suki Jagpal</v>
          </cell>
          <cell r="M1770" t="str">
            <v>QPBSuki JagpalTraining</v>
          </cell>
          <cell r="N1770">
            <v>500</v>
          </cell>
          <cell r="O1770">
            <v>500</v>
          </cell>
          <cell r="P1770">
            <v>500</v>
          </cell>
          <cell r="Q1770">
            <v>500</v>
          </cell>
          <cell r="R1770">
            <v>500</v>
          </cell>
          <cell r="S1770">
            <v>500</v>
          </cell>
          <cell r="T1770">
            <v>500</v>
          </cell>
          <cell r="U1770">
            <v>500</v>
          </cell>
          <cell r="V1770">
            <v>500</v>
          </cell>
          <cell r="W1770">
            <v>500</v>
          </cell>
          <cell r="X1770">
            <v>500</v>
          </cell>
          <cell r="Y1770">
            <v>500</v>
          </cell>
        </row>
        <row r="1771">
          <cell r="C1771" t="str">
            <v>Staff Rel</v>
          </cell>
          <cell r="D1771" t="str">
            <v>QPB</v>
          </cell>
          <cell r="F1771" t="str">
            <v>OCMH12</v>
          </cell>
          <cell r="G1771">
            <v>17440471</v>
          </cell>
          <cell r="H1771" t="str">
            <v>TRAINING - MANUALS/INCIDENTALS</v>
          </cell>
          <cell r="I1771" t="str">
            <v>Training</v>
          </cell>
          <cell r="J1771" t="str">
            <v>BT Management</v>
          </cell>
          <cell r="K1771" t="str">
            <v>Dave Stevenson</v>
          </cell>
          <cell r="L1771" t="str">
            <v>Kishor Patel</v>
          </cell>
          <cell r="M1771" t="str">
            <v>QPBKishor PatelTraining</v>
          </cell>
          <cell r="N1771">
            <v>500</v>
          </cell>
          <cell r="O1771">
            <v>500</v>
          </cell>
          <cell r="P1771">
            <v>500</v>
          </cell>
          <cell r="Q1771">
            <v>500</v>
          </cell>
          <cell r="R1771">
            <v>500</v>
          </cell>
          <cell r="S1771">
            <v>500</v>
          </cell>
          <cell r="T1771">
            <v>500</v>
          </cell>
          <cell r="U1771">
            <v>500</v>
          </cell>
          <cell r="V1771">
            <v>500</v>
          </cell>
          <cell r="W1771">
            <v>500</v>
          </cell>
          <cell r="X1771">
            <v>500</v>
          </cell>
          <cell r="Y1771">
            <v>500</v>
          </cell>
        </row>
        <row r="1772">
          <cell r="C1772" t="str">
            <v>Staff Rel</v>
          </cell>
          <cell r="D1772" t="str">
            <v>QPB</v>
          </cell>
          <cell r="F1772" t="str">
            <v>OCMH13</v>
          </cell>
          <cell r="G1772">
            <v>17440471</v>
          </cell>
          <cell r="H1772" t="str">
            <v>TRAINING - MANUALS/INCIDENTALS</v>
          </cell>
          <cell r="I1772" t="str">
            <v>Training</v>
          </cell>
          <cell r="J1772" t="str">
            <v>BT Management</v>
          </cell>
          <cell r="K1772" t="str">
            <v>Dave Stevenson</v>
          </cell>
          <cell r="L1772" t="str">
            <v>Matt Bennett</v>
          </cell>
          <cell r="M1772" t="str">
            <v>QPBMatt BennettTraining</v>
          </cell>
          <cell r="N1772">
            <v>291.66666666666669</v>
          </cell>
          <cell r="O1772">
            <v>291.66666666666669</v>
          </cell>
          <cell r="P1772">
            <v>291.66666666666669</v>
          </cell>
          <cell r="Q1772">
            <v>291.66666666666669</v>
          </cell>
          <cell r="R1772">
            <v>291.66666666666669</v>
          </cell>
          <cell r="S1772">
            <v>291.66666666666669</v>
          </cell>
          <cell r="T1772">
            <v>291.66666666666669</v>
          </cell>
          <cell r="U1772">
            <v>291.66666666666669</v>
          </cell>
          <cell r="V1772">
            <v>291.66666666666669</v>
          </cell>
          <cell r="W1772">
            <v>291.66666666666669</v>
          </cell>
          <cell r="X1772">
            <v>291.66666666666669</v>
          </cell>
          <cell r="Y1772">
            <v>291.66666666666669</v>
          </cell>
        </row>
        <row r="1773">
          <cell r="C1773" t="str">
            <v>Staff Rel</v>
          </cell>
          <cell r="D1773" t="str">
            <v>QPB</v>
          </cell>
          <cell r="F1773" t="str">
            <v>OCMH14</v>
          </cell>
          <cell r="G1773">
            <v>17440471</v>
          </cell>
          <cell r="H1773" t="str">
            <v>TRAINING - MANUALS/INCIDENTALS</v>
          </cell>
          <cell r="I1773" t="str">
            <v>Training</v>
          </cell>
          <cell r="J1773" t="str">
            <v>BT Management</v>
          </cell>
          <cell r="K1773" t="str">
            <v>Dave Stevenson</v>
          </cell>
          <cell r="L1773" t="str">
            <v>Mia Etchells</v>
          </cell>
          <cell r="M1773" t="str">
            <v>QPBMia EtchellsTraining</v>
          </cell>
          <cell r="N1773">
            <v>125</v>
          </cell>
          <cell r="O1773">
            <v>125</v>
          </cell>
          <cell r="P1773">
            <v>125</v>
          </cell>
          <cell r="Q1773">
            <v>125</v>
          </cell>
          <cell r="R1773">
            <v>125</v>
          </cell>
          <cell r="S1773">
            <v>125</v>
          </cell>
          <cell r="T1773">
            <v>125</v>
          </cell>
          <cell r="U1773">
            <v>125</v>
          </cell>
          <cell r="V1773">
            <v>125</v>
          </cell>
          <cell r="W1773">
            <v>125</v>
          </cell>
          <cell r="X1773">
            <v>125</v>
          </cell>
          <cell r="Y1773">
            <v>125</v>
          </cell>
        </row>
        <row r="1774">
          <cell r="C1774" t="str">
            <v>Staff Rel</v>
          </cell>
          <cell r="D1774" t="str">
            <v>QPB</v>
          </cell>
          <cell r="F1774" t="str">
            <v>OCMH2</v>
          </cell>
          <cell r="G1774">
            <v>17440471</v>
          </cell>
          <cell r="H1774" t="str">
            <v>TRAINING - MANUALS/INCIDENTALS</v>
          </cell>
          <cell r="I1774" t="str">
            <v>Training</v>
          </cell>
          <cell r="J1774" t="str">
            <v>Business Partners</v>
          </cell>
          <cell r="K1774" t="str">
            <v>Stuart Newstead</v>
          </cell>
          <cell r="L1774" t="str">
            <v>Stuart Newstead</v>
          </cell>
          <cell r="M1774" t="str">
            <v>QPBStuart NewsteadTraining</v>
          </cell>
          <cell r="N1774">
            <v>333.33333333333331</v>
          </cell>
          <cell r="O1774">
            <v>333.33333333333331</v>
          </cell>
          <cell r="P1774">
            <v>333.33333333333331</v>
          </cell>
          <cell r="Q1774">
            <v>333.33333333333331</v>
          </cell>
          <cell r="R1774">
            <v>333.33333333333331</v>
          </cell>
          <cell r="S1774">
            <v>333.33333333333331</v>
          </cell>
          <cell r="T1774">
            <v>333.33333333333331</v>
          </cell>
          <cell r="U1774">
            <v>333.33333333333331</v>
          </cell>
          <cell r="V1774">
            <v>333.33333333333331</v>
          </cell>
          <cell r="W1774">
            <v>333.33333333333331</v>
          </cell>
          <cell r="X1774">
            <v>333.33333333333331</v>
          </cell>
          <cell r="Y1774">
            <v>333.33333333333331</v>
          </cell>
        </row>
        <row r="1775">
          <cell r="C1775" t="str">
            <v>Staff Rel</v>
          </cell>
          <cell r="D1775" t="str">
            <v>QPB</v>
          </cell>
          <cell r="F1775" t="str">
            <v>OCMH21</v>
          </cell>
          <cell r="G1775">
            <v>17440471</v>
          </cell>
          <cell r="H1775" t="str">
            <v>TRAINING - MANUALS/INCIDENTALS</v>
          </cell>
          <cell r="I1775" t="str">
            <v>Training</v>
          </cell>
          <cell r="J1775" t="str">
            <v>Business Partners</v>
          </cell>
          <cell r="K1775" t="str">
            <v>Stuart Newstead</v>
          </cell>
          <cell r="L1775" t="str">
            <v>Chris Knight</v>
          </cell>
          <cell r="M1775" t="str">
            <v>QPBChris KnightTraining</v>
          </cell>
          <cell r="N1775">
            <v>2541.6666666666665</v>
          </cell>
          <cell r="O1775">
            <v>2541.6666666666665</v>
          </cell>
          <cell r="P1775">
            <v>2541.6666666666665</v>
          </cell>
          <cell r="Q1775">
            <v>2541.6666666666665</v>
          </cell>
          <cell r="R1775">
            <v>2541.6666666666665</v>
          </cell>
          <cell r="S1775">
            <v>2541.6666666666665</v>
          </cell>
          <cell r="T1775">
            <v>2541.6666666666665</v>
          </cell>
          <cell r="U1775">
            <v>2541.6666666666665</v>
          </cell>
          <cell r="V1775">
            <v>2541.6666666666665</v>
          </cell>
          <cell r="W1775">
            <v>2541.6666666666665</v>
          </cell>
          <cell r="X1775">
            <v>2541.6666666666665</v>
          </cell>
          <cell r="Y1775">
            <v>2541.6666666666665</v>
          </cell>
        </row>
        <row r="1776">
          <cell r="C1776" t="str">
            <v>Staff Rel</v>
          </cell>
          <cell r="D1776" t="str">
            <v>QPB</v>
          </cell>
          <cell r="F1776" t="str">
            <v>OCMH22</v>
          </cell>
          <cell r="G1776">
            <v>17440471</v>
          </cell>
          <cell r="H1776" t="str">
            <v>TRAINING - MANUALS/INCIDENTALS</v>
          </cell>
          <cell r="I1776" t="str">
            <v>Training</v>
          </cell>
          <cell r="J1776" t="str">
            <v>Business Partners</v>
          </cell>
          <cell r="K1776" t="str">
            <v>Stuart Newstead</v>
          </cell>
          <cell r="L1776" t="str">
            <v>Bob Pisolkar</v>
          </cell>
          <cell r="M1776" t="str">
            <v>QPBBob PisolkarTraining</v>
          </cell>
          <cell r="N1776">
            <v>833.33333333333337</v>
          </cell>
          <cell r="O1776">
            <v>833.33333333333337</v>
          </cell>
          <cell r="P1776">
            <v>833.33333333333337</v>
          </cell>
          <cell r="Q1776">
            <v>833.33333333333337</v>
          </cell>
          <cell r="R1776">
            <v>833.33333333333337</v>
          </cell>
          <cell r="S1776">
            <v>833.33333333333337</v>
          </cell>
          <cell r="T1776">
            <v>833.33333333333337</v>
          </cell>
          <cell r="U1776">
            <v>833.33333333333337</v>
          </cell>
          <cell r="V1776">
            <v>833.33333333333337</v>
          </cell>
          <cell r="W1776">
            <v>833.33333333333337</v>
          </cell>
          <cell r="X1776">
            <v>833.33333333333337</v>
          </cell>
          <cell r="Y1776">
            <v>833.33333333333337</v>
          </cell>
        </row>
        <row r="1777">
          <cell r="C1777" t="str">
            <v>Staff Rel</v>
          </cell>
          <cell r="D1777" t="str">
            <v>QPB</v>
          </cell>
          <cell r="F1777" t="str">
            <v>OCMH23</v>
          </cell>
          <cell r="G1777">
            <v>17440471</v>
          </cell>
          <cell r="H1777" t="str">
            <v>TRAINING - MANUALS/INCIDENTALS</v>
          </cell>
          <cell r="I1777" t="str">
            <v>Training</v>
          </cell>
          <cell r="J1777" t="str">
            <v>Business Partners</v>
          </cell>
          <cell r="K1777" t="str">
            <v>Stuart Newstead</v>
          </cell>
          <cell r="L1777" t="str">
            <v>James Hart</v>
          </cell>
          <cell r="M1777" t="str">
            <v>QPBJames HartTraining</v>
          </cell>
          <cell r="N1777">
            <v>166.66666666666666</v>
          </cell>
          <cell r="O1777">
            <v>166.66666666666666</v>
          </cell>
          <cell r="P1777">
            <v>166.66666666666666</v>
          </cell>
          <cell r="Q1777">
            <v>166.66666666666666</v>
          </cell>
          <cell r="R1777">
            <v>166.66666666666666</v>
          </cell>
          <cell r="S1777">
            <v>166.66666666666666</v>
          </cell>
          <cell r="T1777">
            <v>166.66666666666666</v>
          </cell>
          <cell r="U1777">
            <v>166.66666666666666</v>
          </cell>
          <cell r="V1777">
            <v>166.66666666666666</v>
          </cell>
          <cell r="W1777">
            <v>166.66666666666666</v>
          </cell>
          <cell r="X1777">
            <v>166.66666666666666</v>
          </cell>
          <cell r="Y1777">
            <v>166.66666666666666</v>
          </cell>
        </row>
        <row r="1778">
          <cell r="C1778" t="str">
            <v>Staff Rel</v>
          </cell>
          <cell r="D1778" t="str">
            <v>QPB</v>
          </cell>
          <cell r="F1778" t="str">
            <v>OCMH24</v>
          </cell>
          <cell r="G1778">
            <v>17440471</v>
          </cell>
          <cell r="H1778" t="str">
            <v>TRAINING - MANUALS/INCIDENTALS</v>
          </cell>
          <cell r="I1778" t="str">
            <v>Training</v>
          </cell>
          <cell r="J1778" t="str">
            <v>Business Partners</v>
          </cell>
          <cell r="K1778" t="str">
            <v>Stuart Newstead</v>
          </cell>
          <cell r="L1778" t="str">
            <v>Nigel dean</v>
          </cell>
          <cell r="M1778" t="str">
            <v>QPBNigel deanTraining</v>
          </cell>
          <cell r="N1778">
            <v>416.66666666666669</v>
          </cell>
          <cell r="O1778">
            <v>416.66666666666669</v>
          </cell>
          <cell r="P1778">
            <v>416.66666666666669</v>
          </cell>
          <cell r="Q1778">
            <v>416.66666666666669</v>
          </cell>
          <cell r="R1778">
            <v>416.66666666666669</v>
          </cell>
          <cell r="S1778">
            <v>416.66666666666669</v>
          </cell>
          <cell r="T1778">
            <v>416.66666666666669</v>
          </cell>
          <cell r="U1778">
            <v>416.66666666666669</v>
          </cell>
          <cell r="V1778">
            <v>416.66666666666669</v>
          </cell>
          <cell r="W1778">
            <v>416.66666666666669</v>
          </cell>
          <cell r="X1778">
            <v>416.66666666666669</v>
          </cell>
          <cell r="Y1778">
            <v>416.66666666666669</v>
          </cell>
        </row>
        <row r="1779">
          <cell r="C1779" t="str">
            <v>Staff Rel</v>
          </cell>
          <cell r="D1779" t="str">
            <v>QPB</v>
          </cell>
          <cell r="F1779" t="str">
            <v>OCMH25</v>
          </cell>
          <cell r="G1779">
            <v>17440471</v>
          </cell>
          <cell r="H1779" t="str">
            <v>TRAINING - MANUALS/INCIDENTALS</v>
          </cell>
          <cell r="I1779" t="str">
            <v>Training</v>
          </cell>
          <cell r="J1779" t="str">
            <v>Business Partners</v>
          </cell>
          <cell r="K1779" t="str">
            <v>Stuart Newstead</v>
          </cell>
          <cell r="L1779" t="str">
            <v>Bharat Chauhan</v>
          </cell>
          <cell r="M1779" t="str">
            <v>QPBBharat ChauhanTraining</v>
          </cell>
          <cell r="N1779">
            <v>833.33333333333337</v>
          </cell>
          <cell r="O1779">
            <v>833.33333333333337</v>
          </cell>
          <cell r="P1779">
            <v>833.33333333333337</v>
          </cell>
          <cell r="Q1779">
            <v>833.33333333333337</v>
          </cell>
          <cell r="R1779">
            <v>833.33333333333337</v>
          </cell>
          <cell r="S1779">
            <v>833.33333333333337</v>
          </cell>
          <cell r="T1779">
            <v>833.33333333333337</v>
          </cell>
          <cell r="U1779">
            <v>833.33333333333337</v>
          </cell>
          <cell r="V1779">
            <v>833.33333333333337</v>
          </cell>
          <cell r="W1779">
            <v>833.33333333333337</v>
          </cell>
          <cell r="X1779">
            <v>833.33333333333337</v>
          </cell>
          <cell r="Y1779">
            <v>833.33333333333337</v>
          </cell>
        </row>
        <row r="1780">
          <cell r="C1780" t="str">
            <v>Staff Rel</v>
          </cell>
          <cell r="D1780" t="str">
            <v>QPB</v>
          </cell>
          <cell r="F1780" t="str">
            <v>OCMH26</v>
          </cell>
          <cell r="G1780">
            <v>17440471</v>
          </cell>
          <cell r="H1780" t="str">
            <v>TRAINING - MANUALS/INCIDENTALS</v>
          </cell>
          <cell r="I1780" t="str">
            <v>Training</v>
          </cell>
          <cell r="J1780" t="str">
            <v>Business Partners</v>
          </cell>
          <cell r="K1780" t="str">
            <v>Stuart Newstead</v>
          </cell>
          <cell r="L1780" t="str">
            <v>Vanessa Blythe</v>
          </cell>
          <cell r="M1780" t="str">
            <v>QPBVanessa BlytheTraining</v>
          </cell>
          <cell r="N1780">
            <v>41.666666666666664</v>
          </cell>
          <cell r="O1780">
            <v>41.666666666666664</v>
          </cell>
          <cell r="P1780">
            <v>41.666666666666664</v>
          </cell>
          <cell r="Q1780">
            <v>41.666666666666664</v>
          </cell>
          <cell r="R1780">
            <v>41.666666666666664</v>
          </cell>
          <cell r="S1780">
            <v>41.666666666666664</v>
          </cell>
          <cell r="T1780">
            <v>41.666666666666664</v>
          </cell>
          <cell r="U1780">
            <v>41.666666666666664</v>
          </cell>
          <cell r="V1780">
            <v>41.666666666666664</v>
          </cell>
          <cell r="W1780">
            <v>41.666666666666664</v>
          </cell>
          <cell r="X1780">
            <v>41.666666666666664</v>
          </cell>
          <cell r="Y1780">
            <v>41.666666666666664</v>
          </cell>
        </row>
        <row r="1781">
          <cell r="C1781" t="str">
            <v>Staff Rel</v>
          </cell>
          <cell r="D1781" t="str">
            <v>QPB</v>
          </cell>
          <cell r="F1781" t="str">
            <v>OCMH3</v>
          </cell>
          <cell r="G1781">
            <v>17440471</v>
          </cell>
          <cell r="H1781" t="str">
            <v>TRAINING - MANUALS/INCIDENTALS</v>
          </cell>
          <cell r="I1781" t="str">
            <v>Training</v>
          </cell>
          <cell r="J1781" t="str">
            <v>Business Service</v>
          </cell>
          <cell r="K1781" t="str">
            <v>Keith Floodgate</v>
          </cell>
          <cell r="L1781" t="str">
            <v>Keith Floodgate</v>
          </cell>
          <cell r="M1781" t="str">
            <v>QPBKeith FloodgateTraining</v>
          </cell>
          <cell r="N1781">
            <v>333.33333333333331</v>
          </cell>
          <cell r="O1781">
            <v>333.33333333333331</v>
          </cell>
          <cell r="P1781">
            <v>333.33333333333331</v>
          </cell>
          <cell r="Q1781">
            <v>333.33333333333331</v>
          </cell>
          <cell r="R1781">
            <v>333.33333333333331</v>
          </cell>
          <cell r="S1781">
            <v>333.33333333333331</v>
          </cell>
          <cell r="T1781">
            <v>333.33333333333331</v>
          </cell>
          <cell r="U1781">
            <v>333.33333333333331</v>
          </cell>
          <cell r="V1781">
            <v>333.33333333333331</v>
          </cell>
          <cell r="W1781">
            <v>333.33333333333331</v>
          </cell>
          <cell r="X1781">
            <v>333.33333333333331</v>
          </cell>
          <cell r="Y1781">
            <v>333.33333333333331</v>
          </cell>
        </row>
        <row r="1782">
          <cell r="C1782" t="str">
            <v>Staff Rel</v>
          </cell>
          <cell r="D1782" t="str">
            <v>QPB</v>
          </cell>
          <cell r="F1782" t="str">
            <v>OCMH31</v>
          </cell>
          <cell r="G1782">
            <v>17440471</v>
          </cell>
          <cell r="H1782" t="str">
            <v>TRAINING - MANUALS/INCIDENTALS</v>
          </cell>
          <cell r="I1782" t="str">
            <v>Training</v>
          </cell>
          <cell r="J1782" t="str">
            <v>Business Service</v>
          </cell>
          <cell r="K1782" t="str">
            <v>Keith Floodgate</v>
          </cell>
          <cell r="L1782" t="str">
            <v>John Rogers</v>
          </cell>
          <cell r="M1782" t="str">
            <v>QPBJohn RogersTraining</v>
          </cell>
          <cell r="N1782">
            <v>583.33333333333337</v>
          </cell>
          <cell r="O1782">
            <v>583.33333333333337</v>
          </cell>
          <cell r="P1782">
            <v>583.33333333333337</v>
          </cell>
          <cell r="Q1782">
            <v>583.33333333333337</v>
          </cell>
          <cell r="R1782">
            <v>583.33333333333337</v>
          </cell>
          <cell r="S1782">
            <v>583.33333333333337</v>
          </cell>
          <cell r="T1782">
            <v>583.33333333333337</v>
          </cell>
          <cell r="U1782">
            <v>583.33333333333337</v>
          </cell>
          <cell r="V1782">
            <v>583.33333333333337</v>
          </cell>
          <cell r="W1782">
            <v>583.33333333333337</v>
          </cell>
          <cell r="X1782">
            <v>583.33333333333337</v>
          </cell>
          <cell r="Y1782">
            <v>583.33333333333337</v>
          </cell>
        </row>
        <row r="1783">
          <cell r="C1783" t="str">
            <v>Staff Rel</v>
          </cell>
          <cell r="D1783" t="str">
            <v>QPB</v>
          </cell>
          <cell r="F1783" t="str">
            <v>OCMH32</v>
          </cell>
          <cell r="G1783">
            <v>17440471</v>
          </cell>
          <cell r="H1783" t="str">
            <v>TRAINING - MANUALS/INCIDENTALS</v>
          </cell>
          <cell r="I1783" t="str">
            <v>Training</v>
          </cell>
          <cell r="J1783" t="str">
            <v>Business Service</v>
          </cell>
          <cell r="K1783" t="str">
            <v>Keith Floodgate</v>
          </cell>
          <cell r="L1783" t="str">
            <v>Andy Smith</v>
          </cell>
          <cell r="M1783" t="str">
            <v>QPBAndy SmithTraining</v>
          </cell>
          <cell r="N1783">
            <v>583.33333333333337</v>
          </cell>
          <cell r="O1783">
            <v>583.33333333333337</v>
          </cell>
          <cell r="P1783">
            <v>583.33333333333337</v>
          </cell>
          <cell r="Q1783">
            <v>583.33333333333337</v>
          </cell>
          <cell r="R1783">
            <v>583.33333333333337</v>
          </cell>
          <cell r="S1783">
            <v>583.33333333333337</v>
          </cell>
          <cell r="T1783">
            <v>583.33333333333337</v>
          </cell>
          <cell r="U1783">
            <v>583.33333333333337</v>
          </cell>
          <cell r="V1783">
            <v>583.33333333333337</v>
          </cell>
          <cell r="W1783">
            <v>583.33333333333337</v>
          </cell>
          <cell r="X1783">
            <v>583.33333333333337</v>
          </cell>
          <cell r="Y1783">
            <v>583.33333333333337</v>
          </cell>
        </row>
        <row r="1784">
          <cell r="C1784" t="str">
            <v>Staff Rel</v>
          </cell>
          <cell r="D1784" t="str">
            <v>QPB</v>
          </cell>
          <cell r="F1784" t="str">
            <v>OCMS</v>
          </cell>
          <cell r="G1784">
            <v>17440471</v>
          </cell>
          <cell r="H1784" t="str">
            <v>TRAINING - MANUALS/INCIDENTALS</v>
          </cell>
          <cell r="I1784" t="str">
            <v>Training</v>
          </cell>
          <cell r="J1784" t="str">
            <v>Business Marketing</v>
          </cell>
          <cell r="K1784" t="str">
            <v>Tim Sefton</v>
          </cell>
          <cell r="L1784" t="str">
            <v>Tim Sefton</v>
          </cell>
          <cell r="M1784" t="str">
            <v>QPBTim SeftonTraining</v>
          </cell>
          <cell r="N1784">
            <v>250</v>
          </cell>
          <cell r="O1784">
            <v>250</v>
          </cell>
          <cell r="P1784">
            <v>250</v>
          </cell>
          <cell r="Q1784">
            <v>250</v>
          </cell>
          <cell r="R1784">
            <v>250</v>
          </cell>
          <cell r="S1784">
            <v>250</v>
          </cell>
          <cell r="T1784">
            <v>250</v>
          </cell>
          <cell r="U1784">
            <v>250</v>
          </cell>
          <cell r="V1784">
            <v>250</v>
          </cell>
          <cell r="W1784">
            <v>250</v>
          </cell>
          <cell r="X1784">
            <v>250</v>
          </cell>
          <cell r="Y1784">
            <v>250</v>
          </cell>
        </row>
        <row r="1785">
          <cell r="C1785" t="str">
            <v>Staff Rel</v>
          </cell>
          <cell r="D1785" t="str">
            <v>QPB</v>
          </cell>
          <cell r="F1785" t="str">
            <v>OCMS6</v>
          </cell>
          <cell r="G1785">
            <v>17440471</v>
          </cell>
          <cell r="H1785" t="str">
            <v>TRAINING - MANUALS/INCIDENTALS</v>
          </cell>
          <cell r="I1785" t="str">
            <v>Training</v>
          </cell>
          <cell r="J1785" t="str">
            <v>Business Marketing</v>
          </cell>
          <cell r="K1785" t="str">
            <v>Tim Sefton</v>
          </cell>
          <cell r="L1785" t="str">
            <v>Tony Scriven</v>
          </cell>
          <cell r="M1785" t="str">
            <v>QPBTony ScrivenTraining</v>
          </cell>
          <cell r="N1785">
            <v>208.33333333333334</v>
          </cell>
          <cell r="O1785">
            <v>208.33333333333334</v>
          </cell>
          <cell r="P1785">
            <v>208.33333333333334</v>
          </cell>
          <cell r="Q1785">
            <v>208.33333333333334</v>
          </cell>
          <cell r="R1785">
            <v>208.33333333333334</v>
          </cell>
          <cell r="S1785">
            <v>208.33333333333334</v>
          </cell>
          <cell r="T1785">
            <v>208.33333333333334</v>
          </cell>
          <cell r="U1785">
            <v>208.33333333333334</v>
          </cell>
          <cell r="V1785">
            <v>208.33333333333334</v>
          </cell>
          <cell r="W1785">
            <v>208.33333333333334</v>
          </cell>
          <cell r="X1785">
            <v>208.33333333333334</v>
          </cell>
          <cell r="Y1785">
            <v>208.33333333333334</v>
          </cell>
        </row>
        <row r="1786">
          <cell r="C1786" t="str">
            <v>Staff Rel</v>
          </cell>
          <cell r="D1786" t="str">
            <v>QPB</v>
          </cell>
          <cell r="F1786" t="str">
            <v>OCMS2</v>
          </cell>
          <cell r="G1786">
            <v>17440471</v>
          </cell>
          <cell r="H1786" t="str">
            <v>TRAINING - MANUALS/INCIDENTALS</v>
          </cell>
          <cell r="I1786" t="str">
            <v>Training</v>
          </cell>
          <cell r="J1786" t="str">
            <v>Business Marketing</v>
          </cell>
          <cell r="K1786" t="str">
            <v>Tim Sefton</v>
          </cell>
          <cell r="L1786" t="str">
            <v>Nigel Dutton</v>
          </cell>
          <cell r="M1786" t="str">
            <v>QPBNigel DuttonTraining</v>
          </cell>
          <cell r="N1786">
            <v>83.333333333333329</v>
          </cell>
          <cell r="O1786">
            <v>83.333333333333329</v>
          </cell>
          <cell r="P1786">
            <v>83.333333333333329</v>
          </cell>
          <cell r="Q1786">
            <v>83.333333333333329</v>
          </cell>
          <cell r="R1786">
            <v>83.333333333333329</v>
          </cell>
          <cell r="S1786">
            <v>83.333333333333329</v>
          </cell>
          <cell r="T1786">
            <v>83.333333333333329</v>
          </cell>
          <cell r="U1786">
            <v>83.333333333333329</v>
          </cell>
          <cell r="V1786">
            <v>83.333333333333329</v>
          </cell>
          <cell r="W1786">
            <v>83.333333333333329</v>
          </cell>
          <cell r="X1786">
            <v>83.333333333333329</v>
          </cell>
          <cell r="Y1786">
            <v>83.333333333333329</v>
          </cell>
        </row>
        <row r="1787">
          <cell r="C1787" t="str">
            <v>Staff Rel</v>
          </cell>
          <cell r="D1787" t="str">
            <v>QPB</v>
          </cell>
          <cell r="F1787" t="str">
            <v>OCMS4</v>
          </cell>
          <cell r="G1787">
            <v>17440471</v>
          </cell>
          <cell r="H1787" t="str">
            <v>TRAINING - MANUALS/INCIDENTALS</v>
          </cell>
          <cell r="I1787" t="str">
            <v>Training</v>
          </cell>
          <cell r="J1787" t="str">
            <v>Business Marketing</v>
          </cell>
          <cell r="K1787" t="str">
            <v>Tim Sefton</v>
          </cell>
          <cell r="L1787" t="str">
            <v>Derek Williamson</v>
          </cell>
          <cell r="M1787" t="str">
            <v>QPBDerek WilliamsonTraining</v>
          </cell>
          <cell r="N1787">
            <v>375</v>
          </cell>
          <cell r="O1787">
            <v>375</v>
          </cell>
          <cell r="P1787">
            <v>375</v>
          </cell>
          <cell r="Q1787">
            <v>375</v>
          </cell>
          <cell r="R1787">
            <v>375</v>
          </cell>
          <cell r="S1787">
            <v>375</v>
          </cell>
          <cell r="T1787">
            <v>375</v>
          </cell>
          <cell r="U1787">
            <v>375</v>
          </cell>
          <cell r="V1787">
            <v>375</v>
          </cell>
          <cell r="W1787">
            <v>375</v>
          </cell>
          <cell r="X1787">
            <v>375</v>
          </cell>
          <cell r="Y1787">
            <v>375</v>
          </cell>
        </row>
        <row r="1788">
          <cell r="C1788" t="str">
            <v>Staff Rel</v>
          </cell>
          <cell r="D1788" t="str">
            <v>QPB</v>
          </cell>
          <cell r="F1788" t="str">
            <v>OCMS5</v>
          </cell>
          <cell r="G1788">
            <v>17440471</v>
          </cell>
          <cell r="H1788" t="str">
            <v>TRAINING - MANUALS/INCIDENTALS</v>
          </cell>
          <cell r="I1788" t="str">
            <v>Training</v>
          </cell>
          <cell r="J1788" t="str">
            <v>Business Marketing</v>
          </cell>
          <cell r="K1788" t="str">
            <v>Tim Sefton</v>
          </cell>
          <cell r="L1788" t="str">
            <v>Hilary Lloyd</v>
          </cell>
          <cell r="M1788" t="str">
            <v>QPBHilary LloydTraining</v>
          </cell>
          <cell r="N1788">
            <v>375</v>
          </cell>
          <cell r="O1788">
            <v>375</v>
          </cell>
          <cell r="P1788">
            <v>375</v>
          </cell>
          <cell r="Q1788">
            <v>375</v>
          </cell>
          <cell r="R1788">
            <v>375</v>
          </cell>
          <cell r="S1788">
            <v>375</v>
          </cell>
          <cell r="T1788">
            <v>375</v>
          </cell>
          <cell r="U1788">
            <v>375</v>
          </cell>
          <cell r="V1788">
            <v>375</v>
          </cell>
          <cell r="W1788">
            <v>375</v>
          </cell>
          <cell r="X1788">
            <v>375</v>
          </cell>
          <cell r="Y1788">
            <v>375</v>
          </cell>
        </row>
        <row r="1789">
          <cell r="C1789" t="str">
            <v>Staff Rel</v>
          </cell>
          <cell r="D1789" t="str">
            <v>QPB</v>
          </cell>
          <cell r="F1789" t="str">
            <v>OCMT1</v>
          </cell>
          <cell r="G1789">
            <v>17440471</v>
          </cell>
          <cell r="H1789" t="str">
            <v>TRAINING - MANUALS/INCIDENTALS</v>
          </cell>
          <cell r="I1789" t="str">
            <v>Training</v>
          </cell>
          <cell r="J1789" t="str">
            <v>Business Operations</v>
          </cell>
          <cell r="K1789" t="str">
            <v>Euros Evans</v>
          </cell>
          <cell r="L1789" t="str">
            <v>Euros Evans</v>
          </cell>
          <cell r="M1789" t="str">
            <v>QPBEuros EvansTraining</v>
          </cell>
          <cell r="N1789">
            <v>250</v>
          </cell>
          <cell r="O1789">
            <v>250</v>
          </cell>
          <cell r="P1789">
            <v>250</v>
          </cell>
          <cell r="Q1789">
            <v>250</v>
          </cell>
          <cell r="R1789">
            <v>250</v>
          </cell>
          <cell r="S1789">
            <v>250</v>
          </cell>
          <cell r="T1789">
            <v>250</v>
          </cell>
          <cell r="U1789">
            <v>250</v>
          </cell>
          <cell r="V1789">
            <v>250</v>
          </cell>
          <cell r="W1789">
            <v>250</v>
          </cell>
          <cell r="X1789">
            <v>250</v>
          </cell>
          <cell r="Y1789">
            <v>250</v>
          </cell>
        </row>
        <row r="1790">
          <cell r="C1790" t="str">
            <v>Staff Rel</v>
          </cell>
          <cell r="D1790" t="str">
            <v>QPB</v>
          </cell>
          <cell r="F1790" t="str">
            <v>OCMT14</v>
          </cell>
          <cell r="G1790">
            <v>17440471</v>
          </cell>
          <cell r="H1790" t="str">
            <v>TRAINING - MANUALS/INCIDENTALS</v>
          </cell>
          <cell r="I1790" t="str">
            <v>Training</v>
          </cell>
          <cell r="J1790" t="str">
            <v>Business Operations</v>
          </cell>
          <cell r="K1790" t="str">
            <v>Euros Evans</v>
          </cell>
          <cell r="L1790" t="str">
            <v>Tony Webber</v>
          </cell>
          <cell r="M1790" t="str">
            <v>QPBTony WebberTraining</v>
          </cell>
          <cell r="N1790">
            <v>250</v>
          </cell>
          <cell r="O1790">
            <v>250</v>
          </cell>
          <cell r="P1790">
            <v>250</v>
          </cell>
          <cell r="Q1790">
            <v>250</v>
          </cell>
          <cell r="R1790">
            <v>250</v>
          </cell>
          <cell r="S1790">
            <v>250</v>
          </cell>
          <cell r="T1790">
            <v>250</v>
          </cell>
          <cell r="U1790">
            <v>250</v>
          </cell>
          <cell r="V1790">
            <v>250</v>
          </cell>
          <cell r="W1790">
            <v>250</v>
          </cell>
          <cell r="X1790">
            <v>250</v>
          </cell>
          <cell r="Y1790">
            <v>250</v>
          </cell>
        </row>
        <row r="1791">
          <cell r="C1791" t="str">
            <v>Staff Rel</v>
          </cell>
          <cell r="D1791" t="str">
            <v>QPB</v>
          </cell>
          <cell r="F1791" t="str">
            <v>OCMT31</v>
          </cell>
          <cell r="G1791">
            <v>17440471</v>
          </cell>
          <cell r="H1791" t="str">
            <v>TRAINING - MANUALS/INCIDENTALS</v>
          </cell>
          <cell r="I1791" t="str">
            <v>Training</v>
          </cell>
          <cell r="J1791" t="str">
            <v>Business Operations</v>
          </cell>
          <cell r="K1791" t="str">
            <v>Euros Evans</v>
          </cell>
          <cell r="L1791" t="str">
            <v>Paging</v>
          </cell>
          <cell r="M1791" t="str">
            <v>QPBPagingTraining</v>
          </cell>
          <cell r="N1791">
            <v>41.666666666666664</v>
          </cell>
          <cell r="O1791">
            <v>41.666666666666664</v>
          </cell>
          <cell r="P1791">
            <v>41.666666666666664</v>
          </cell>
          <cell r="Q1791">
            <v>41.666666666666664</v>
          </cell>
          <cell r="R1791">
            <v>41.666666666666664</v>
          </cell>
          <cell r="S1791">
            <v>41.666666666666664</v>
          </cell>
          <cell r="T1791">
            <v>41.666666666666664</v>
          </cell>
          <cell r="U1791">
            <v>41.666666666666664</v>
          </cell>
          <cell r="V1791">
            <v>41.666666666666664</v>
          </cell>
          <cell r="W1791">
            <v>41.666666666666664</v>
          </cell>
          <cell r="X1791">
            <v>41.666666666666664</v>
          </cell>
          <cell r="Y1791">
            <v>41.666666666666664</v>
          </cell>
        </row>
        <row r="1792">
          <cell r="C1792" t="str">
            <v>Staff Rel</v>
          </cell>
          <cell r="D1792" t="str">
            <v>QPB</v>
          </cell>
          <cell r="F1792" t="str">
            <v>OCMT35</v>
          </cell>
          <cell r="G1792">
            <v>17440471</v>
          </cell>
          <cell r="H1792" t="str">
            <v>TRAINING - MANUALS/INCIDENTALS</v>
          </cell>
          <cell r="I1792" t="str">
            <v>Training</v>
          </cell>
          <cell r="J1792" t="str">
            <v>Business Operations</v>
          </cell>
          <cell r="K1792" t="str">
            <v>Euros Evans</v>
          </cell>
          <cell r="L1792" t="str">
            <v>Paging</v>
          </cell>
          <cell r="M1792" t="str">
            <v>QPBPagingTraining</v>
          </cell>
          <cell r="N1792">
            <v>270.83333333333331</v>
          </cell>
          <cell r="O1792">
            <v>270.83333333333331</v>
          </cell>
          <cell r="P1792">
            <v>270.83333333333331</v>
          </cell>
          <cell r="Q1792">
            <v>270.83333333333331</v>
          </cell>
          <cell r="R1792">
            <v>270.83333333333331</v>
          </cell>
          <cell r="S1792">
            <v>270.83333333333331</v>
          </cell>
          <cell r="T1792">
            <v>270.83333333333331</v>
          </cell>
          <cell r="U1792">
            <v>270.83333333333331</v>
          </cell>
          <cell r="V1792">
            <v>270.83333333333331</v>
          </cell>
          <cell r="W1792">
            <v>270.83333333333331</v>
          </cell>
          <cell r="X1792">
            <v>270.83333333333331</v>
          </cell>
          <cell r="Y1792">
            <v>270.83333333333331</v>
          </cell>
        </row>
        <row r="1793">
          <cell r="C1793" t="str">
            <v>Staff Rel</v>
          </cell>
          <cell r="D1793" t="str">
            <v>QPB</v>
          </cell>
          <cell r="F1793" t="str">
            <v>OCMT36</v>
          </cell>
          <cell r="G1793">
            <v>17440471</v>
          </cell>
          <cell r="H1793" t="str">
            <v>TRAINING - MANUALS/INCIDENTALS</v>
          </cell>
          <cell r="I1793" t="str">
            <v>Training</v>
          </cell>
          <cell r="J1793" t="str">
            <v>Business Operations</v>
          </cell>
          <cell r="K1793" t="str">
            <v>Euros Evans</v>
          </cell>
          <cell r="L1793" t="str">
            <v>Paging</v>
          </cell>
          <cell r="M1793" t="str">
            <v>QPBPagingTraining</v>
          </cell>
          <cell r="N1793">
            <v>625</v>
          </cell>
          <cell r="O1793">
            <v>625</v>
          </cell>
          <cell r="P1793">
            <v>625</v>
          </cell>
          <cell r="Q1793">
            <v>625</v>
          </cell>
          <cell r="R1793">
            <v>625</v>
          </cell>
          <cell r="S1793">
            <v>625</v>
          </cell>
          <cell r="T1793">
            <v>625</v>
          </cell>
          <cell r="U1793">
            <v>625</v>
          </cell>
          <cell r="V1793">
            <v>625</v>
          </cell>
          <cell r="W1793">
            <v>625</v>
          </cell>
          <cell r="X1793">
            <v>625</v>
          </cell>
          <cell r="Y1793">
            <v>625</v>
          </cell>
        </row>
        <row r="1794">
          <cell r="C1794" t="str">
            <v>Staff Rel</v>
          </cell>
          <cell r="D1794" t="str">
            <v>QPB</v>
          </cell>
          <cell r="F1794" t="str">
            <v>OCMH</v>
          </cell>
          <cell r="G1794">
            <v>16000540</v>
          </cell>
          <cell r="H1794" t="str">
            <v>MAINTENANCE T&amp;S</v>
          </cell>
          <cell r="I1794" t="str">
            <v>Travel &amp; Subsistence</v>
          </cell>
          <cell r="J1794" t="str">
            <v>Directorate</v>
          </cell>
          <cell r="K1794" t="str">
            <v>Pete Richardson</v>
          </cell>
          <cell r="L1794" t="str">
            <v>Pete Richardson</v>
          </cell>
          <cell r="M1794" t="str">
            <v>QPBPete RichardsonTravel &amp; Subsistence</v>
          </cell>
          <cell r="N1794">
            <v>4150.9399999999996</v>
          </cell>
          <cell r="O1794">
            <v>4150.9399999999996</v>
          </cell>
          <cell r="P1794">
            <v>4150.9399999999996</v>
          </cell>
          <cell r="Q1794">
            <v>4150.9399999999996</v>
          </cell>
          <cell r="R1794">
            <v>4150.9399999999996</v>
          </cell>
          <cell r="S1794">
            <v>4150.9399999999996</v>
          </cell>
          <cell r="T1794">
            <v>4150.9399999999996</v>
          </cell>
          <cell r="U1794">
            <v>4150.9399999999996</v>
          </cell>
          <cell r="V1794">
            <v>4150.9399999999996</v>
          </cell>
          <cell r="W1794">
            <v>4150.9399999999996</v>
          </cell>
          <cell r="X1794">
            <v>4150.9399999999996</v>
          </cell>
          <cell r="Y1794">
            <v>4150.9399999999996</v>
          </cell>
        </row>
        <row r="1795">
          <cell r="C1795" t="str">
            <v>Staff Rel</v>
          </cell>
          <cell r="D1795" t="str">
            <v>QPB</v>
          </cell>
          <cell r="F1795" t="str">
            <v>OCMH1</v>
          </cell>
          <cell r="G1795">
            <v>16000540</v>
          </cell>
          <cell r="H1795" t="str">
            <v>MAINTENANCE T&amp;S</v>
          </cell>
          <cell r="I1795" t="str">
            <v>Travel &amp; Subsistence</v>
          </cell>
          <cell r="J1795" t="str">
            <v>BT Management</v>
          </cell>
          <cell r="K1795" t="str">
            <v>Dave Stevenson</v>
          </cell>
          <cell r="L1795" t="str">
            <v>Dave Stevenson</v>
          </cell>
          <cell r="M1795" t="str">
            <v>QPBDave StevensonTravel &amp; Subsistence</v>
          </cell>
          <cell r="N1795">
            <v>1750</v>
          </cell>
          <cell r="O1795">
            <v>1750</v>
          </cell>
          <cell r="P1795">
            <v>1750</v>
          </cell>
          <cell r="Q1795">
            <v>1750</v>
          </cell>
          <cell r="R1795">
            <v>1750</v>
          </cell>
          <cell r="S1795">
            <v>1750</v>
          </cell>
          <cell r="T1795">
            <v>1750</v>
          </cell>
          <cell r="U1795">
            <v>1750</v>
          </cell>
          <cell r="V1795">
            <v>1750</v>
          </cell>
          <cell r="W1795">
            <v>1750</v>
          </cell>
          <cell r="X1795">
            <v>1750</v>
          </cell>
          <cell r="Y1795">
            <v>1750</v>
          </cell>
        </row>
        <row r="1796">
          <cell r="C1796" t="str">
            <v>Staff Rel</v>
          </cell>
          <cell r="D1796" t="str">
            <v>QPB</v>
          </cell>
          <cell r="F1796" t="str">
            <v>OCMH11</v>
          </cell>
          <cell r="G1796">
            <v>16000540</v>
          </cell>
          <cell r="H1796" t="str">
            <v>MAINTENANCE T&amp;S</v>
          </cell>
          <cell r="I1796" t="str">
            <v>Travel &amp; Subsistence</v>
          </cell>
          <cell r="J1796" t="str">
            <v>BT Management</v>
          </cell>
          <cell r="K1796" t="str">
            <v>Dave Stevenson</v>
          </cell>
          <cell r="L1796" t="str">
            <v>Suki Jagpal</v>
          </cell>
          <cell r="M1796" t="str">
            <v>QPBSuki JagpalTravel &amp; Subsistence</v>
          </cell>
          <cell r="N1796">
            <v>2000</v>
          </cell>
          <cell r="O1796">
            <v>2000</v>
          </cell>
          <cell r="P1796">
            <v>2000</v>
          </cell>
          <cell r="Q1796">
            <v>2000</v>
          </cell>
          <cell r="R1796">
            <v>2000</v>
          </cell>
          <cell r="S1796">
            <v>2000</v>
          </cell>
          <cell r="T1796">
            <v>2000</v>
          </cell>
          <cell r="U1796">
            <v>2000</v>
          </cell>
          <cell r="V1796">
            <v>2000</v>
          </cell>
          <cell r="W1796">
            <v>2000</v>
          </cell>
          <cell r="X1796">
            <v>2000</v>
          </cell>
          <cell r="Y1796">
            <v>2000</v>
          </cell>
        </row>
        <row r="1797">
          <cell r="C1797" t="str">
            <v>Staff Rel</v>
          </cell>
          <cell r="D1797" t="str">
            <v>QPB</v>
          </cell>
          <cell r="F1797" t="str">
            <v>OCMH12</v>
          </cell>
          <cell r="G1797">
            <v>16000540</v>
          </cell>
          <cell r="H1797" t="str">
            <v>MAINTENANCE T&amp;S</v>
          </cell>
          <cell r="I1797" t="str">
            <v>Travel &amp; Subsistence</v>
          </cell>
          <cell r="J1797" t="str">
            <v>BT Management</v>
          </cell>
          <cell r="K1797" t="str">
            <v>Dave Stevenson</v>
          </cell>
          <cell r="L1797" t="str">
            <v>Kishor Patel</v>
          </cell>
          <cell r="M1797" t="str">
            <v>QPBKishor PatelTravel &amp; Subsistence</v>
          </cell>
          <cell r="N1797">
            <v>3750</v>
          </cell>
          <cell r="O1797">
            <v>3750</v>
          </cell>
          <cell r="P1797">
            <v>3750</v>
          </cell>
          <cell r="Q1797">
            <v>3750</v>
          </cell>
          <cell r="R1797">
            <v>3750</v>
          </cell>
          <cell r="S1797">
            <v>3750</v>
          </cell>
          <cell r="T1797">
            <v>3750</v>
          </cell>
          <cell r="U1797">
            <v>3750</v>
          </cell>
          <cell r="V1797">
            <v>3750</v>
          </cell>
          <cell r="W1797">
            <v>3750</v>
          </cell>
          <cell r="X1797">
            <v>3750</v>
          </cell>
          <cell r="Y1797">
            <v>3750</v>
          </cell>
        </row>
        <row r="1798">
          <cell r="C1798" t="str">
            <v>Staff Rel</v>
          </cell>
          <cell r="D1798" t="str">
            <v>QPB</v>
          </cell>
          <cell r="F1798" t="str">
            <v>OCMH13</v>
          </cell>
          <cell r="G1798">
            <v>16000540</v>
          </cell>
          <cell r="H1798" t="str">
            <v>MAINTENANCE T&amp;S</v>
          </cell>
          <cell r="I1798" t="str">
            <v>Travel &amp; Subsistence</v>
          </cell>
          <cell r="J1798" t="str">
            <v>BT Management</v>
          </cell>
          <cell r="K1798" t="str">
            <v>Dave Stevenson</v>
          </cell>
          <cell r="L1798" t="str">
            <v>Matt Bennett</v>
          </cell>
          <cell r="M1798" t="str">
            <v>QPBMatt BennettTravel &amp; Subsistence</v>
          </cell>
          <cell r="N1798">
            <v>2500</v>
          </cell>
          <cell r="O1798">
            <v>2500</v>
          </cell>
          <cell r="P1798">
            <v>2500</v>
          </cell>
          <cell r="Q1798">
            <v>2500</v>
          </cell>
          <cell r="R1798">
            <v>2500</v>
          </cell>
          <cell r="S1798">
            <v>2500</v>
          </cell>
          <cell r="T1798">
            <v>2500</v>
          </cell>
          <cell r="U1798">
            <v>2500</v>
          </cell>
          <cell r="V1798">
            <v>2500</v>
          </cell>
          <cell r="W1798">
            <v>2500</v>
          </cell>
          <cell r="X1798">
            <v>2500</v>
          </cell>
          <cell r="Y1798">
            <v>2500</v>
          </cell>
        </row>
        <row r="1799">
          <cell r="C1799" t="str">
            <v>Staff Rel</v>
          </cell>
          <cell r="D1799" t="str">
            <v>QPB</v>
          </cell>
          <cell r="F1799" t="str">
            <v>OCMH14</v>
          </cell>
          <cell r="G1799">
            <v>16000540</v>
          </cell>
          <cell r="H1799" t="str">
            <v>MAINTENANCE T&amp;S</v>
          </cell>
          <cell r="I1799" t="str">
            <v>Travel &amp; Subsistence</v>
          </cell>
          <cell r="J1799" t="str">
            <v>BT Management</v>
          </cell>
          <cell r="K1799" t="str">
            <v>Dave Stevenson</v>
          </cell>
          <cell r="L1799" t="str">
            <v>Mia Etchells</v>
          </cell>
          <cell r="M1799" t="str">
            <v>QPBMia EtchellsTravel &amp; Subsistence</v>
          </cell>
          <cell r="N1799">
            <v>1250</v>
          </cell>
          <cell r="O1799">
            <v>1250</v>
          </cell>
          <cell r="P1799">
            <v>1250</v>
          </cell>
          <cell r="Q1799">
            <v>1250</v>
          </cell>
          <cell r="R1799">
            <v>1250</v>
          </cell>
          <cell r="S1799">
            <v>1250</v>
          </cell>
          <cell r="T1799">
            <v>1250</v>
          </cell>
          <cell r="U1799">
            <v>1250</v>
          </cell>
          <cell r="V1799">
            <v>1250</v>
          </cell>
          <cell r="W1799">
            <v>1250</v>
          </cell>
          <cell r="X1799">
            <v>1250</v>
          </cell>
          <cell r="Y1799">
            <v>1250</v>
          </cell>
        </row>
        <row r="1800">
          <cell r="C1800" t="str">
            <v>Staff Rel</v>
          </cell>
          <cell r="D1800" t="str">
            <v>QPB</v>
          </cell>
          <cell r="F1800" t="str">
            <v>OCMH2</v>
          </cell>
          <cell r="G1800">
            <v>16000540</v>
          </cell>
          <cell r="H1800" t="str">
            <v>MAINTENANCE T&amp;S</v>
          </cell>
          <cell r="I1800" t="str">
            <v>Travel &amp; Subsistence</v>
          </cell>
          <cell r="J1800" t="str">
            <v>Business Partners</v>
          </cell>
          <cell r="K1800" t="str">
            <v>Stuart Newstead</v>
          </cell>
          <cell r="L1800" t="str">
            <v>Stuart Newstead</v>
          </cell>
          <cell r="M1800" t="str">
            <v>QPBStuart NewsteadTravel &amp; Subsistence</v>
          </cell>
          <cell r="N1800">
            <v>1750</v>
          </cell>
          <cell r="O1800">
            <v>1750</v>
          </cell>
          <cell r="P1800">
            <v>1750</v>
          </cell>
          <cell r="Q1800">
            <v>1750</v>
          </cell>
          <cell r="R1800">
            <v>1750</v>
          </cell>
          <cell r="S1800">
            <v>1750</v>
          </cell>
          <cell r="T1800">
            <v>1750</v>
          </cell>
          <cell r="U1800">
            <v>1750</v>
          </cell>
          <cell r="V1800">
            <v>1750</v>
          </cell>
          <cell r="W1800">
            <v>1750</v>
          </cell>
          <cell r="X1800">
            <v>1750</v>
          </cell>
          <cell r="Y1800">
            <v>1750</v>
          </cell>
        </row>
        <row r="1801">
          <cell r="C1801" t="str">
            <v>Staff Rel</v>
          </cell>
          <cell r="D1801" t="str">
            <v>QPB</v>
          </cell>
          <cell r="F1801" t="str">
            <v>OCMH21</v>
          </cell>
          <cell r="G1801">
            <v>16000540</v>
          </cell>
          <cell r="H1801" t="str">
            <v>MAINTENANCE T&amp;S</v>
          </cell>
          <cell r="I1801" t="str">
            <v>Travel &amp; Subsistence</v>
          </cell>
          <cell r="J1801" t="str">
            <v>Business Partners</v>
          </cell>
          <cell r="K1801" t="str">
            <v>Stuart Newstead</v>
          </cell>
          <cell r="L1801" t="str">
            <v>Chris Knight</v>
          </cell>
          <cell r="M1801" t="str">
            <v>QPBChris KnightTravel &amp; Subsistence</v>
          </cell>
          <cell r="N1801">
            <v>4375</v>
          </cell>
          <cell r="O1801">
            <v>4375</v>
          </cell>
          <cell r="P1801">
            <v>4375</v>
          </cell>
          <cell r="Q1801">
            <v>4375</v>
          </cell>
          <cell r="R1801">
            <v>4375</v>
          </cell>
          <cell r="S1801">
            <v>4375</v>
          </cell>
          <cell r="T1801">
            <v>4375</v>
          </cell>
          <cell r="U1801">
            <v>4375</v>
          </cell>
          <cell r="V1801">
            <v>4375</v>
          </cell>
          <cell r="W1801">
            <v>4375</v>
          </cell>
          <cell r="X1801">
            <v>4375</v>
          </cell>
          <cell r="Y1801">
            <v>4375</v>
          </cell>
        </row>
        <row r="1802">
          <cell r="C1802" t="str">
            <v>Staff Rel</v>
          </cell>
          <cell r="D1802" t="str">
            <v>QPB</v>
          </cell>
          <cell r="F1802" t="str">
            <v>OCMH22</v>
          </cell>
          <cell r="G1802">
            <v>16000540</v>
          </cell>
          <cell r="H1802" t="str">
            <v>MAINTENANCE T&amp;S</v>
          </cell>
          <cell r="I1802" t="str">
            <v>Travel &amp; Subsistence</v>
          </cell>
          <cell r="J1802" t="str">
            <v>Business Partners</v>
          </cell>
          <cell r="K1802" t="str">
            <v>Stuart Newstead</v>
          </cell>
          <cell r="L1802" t="str">
            <v>Bob Pisolkar</v>
          </cell>
          <cell r="M1802" t="str">
            <v>QPBBob PisolkarTravel &amp; Subsistence</v>
          </cell>
          <cell r="N1802">
            <v>1666.6666666666667</v>
          </cell>
          <cell r="O1802">
            <v>1666.6666666666667</v>
          </cell>
          <cell r="P1802">
            <v>1666.6666666666667</v>
          </cell>
          <cell r="Q1802">
            <v>1666.6666666666667</v>
          </cell>
          <cell r="R1802">
            <v>1666.6666666666667</v>
          </cell>
          <cell r="S1802">
            <v>1666.6666666666667</v>
          </cell>
          <cell r="T1802">
            <v>1666.6666666666667</v>
          </cell>
          <cell r="U1802">
            <v>1666.6666666666667</v>
          </cell>
          <cell r="V1802">
            <v>1666.6666666666667</v>
          </cell>
          <cell r="W1802">
            <v>1666.6666666666667</v>
          </cell>
          <cell r="X1802">
            <v>1666.6666666666667</v>
          </cell>
          <cell r="Y1802">
            <v>1666.6666666666667</v>
          </cell>
        </row>
        <row r="1803">
          <cell r="C1803" t="str">
            <v>Staff Rel</v>
          </cell>
          <cell r="D1803" t="str">
            <v>QPB</v>
          </cell>
          <cell r="F1803" t="str">
            <v>OCMH23</v>
          </cell>
          <cell r="G1803">
            <v>16000540</v>
          </cell>
          <cell r="H1803" t="str">
            <v>MAINTENANCE T&amp;S</v>
          </cell>
          <cell r="I1803" t="str">
            <v>Travel &amp; Subsistence</v>
          </cell>
          <cell r="J1803" t="str">
            <v>Business Partners</v>
          </cell>
          <cell r="K1803" t="str">
            <v>Stuart Newstead</v>
          </cell>
          <cell r="L1803" t="str">
            <v>James Hart</v>
          </cell>
          <cell r="M1803" t="str">
            <v>QPBJames HartTravel &amp; Subsistence</v>
          </cell>
          <cell r="N1803">
            <v>1291.6666666666667</v>
          </cell>
          <cell r="O1803">
            <v>1291.6666666666667</v>
          </cell>
          <cell r="P1803">
            <v>1291.6666666666667</v>
          </cell>
          <cell r="Q1803">
            <v>1291.6666666666667</v>
          </cell>
          <cell r="R1803">
            <v>1291.6666666666667</v>
          </cell>
          <cell r="S1803">
            <v>1291.6666666666667</v>
          </cell>
          <cell r="T1803">
            <v>1291.6666666666667</v>
          </cell>
          <cell r="U1803">
            <v>1291.6666666666667</v>
          </cell>
          <cell r="V1803">
            <v>1291.6666666666667</v>
          </cell>
          <cell r="W1803">
            <v>1291.6666666666667</v>
          </cell>
          <cell r="X1803">
            <v>1291.6666666666667</v>
          </cell>
          <cell r="Y1803">
            <v>1291.6666666666667</v>
          </cell>
        </row>
        <row r="1804">
          <cell r="C1804" t="str">
            <v>Staff Rel</v>
          </cell>
          <cell r="D1804" t="str">
            <v>QPB</v>
          </cell>
          <cell r="F1804" t="str">
            <v>OCMH24</v>
          </cell>
          <cell r="G1804">
            <v>16000540</v>
          </cell>
          <cell r="H1804" t="str">
            <v>MAINTENANCE T&amp;S</v>
          </cell>
          <cell r="I1804" t="str">
            <v>Travel &amp; Subsistence</v>
          </cell>
          <cell r="J1804" t="str">
            <v>Business Partners</v>
          </cell>
          <cell r="K1804" t="str">
            <v>Stuart Newstead</v>
          </cell>
          <cell r="L1804" t="str">
            <v>Nigel dean</v>
          </cell>
          <cell r="M1804" t="str">
            <v>QPBNigel deanTravel &amp; Subsistence</v>
          </cell>
          <cell r="N1804">
            <v>1000</v>
          </cell>
          <cell r="O1804">
            <v>1000</v>
          </cell>
          <cell r="P1804">
            <v>1000</v>
          </cell>
          <cell r="Q1804">
            <v>1000</v>
          </cell>
          <cell r="R1804">
            <v>1000</v>
          </cell>
          <cell r="S1804">
            <v>1000</v>
          </cell>
          <cell r="T1804">
            <v>1000</v>
          </cell>
          <cell r="U1804">
            <v>1000</v>
          </cell>
          <cell r="V1804">
            <v>1000</v>
          </cell>
          <cell r="W1804">
            <v>1000</v>
          </cell>
          <cell r="X1804">
            <v>1000</v>
          </cell>
          <cell r="Y1804">
            <v>1000</v>
          </cell>
        </row>
        <row r="1805">
          <cell r="C1805" t="str">
            <v>Staff Rel</v>
          </cell>
          <cell r="D1805" t="str">
            <v>QPB</v>
          </cell>
          <cell r="F1805" t="str">
            <v>OCMH25</v>
          </cell>
          <cell r="G1805">
            <v>16000540</v>
          </cell>
          <cell r="H1805" t="str">
            <v>MAINTENANCE T&amp;S</v>
          </cell>
          <cell r="I1805" t="str">
            <v>Travel &amp; Subsistence</v>
          </cell>
          <cell r="J1805" t="str">
            <v>Business Partners</v>
          </cell>
          <cell r="K1805" t="str">
            <v>Stuart Newstead</v>
          </cell>
          <cell r="L1805" t="str">
            <v>Bharat Chauhan</v>
          </cell>
          <cell r="M1805" t="str">
            <v>QPBBharat ChauhanTravel &amp; Subsistence</v>
          </cell>
          <cell r="N1805">
            <v>1666.6666666666667</v>
          </cell>
          <cell r="O1805">
            <v>1666.6666666666667</v>
          </cell>
          <cell r="P1805">
            <v>1666.6666666666667</v>
          </cell>
          <cell r="Q1805">
            <v>1666.6666666666667</v>
          </cell>
          <cell r="R1805">
            <v>1666.6666666666667</v>
          </cell>
          <cell r="S1805">
            <v>1666.6666666666667</v>
          </cell>
          <cell r="T1805">
            <v>1666.6666666666667</v>
          </cell>
          <cell r="U1805">
            <v>1666.6666666666667</v>
          </cell>
          <cell r="V1805">
            <v>1666.6666666666667</v>
          </cell>
          <cell r="W1805">
            <v>1666.6666666666667</v>
          </cell>
          <cell r="X1805">
            <v>1666.6666666666667</v>
          </cell>
          <cell r="Y1805">
            <v>1666.6666666666667</v>
          </cell>
        </row>
        <row r="1806">
          <cell r="C1806" t="str">
            <v>Staff Rel</v>
          </cell>
          <cell r="D1806" t="str">
            <v>QPB</v>
          </cell>
          <cell r="F1806" t="str">
            <v>OCMH26</v>
          </cell>
          <cell r="G1806">
            <v>16000540</v>
          </cell>
          <cell r="H1806" t="str">
            <v>MAINTENANCE T&amp;S</v>
          </cell>
          <cell r="I1806" t="str">
            <v>Travel &amp; Subsistence</v>
          </cell>
          <cell r="J1806" t="str">
            <v>Business Partners</v>
          </cell>
          <cell r="K1806" t="str">
            <v>Stuart Newstead</v>
          </cell>
          <cell r="L1806" t="str">
            <v>Vanessa Blythe</v>
          </cell>
          <cell r="M1806" t="str">
            <v>QPBVanessa BlytheTravel &amp; Subsistence</v>
          </cell>
          <cell r="N1806">
            <v>416.66666666666669</v>
          </cell>
          <cell r="O1806">
            <v>416.66666666666669</v>
          </cell>
          <cell r="P1806">
            <v>416.66666666666669</v>
          </cell>
          <cell r="Q1806">
            <v>416.66666666666669</v>
          </cell>
          <cell r="R1806">
            <v>416.66666666666669</v>
          </cell>
          <cell r="S1806">
            <v>416.66666666666669</v>
          </cell>
          <cell r="T1806">
            <v>416.66666666666669</v>
          </cell>
          <cell r="U1806">
            <v>416.66666666666669</v>
          </cell>
          <cell r="V1806">
            <v>416.66666666666669</v>
          </cell>
          <cell r="W1806">
            <v>416.66666666666669</v>
          </cell>
          <cell r="X1806">
            <v>416.66666666666669</v>
          </cell>
          <cell r="Y1806">
            <v>416.66666666666669</v>
          </cell>
        </row>
        <row r="1807">
          <cell r="C1807" t="str">
            <v>Staff Rel</v>
          </cell>
          <cell r="D1807" t="str">
            <v>QPB</v>
          </cell>
          <cell r="F1807" t="str">
            <v>OCMH3</v>
          </cell>
          <cell r="G1807">
            <v>16000540</v>
          </cell>
          <cell r="H1807" t="str">
            <v>MAINTENANCE T&amp;S</v>
          </cell>
          <cell r="I1807" t="str">
            <v>Travel &amp; Subsistence</v>
          </cell>
          <cell r="J1807" t="str">
            <v>Business Service</v>
          </cell>
          <cell r="K1807" t="str">
            <v>Keith Floodgate</v>
          </cell>
          <cell r="L1807" t="str">
            <v>Keith Floodgate</v>
          </cell>
          <cell r="M1807" t="str">
            <v>QPBKeith FloodgateTravel &amp; Subsistence</v>
          </cell>
          <cell r="N1807">
            <v>1458.3333333333333</v>
          </cell>
          <cell r="O1807">
            <v>1458.3333333333333</v>
          </cell>
          <cell r="P1807">
            <v>1458.3333333333333</v>
          </cell>
          <cell r="Q1807">
            <v>1458.3333333333333</v>
          </cell>
          <cell r="R1807">
            <v>1458.3333333333333</v>
          </cell>
          <cell r="S1807">
            <v>1458.3333333333333</v>
          </cell>
          <cell r="T1807">
            <v>1458.3333333333333</v>
          </cell>
          <cell r="U1807">
            <v>1458.3333333333333</v>
          </cell>
          <cell r="V1807">
            <v>1458.3333333333333</v>
          </cell>
          <cell r="W1807">
            <v>1458.3333333333333</v>
          </cell>
          <cell r="X1807">
            <v>1458.3333333333333</v>
          </cell>
          <cell r="Y1807">
            <v>1458.3333333333333</v>
          </cell>
        </row>
        <row r="1808">
          <cell r="C1808" t="str">
            <v>Staff Rel</v>
          </cell>
          <cell r="D1808" t="str">
            <v>QPB</v>
          </cell>
          <cell r="F1808" t="str">
            <v>OCMH31</v>
          </cell>
          <cell r="G1808">
            <v>16000540</v>
          </cell>
          <cell r="H1808" t="str">
            <v>MAINTENANCE T&amp;S</v>
          </cell>
          <cell r="I1808" t="str">
            <v>Travel &amp; Subsistence</v>
          </cell>
          <cell r="J1808" t="str">
            <v>Business Service</v>
          </cell>
          <cell r="K1808" t="str">
            <v>Keith Floodgate</v>
          </cell>
          <cell r="L1808" t="str">
            <v>John Rogers</v>
          </cell>
          <cell r="M1808" t="str">
            <v>QPBJohn RogersTravel &amp; Subsistence</v>
          </cell>
          <cell r="N1808">
            <v>2916.6666666666665</v>
          </cell>
          <cell r="O1808">
            <v>2916.6666666666665</v>
          </cell>
          <cell r="P1808">
            <v>2916.6666666666665</v>
          </cell>
          <cell r="Q1808">
            <v>2916.6666666666665</v>
          </cell>
          <cell r="R1808">
            <v>2916.6666666666665</v>
          </cell>
          <cell r="S1808">
            <v>2916.6666666666665</v>
          </cell>
          <cell r="T1808">
            <v>2916.6666666666665</v>
          </cell>
          <cell r="U1808">
            <v>2916.6666666666665</v>
          </cell>
          <cell r="V1808">
            <v>2916.6666666666665</v>
          </cell>
          <cell r="W1808">
            <v>2916.6666666666665</v>
          </cell>
          <cell r="X1808">
            <v>2916.6666666666665</v>
          </cell>
          <cell r="Y1808">
            <v>2916.6666666666665</v>
          </cell>
        </row>
        <row r="1809">
          <cell r="C1809" t="str">
            <v>Staff Rel</v>
          </cell>
          <cell r="D1809" t="str">
            <v>QPB</v>
          </cell>
          <cell r="F1809" t="str">
            <v>OCMH32</v>
          </cell>
          <cell r="G1809">
            <v>16000540</v>
          </cell>
          <cell r="H1809" t="str">
            <v>MAINTENANCE T&amp;S</v>
          </cell>
          <cell r="I1809" t="str">
            <v>Travel &amp; Subsistence</v>
          </cell>
          <cell r="J1809" t="str">
            <v>Business Service</v>
          </cell>
          <cell r="K1809" t="str">
            <v>Keith Floodgate</v>
          </cell>
          <cell r="L1809" t="str">
            <v>Andy Smith</v>
          </cell>
          <cell r="M1809" t="str">
            <v>QPBAndy SmithTravel &amp; Subsistence</v>
          </cell>
          <cell r="N1809">
            <v>750</v>
          </cell>
          <cell r="O1809">
            <v>750</v>
          </cell>
          <cell r="P1809">
            <v>750</v>
          </cell>
          <cell r="Q1809">
            <v>750</v>
          </cell>
          <cell r="R1809">
            <v>750</v>
          </cell>
          <cell r="S1809">
            <v>750</v>
          </cell>
          <cell r="T1809">
            <v>750</v>
          </cell>
          <cell r="U1809">
            <v>750</v>
          </cell>
          <cell r="V1809">
            <v>750</v>
          </cell>
          <cell r="W1809">
            <v>750</v>
          </cell>
          <cell r="X1809">
            <v>750</v>
          </cell>
          <cell r="Y1809">
            <v>750</v>
          </cell>
        </row>
        <row r="1810">
          <cell r="C1810" t="str">
            <v>Staff Rel</v>
          </cell>
          <cell r="D1810" t="str">
            <v>QPB</v>
          </cell>
          <cell r="F1810" t="str">
            <v>OCMS</v>
          </cell>
          <cell r="G1810">
            <v>16000540</v>
          </cell>
          <cell r="H1810" t="str">
            <v>MAINTENANCE T&amp;S</v>
          </cell>
          <cell r="I1810" t="str">
            <v>Travel &amp; Subsistence</v>
          </cell>
          <cell r="J1810" t="str">
            <v>Business Marketing</v>
          </cell>
          <cell r="K1810" t="str">
            <v>Tim Sefton</v>
          </cell>
          <cell r="L1810" t="str">
            <v>Tim Sefton</v>
          </cell>
          <cell r="M1810" t="str">
            <v>QPBTim SeftonTravel &amp; Subsistence</v>
          </cell>
          <cell r="N1810">
            <v>1041.6666666666667</v>
          </cell>
          <cell r="O1810">
            <v>1041.6666666666667</v>
          </cell>
          <cell r="P1810">
            <v>1041.6666666666667</v>
          </cell>
          <cell r="Q1810">
            <v>1041.6666666666667</v>
          </cell>
          <cell r="R1810">
            <v>1041.6666666666667</v>
          </cell>
          <cell r="S1810">
            <v>1041.6666666666667</v>
          </cell>
          <cell r="T1810">
            <v>1041.6666666666667</v>
          </cell>
          <cell r="U1810">
            <v>1041.6666666666667</v>
          </cell>
          <cell r="V1810">
            <v>1041.6666666666667</v>
          </cell>
          <cell r="W1810">
            <v>1041.6666666666667</v>
          </cell>
          <cell r="X1810">
            <v>1041.6666666666667</v>
          </cell>
          <cell r="Y1810">
            <v>1041.6666666666667</v>
          </cell>
        </row>
        <row r="1811">
          <cell r="C1811" t="str">
            <v>Staff Rel</v>
          </cell>
          <cell r="D1811" t="str">
            <v>QPB</v>
          </cell>
          <cell r="F1811" t="str">
            <v>OCMS6</v>
          </cell>
          <cell r="G1811">
            <v>16000540</v>
          </cell>
          <cell r="H1811" t="str">
            <v>MAINTENANCE T&amp;S</v>
          </cell>
          <cell r="I1811" t="str">
            <v>Travel &amp; Subsistence</v>
          </cell>
          <cell r="J1811" t="str">
            <v>Business Marketing</v>
          </cell>
          <cell r="K1811" t="str">
            <v>Tim Sefton</v>
          </cell>
          <cell r="L1811" t="str">
            <v>Tony Scriven</v>
          </cell>
          <cell r="M1811" t="str">
            <v>QPBTony ScrivenTravel &amp; Subsistence</v>
          </cell>
          <cell r="N1811">
            <v>1041.6666666666667</v>
          </cell>
          <cell r="O1811">
            <v>1041.6666666666667</v>
          </cell>
          <cell r="P1811">
            <v>1041.6666666666667</v>
          </cell>
          <cell r="Q1811">
            <v>1041.6666666666667</v>
          </cell>
          <cell r="R1811">
            <v>1041.6666666666667</v>
          </cell>
          <cell r="S1811">
            <v>1041.6666666666667</v>
          </cell>
          <cell r="T1811">
            <v>1041.6666666666667</v>
          </cell>
          <cell r="U1811">
            <v>1041.6666666666667</v>
          </cell>
          <cell r="V1811">
            <v>1041.6666666666667</v>
          </cell>
          <cell r="W1811">
            <v>1041.6666666666667</v>
          </cell>
          <cell r="X1811">
            <v>1041.6666666666667</v>
          </cell>
          <cell r="Y1811">
            <v>1041.6666666666667</v>
          </cell>
        </row>
        <row r="1812">
          <cell r="C1812" t="str">
            <v>Staff Rel</v>
          </cell>
          <cell r="D1812" t="str">
            <v>QPB</v>
          </cell>
          <cell r="F1812" t="str">
            <v>OCMS2</v>
          </cell>
          <cell r="G1812">
            <v>16000540</v>
          </cell>
          <cell r="H1812" t="str">
            <v>MAINTENANCE T&amp;S</v>
          </cell>
          <cell r="I1812" t="str">
            <v>Travel &amp; Subsistence</v>
          </cell>
          <cell r="J1812" t="str">
            <v>Business Marketing</v>
          </cell>
          <cell r="K1812" t="str">
            <v>Tim Sefton</v>
          </cell>
          <cell r="L1812" t="str">
            <v>Nigel Dutton</v>
          </cell>
          <cell r="M1812" t="str">
            <v>QPBNigel DuttonTravel &amp; Subsistence</v>
          </cell>
          <cell r="N1812">
            <v>750</v>
          </cell>
          <cell r="O1812">
            <v>750</v>
          </cell>
          <cell r="P1812">
            <v>750</v>
          </cell>
          <cell r="Q1812">
            <v>750</v>
          </cell>
          <cell r="R1812">
            <v>750</v>
          </cell>
          <cell r="S1812">
            <v>750</v>
          </cell>
          <cell r="T1812">
            <v>750</v>
          </cell>
          <cell r="U1812">
            <v>750</v>
          </cell>
          <cell r="V1812">
            <v>750</v>
          </cell>
          <cell r="W1812">
            <v>750</v>
          </cell>
          <cell r="X1812">
            <v>750</v>
          </cell>
          <cell r="Y1812">
            <v>750</v>
          </cell>
        </row>
        <row r="1813">
          <cell r="C1813" t="str">
            <v>Staff Rel</v>
          </cell>
          <cell r="D1813" t="str">
            <v>QPB</v>
          </cell>
          <cell r="F1813" t="str">
            <v>OCMS4</v>
          </cell>
          <cell r="G1813">
            <v>16000540</v>
          </cell>
          <cell r="H1813" t="str">
            <v>MAINTENANCE T&amp;S</v>
          </cell>
          <cell r="I1813" t="str">
            <v>Travel &amp; Subsistence</v>
          </cell>
          <cell r="J1813" t="str">
            <v>Business Marketing</v>
          </cell>
          <cell r="K1813" t="str">
            <v>Tim Sefton</v>
          </cell>
          <cell r="L1813" t="str">
            <v>Derek Williamson</v>
          </cell>
          <cell r="M1813" t="str">
            <v>QPBDerek WilliamsonTravel &amp; Subsistence</v>
          </cell>
          <cell r="N1813">
            <v>2750</v>
          </cell>
          <cell r="O1813">
            <v>2750</v>
          </cell>
          <cell r="P1813">
            <v>2750</v>
          </cell>
          <cell r="Q1813">
            <v>2750</v>
          </cell>
          <cell r="R1813">
            <v>2750</v>
          </cell>
          <cell r="S1813">
            <v>2750</v>
          </cell>
          <cell r="T1813">
            <v>2750</v>
          </cell>
          <cell r="U1813">
            <v>2750</v>
          </cell>
          <cell r="V1813">
            <v>2750</v>
          </cell>
          <cell r="W1813">
            <v>2750</v>
          </cell>
          <cell r="X1813">
            <v>2750</v>
          </cell>
          <cell r="Y1813">
            <v>2750</v>
          </cell>
        </row>
        <row r="1814">
          <cell r="C1814" t="str">
            <v>Staff Rel</v>
          </cell>
          <cell r="D1814" t="str">
            <v>QPB</v>
          </cell>
          <cell r="F1814" t="str">
            <v>OCMS5</v>
          </cell>
          <cell r="G1814">
            <v>16000540</v>
          </cell>
          <cell r="H1814" t="str">
            <v>MAINTENANCE T&amp;S</v>
          </cell>
          <cell r="I1814" t="str">
            <v>Travel &amp; Subsistence</v>
          </cell>
          <cell r="J1814" t="str">
            <v>Business Marketing</v>
          </cell>
          <cell r="K1814" t="str">
            <v>Tim Sefton</v>
          </cell>
          <cell r="L1814" t="str">
            <v>Hilary Lloyd</v>
          </cell>
          <cell r="M1814" t="str">
            <v>QPBHilary LloydTravel &amp; Subsistence</v>
          </cell>
          <cell r="N1814">
            <v>2250</v>
          </cell>
          <cell r="O1814">
            <v>2250</v>
          </cell>
          <cell r="P1814">
            <v>2250</v>
          </cell>
          <cell r="Q1814">
            <v>2250</v>
          </cell>
          <cell r="R1814">
            <v>2250</v>
          </cell>
          <cell r="S1814">
            <v>2250</v>
          </cell>
          <cell r="T1814">
            <v>2250</v>
          </cell>
          <cell r="U1814">
            <v>2250</v>
          </cell>
          <cell r="V1814">
            <v>2250</v>
          </cell>
          <cell r="W1814">
            <v>2250</v>
          </cell>
          <cell r="X1814">
            <v>2250</v>
          </cell>
          <cell r="Y1814">
            <v>2250</v>
          </cell>
        </row>
        <row r="1815">
          <cell r="C1815" t="str">
            <v>Staff Rel</v>
          </cell>
          <cell r="D1815" t="str">
            <v>QPB</v>
          </cell>
          <cell r="F1815" t="str">
            <v>OCMT1</v>
          </cell>
          <cell r="G1815">
            <v>16000540</v>
          </cell>
          <cell r="H1815" t="str">
            <v>MAINTENANCE T&amp;S</v>
          </cell>
          <cell r="I1815" t="str">
            <v>Travel &amp; Subsistence</v>
          </cell>
          <cell r="J1815" t="str">
            <v>Business Operations</v>
          </cell>
          <cell r="K1815" t="str">
            <v>Euros Evans</v>
          </cell>
          <cell r="L1815" t="str">
            <v>Euros Evans</v>
          </cell>
          <cell r="M1815" t="str">
            <v>QPBEuros EvansTravel &amp; Subsistence</v>
          </cell>
          <cell r="N1815">
            <v>1041.6666666666667</v>
          </cell>
          <cell r="O1815">
            <v>1041.6666666666667</v>
          </cell>
          <cell r="P1815">
            <v>1041.6666666666667</v>
          </cell>
          <cell r="Q1815">
            <v>1041.6666666666667</v>
          </cell>
          <cell r="R1815">
            <v>1041.6666666666667</v>
          </cell>
          <cell r="S1815">
            <v>1041.6666666666667</v>
          </cell>
          <cell r="T1815">
            <v>1041.6666666666667</v>
          </cell>
          <cell r="U1815">
            <v>1041.6666666666667</v>
          </cell>
          <cell r="V1815">
            <v>1041.6666666666667</v>
          </cell>
          <cell r="W1815">
            <v>1041.6666666666667</v>
          </cell>
          <cell r="X1815">
            <v>1041.6666666666667</v>
          </cell>
          <cell r="Y1815">
            <v>1041.6666666666667</v>
          </cell>
        </row>
        <row r="1816">
          <cell r="C1816" t="str">
            <v>Staff Rel</v>
          </cell>
          <cell r="D1816" t="str">
            <v>QPB</v>
          </cell>
          <cell r="F1816" t="str">
            <v>OCMT14</v>
          </cell>
          <cell r="G1816">
            <v>16000540</v>
          </cell>
          <cell r="H1816" t="str">
            <v>MAINTENANCE T&amp;S</v>
          </cell>
          <cell r="I1816" t="str">
            <v>Travel &amp; Subsistence</v>
          </cell>
          <cell r="J1816" t="str">
            <v>Business Operations</v>
          </cell>
          <cell r="K1816" t="str">
            <v>Euros Evans</v>
          </cell>
          <cell r="L1816" t="str">
            <v>Tony Webber</v>
          </cell>
          <cell r="M1816" t="str">
            <v>QPBTony WebberTravel &amp; Subsistence</v>
          </cell>
          <cell r="N1816">
            <v>1491.6666666666667</v>
          </cell>
          <cell r="O1816">
            <v>1491.6666666666667</v>
          </cell>
          <cell r="P1816">
            <v>1491.6666666666667</v>
          </cell>
          <cell r="Q1816">
            <v>1491.6666666666667</v>
          </cell>
          <cell r="R1816">
            <v>1491.6666666666667</v>
          </cell>
          <cell r="S1816">
            <v>1491.6666666666667</v>
          </cell>
          <cell r="T1816">
            <v>1491.6666666666667</v>
          </cell>
          <cell r="U1816">
            <v>1491.6666666666667</v>
          </cell>
          <cell r="V1816">
            <v>1491.6666666666667</v>
          </cell>
          <cell r="W1816">
            <v>1491.6666666666667</v>
          </cell>
          <cell r="X1816">
            <v>1491.6666666666667</v>
          </cell>
          <cell r="Y1816">
            <v>1491.6666666666667</v>
          </cell>
        </row>
        <row r="1817">
          <cell r="C1817" t="str">
            <v>Staff Rel</v>
          </cell>
          <cell r="D1817" t="str">
            <v>QPB</v>
          </cell>
          <cell r="F1817" t="str">
            <v>OCMT31</v>
          </cell>
          <cell r="G1817">
            <v>16000540</v>
          </cell>
          <cell r="H1817" t="str">
            <v>MAINTENANCE T&amp;S</v>
          </cell>
          <cell r="I1817" t="str">
            <v>Travel &amp; Subsistence</v>
          </cell>
          <cell r="J1817" t="str">
            <v>Business Operations</v>
          </cell>
          <cell r="K1817" t="str">
            <v>Euros Evans</v>
          </cell>
          <cell r="L1817" t="str">
            <v>Paging</v>
          </cell>
          <cell r="M1817" t="str">
            <v>QPBPagingTravel &amp; Subsistence</v>
          </cell>
          <cell r="N1817">
            <v>200</v>
          </cell>
          <cell r="O1817">
            <v>200</v>
          </cell>
          <cell r="P1817">
            <v>200</v>
          </cell>
          <cell r="Q1817">
            <v>200</v>
          </cell>
          <cell r="R1817">
            <v>200</v>
          </cell>
          <cell r="S1817">
            <v>200</v>
          </cell>
          <cell r="T1817">
            <v>200</v>
          </cell>
          <cell r="U1817">
            <v>200</v>
          </cell>
          <cell r="V1817">
            <v>200</v>
          </cell>
          <cell r="W1817">
            <v>200</v>
          </cell>
          <cell r="X1817">
            <v>200</v>
          </cell>
          <cell r="Y1817">
            <v>200</v>
          </cell>
        </row>
        <row r="1818">
          <cell r="C1818" t="str">
            <v>Staff Rel</v>
          </cell>
          <cell r="D1818" t="str">
            <v>QPB</v>
          </cell>
          <cell r="F1818" t="str">
            <v>OCMT35</v>
          </cell>
          <cell r="G1818">
            <v>16000540</v>
          </cell>
          <cell r="H1818" t="str">
            <v>MAINTENANCE T&amp;S</v>
          </cell>
          <cell r="I1818" t="str">
            <v>Travel &amp; Subsistence</v>
          </cell>
          <cell r="J1818" t="str">
            <v>Business Operations</v>
          </cell>
          <cell r="K1818" t="str">
            <v>Euros Evans</v>
          </cell>
          <cell r="L1818" t="str">
            <v>Paging</v>
          </cell>
          <cell r="M1818" t="str">
            <v>QPBPagingTravel &amp; Subsistence</v>
          </cell>
          <cell r="N1818">
            <v>666.66666666666663</v>
          </cell>
          <cell r="O1818">
            <v>666.66666666666663</v>
          </cell>
          <cell r="P1818">
            <v>666.66666666666663</v>
          </cell>
          <cell r="Q1818">
            <v>666.66666666666663</v>
          </cell>
          <cell r="R1818">
            <v>666.66666666666663</v>
          </cell>
          <cell r="S1818">
            <v>666.66666666666663</v>
          </cell>
          <cell r="T1818">
            <v>666.66666666666663</v>
          </cell>
          <cell r="U1818">
            <v>666.66666666666663</v>
          </cell>
          <cell r="V1818">
            <v>666.66666666666663</v>
          </cell>
          <cell r="W1818">
            <v>666.66666666666663</v>
          </cell>
          <cell r="X1818">
            <v>666.66666666666663</v>
          </cell>
          <cell r="Y1818">
            <v>666.66666666666663</v>
          </cell>
        </row>
        <row r="1819">
          <cell r="C1819" t="str">
            <v>Staff Rel</v>
          </cell>
          <cell r="D1819" t="str">
            <v>QPB</v>
          </cell>
          <cell r="F1819" t="str">
            <v>OCMT36</v>
          </cell>
          <cell r="G1819">
            <v>16000540</v>
          </cell>
          <cell r="H1819" t="str">
            <v>MAINTENANCE T&amp;S</v>
          </cell>
          <cell r="I1819" t="str">
            <v>Travel &amp; Subsistence</v>
          </cell>
          <cell r="J1819" t="str">
            <v>Business Operations</v>
          </cell>
          <cell r="K1819" t="str">
            <v>Euros Evans</v>
          </cell>
          <cell r="L1819" t="str">
            <v>Paging</v>
          </cell>
          <cell r="M1819" t="str">
            <v>QPBPagingTravel &amp; Subsistence</v>
          </cell>
          <cell r="N1819">
            <v>1600</v>
          </cell>
          <cell r="O1819">
            <v>1600</v>
          </cell>
          <cell r="P1819">
            <v>1600</v>
          </cell>
          <cell r="Q1819">
            <v>1600</v>
          </cell>
          <cell r="R1819">
            <v>1600</v>
          </cell>
          <cell r="S1819">
            <v>1600</v>
          </cell>
          <cell r="T1819">
            <v>1600</v>
          </cell>
          <cell r="U1819">
            <v>1600</v>
          </cell>
          <cell r="V1819">
            <v>1600</v>
          </cell>
          <cell r="W1819">
            <v>1600</v>
          </cell>
          <cell r="X1819">
            <v>1600</v>
          </cell>
          <cell r="Y1819">
            <v>1600</v>
          </cell>
        </row>
        <row r="1820">
          <cell r="C1820" t="str">
            <v>Staff Rel</v>
          </cell>
          <cell r="D1820" t="str">
            <v>QPB</v>
          </cell>
          <cell r="F1820" t="str">
            <v>OCMH</v>
          </cell>
          <cell r="G1820">
            <v>25895000</v>
          </cell>
          <cell r="H1820" t="str">
            <v>BTC VEHICLES LTL - CONTRACT</v>
          </cell>
          <cell r="I1820" t="str">
            <v>Vehicles &amp; Other Related Costs</v>
          </cell>
          <cell r="J1820" t="str">
            <v>Directorate</v>
          </cell>
          <cell r="K1820" t="str">
            <v>Pete Richardson</v>
          </cell>
          <cell r="L1820" t="str">
            <v>Pete Richardson</v>
          </cell>
          <cell r="M1820" t="str">
            <v>QPBPete RichardsonVehicles &amp; Other Related Costs</v>
          </cell>
          <cell r="N1820">
            <v>828.81</v>
          </cell>
          <cell r="O1820">
            <v>828.81</v>
          </cell>
          <cell r="P1820">
            <v>828.81</v>
          </cell>
          <cell r="Q1820">
            <v>828.81</v>
          </cell>
          <cell r="R1820">
            <v>828.81</v>
          </cell>
          <cell r="S1820">
            <v>828.81</v>
          </cell>
          <cell r="T1820">
            <v>828.81</v>
          </cell>
          <cell r="U1820">
            <v>828.81</v>
          </cell>
          <cell r="V1820">
            <v>828.81</v>
          </cell>
          <cell r="W1820">
            <v>828.81</v>
          </cell>
          <cell r="X1820">
            <v>828.81</v>
          </cell>
          <cell r="Y1820">
            <v>828.81</v>
          </cell>
        </row>
        <row r="1821">
          <cell r="C1821" t="str">
            <v>Staff Rel</v>
          </cell>
          <cell r="D1821" t="str">
            <v>QPB</v>
          </cell>
          <cell r="F1821" t="str">
            <v>OCMH1</v>
          </cell>
          <cell r="G1821">
            <v>25895000</v>
          </cell>
          <cell r="H1821" t="str">
            <v>BTC VEHICLES LTL - CONTRACT</v>
          </cell>
          <cell r="I1821" t="str">
            <v>Vehicles &amp; Other Related Costs</v>
          </cell>
          <cell r="J1821" t="str">
            <v>BT Management</v>
          </cell>
          <cell r="K1821" t="str">
            <v>Dave Stevenson</v>
          </cell>
          <cell r="L1821" t="str">
            <v>Dave Stevenson</v>
          </cell>
          <cell r="M1821" t="str">
            <v>QPBDave StevensonVehicles &amp; Other Related Costs</v>
          </cell>
          <cell r="N1821">
            <v>0</v>
          </cell>
          <cell r="O1821">
            <v>0</v>
          </cell>
          <cell r="P1821">
            <v>0</v>
          </cell>
          <cell r="Q1821">
            <v>0</v>
          </cell>
          <cell r="R1821">
            <v>0</v>
          </cell>
          <cell r="S1821">
            <v>0</v>
          </cell>
          <cell r="T1821">
            <v>0</v>
          </cell>
          <cell r="U1821">
            <v>0</v>
          </cell>
          <cell r="V1821">
            <v>0</v>
          </cell>
          <cell r="W1821">
            <v>0</v>
          </cell>
          <cell r="X1821">
            <v>0</v>
          </cell>
          <cell r="Y1821">
            <v>0</v>
          </cell>
        </row>
        <row r="1822">
          <cell r="C1822" t="str">
            <v>Staff Rel</v>
          </cell>
          <cell r="D1822" t="str">
            <v>QPB</v>
          </cell>
          <cell r="F1822" t="str">
            <v>OCMH11</v>
          </cell>
          <cell r="G1822">
            <v>25895000</v>
          </cell>
          <cell r="H1822" t="str">
            <v>BTC VEHICLES LTL - CONTRACT</v>
          </cell>
          <cell r="I1822" t="str">
            <v>Vehicles &amp; Other Related Costs</v>
          </cell>
          <cell r="J1822" t="str">
            <v>BT Management</v>
          </cell>
          <cell r="K1822" t="str">
            <v>Dave Stevenson</v>
          </cell>
          <cell r="L1822" t="str">
            <v>Suki Jagpal</v>
          </cell>
          <cell r="M1822" t="str">
            <v>QPBSuki JagpalVehicles &amp; Other Related Costs</v>
          </cell>
          <cell r="N1822">
            <v>1710</v>
          </cell>
          <cell r="O1822">
            <v>1710</v>
          </cell>
          <cell r="P1822">
            <v>1710</v>
          </cell>
          <cell r="Q1822">
            <v>1710</v>
          </cell>
          <cell r="R1822">
            <v>1710</v>
          </cell>
          <cell r="S1822">
            <v>1710</v>
          </cell>
          <cell r="T1822">
            <v>1710</v>
          </cell>
          <cell r="U1822">
            <v>1710</v>
          </cell>
          <cell r="V1822">
            <v>1710</v>
          </cell>
          <cell r="W1822">
            <v>1710</v>
          </cell>
          <cell r="X1822">
            <v>1710</v>
          </cell>
          <cell r="Y1822">
            <v>1710</v>
          </cell>
        </row>
        <row r="1823">
          <cell r="C1823" t="str">
            <v>Staff Rel</v>
          </cell>
          <cell r="D1823" t="str">
            <v>QPB</v>
          </cell>
          <cell r="F1823" t="str">
            <v>OCMH12</v>
          </cell>
          <cell r="G1823">
            <v>25895000</v>
          </cell>
          <cell r="H1823" t="str">
            <v>BTC VEHICLES LTL - CONTRACT</v>
          </cell>
          <cell r="I1823" t="str">
            <v>Vehicles &amp; Other Related Costs</v>
          </cell>
          <cell r="J1823" t="str">
            <v>BT Management</v>
          </cell>
          <cell r="K1823" t="str">
            <v>Dave Stevenson</v>
          </cell>
          <cell r="L1823" t="str">
            <v>Kishor Patel</v>
          </cell>
          <cell r="M1823" t="str">
            <v>QPBKishor PatelVehicles &amp; Other Related Costs</v>
          </cell>
          <cell r="N1823">
            <v>2235</v>
          </cell>
          <cell r="O1823">
            <v>2235</v>
          </cell>
          <cell r="P1823">
            <v>2235</v>
          </cell>
          <cell r="Q1823">
            <v>2235</v>
          </cell>
          <cell r="R1823">
            <v>2235</v>
          </cell>
          <cell r="S1823">
            <v>2235</v>
          </cell>
          <cell r="T1823">
            <v>2235</v>
          </cell>
          <cell r="U1823">
            <v>2235</v>
          </cell>
          <cell r="V1823">
            <v>2235</v>
          </cell>
          <cell r="W1823">
            <v>2235</v>
          </cell>
          <cell r="X1823">
            <v>2235</v>
          </cell>
          <cell r="Y1823">
            <v>2235</v>
          </cell>
        </row>
        <row r="1824">
          <cell r="C1824" t="str">
            <v>Staff Rel</v>
          </cell>
          <cell r="D1824" t="str">
            <v>QPB</v>
          </cell>
          <cell r="F1824" t="str">
            <v>OCMH13</v>
          </cell>
          <cell r="G1824">
            <v>25895000</v>
          </cell>
          <cell r="H1824" t="str">
            <v>BTC VEHICLES LTL - CONTRACT</v>
          </cell>
          <cell r="I1824" t="str">
            <v>Vehicles &amp; Other Related Costs</v>
          </cell>
          <cell r="J1824" t="str">
            <v>BT Management</v>
          </cell>
          <cell r="K1824" t="str">
            <v>Dave Stevenson</v>
          </cell>
          <cell r="L1824" t="str">
            <v>Matt Bennett</v>
          </cell>
          <cell r="M1824" t="str">
            <v>QPBMatt BennettVehicles &amp; Other Related Costs</v>
          </cell>
          <cell r="N1824">
            <v>1435</v>
          </cell>
          <cell r="O1824">
            <v>1435</v>
          </cell>
          <cell r="P1824">
            <v>1435</v>
          </cell>
          <cell r="Q1824">
            <v>1435</v>
          </cell>
          <cell r="R1824">
            <v>1435</v>
          </cell>
          <cell r="S1824">
            <v>1435</v>
          </cell>
          <cell r="T1824">
            <v>1435</v>
          </cell>
          <cell r="U1824">
            <v>1435</v>
          </cell>
          <cell r="V1824">
            <v>1435</v>
          </cell>
          <cell r="W1824">
            <v>1435</v>
          </cell>
          <cell r="X1824">
            <v>1435</v>
          </cell>
          <cell r="Y1824">
            <v>1435</v>
          </cell>
        </row>
        <row r="1825">
          <cell r="C1825" t="str">
            <v>Staff Rel</v>
          </cell>
          <cell r="D1825" t="str">
            <v>QPB</v>
          </cell>
          <cell r="F1825" t="str">
            <v>OCMH14</v>
          </cell>
          <cell r="G1825">
            <v>25895000</v>
          </cell>
          <cell r="H1825" t="str">
            <v>BTC VEHICLES LTL - CONTRACT</v>
          </cell>
          <cell r="I1825" t="str">
            <v>Vehicles &amp; Other Related Costs</v>
          </cell>
          <cell r="J1825" t="str">
            <v>BT Management</v>
          </cell>
          <cell r="K1825" t="str">
            <v>Dave Stevenson</v>
          </cell>
          <cell r="L1825" t="str">
            <v>Mia Etchells</v>
          </cell>
          <cell r="M1825" t="str">
            <v>QPBMia EtchellsVehicles &amp; Other Related Costs</v>
          </cell>
          <cell r="N1825">
            <v>450</v>
          </cell>
          <cell r="O1825">
            <v>450</v>
          </cell>
          <cell r="P1825">
            <v>450</v>
          </cell>
          <cell r="Q1825">
            <v>450</v>
          </cell>
          <cell r="R1825">
            <v>450</v>
          </cell>
          <cell r="S1825">
            <v>450</v>
          </cell>
          <cell r="T1825">
            <v>450</v>
          </cell>
          <cell r="U1825">
            <v>450</v>
          </cell>
          <cell r="V1825">
            <v>450</v>
          </cell>
          <cell r="W1825">
            <v>450</v>
          </cell>
          <cell r="X1825">
            <v>450</v>
          </cell>
          <cell r="Y1825">
            <v>450</v>
          </cell>
        </row>
        <row r="1826">
          <cell r="C1826" t="str">
            <v>Staff Rel</v>
          </cell>
          <cell r="D1826" t="str">
            <v>QPB</v>
          </cell>
          <cell r="F1826" t="str">
            <v>OCMH2</v>
          </cell>
          <cell r="G1826">
            <v>25895000</v>
          </cell>
          <cell r="H1826" t="str">
            <v>BTC VEHICLES LTL - CONTRACT</v>
          </cell>
          <cell r="I1826" t="str">
            <v>Vehicles &amp; Other Related Costs</v>
          </cell>
          <cell r="J1826" t="str">
            <v>Business Partners</v>
          </cell>
          <cell r="K1826" t="str">
            <v>Stuart Newstead</v>
          </cell>
          <cell r="L1826" t="str">
            <v>Stuart Newstead</v>
          </cell>
          <cell r="M1826" t="str">
            <v>QPBStuart NewsteadVehicles &amp; Other Related Costs</v>
          </cell>
          <cell r="N1826">
            <v>1325</v>
          </cell>
          <cell r="O1826">
            <v>1325</v>
          </cell>
          <cell r="P1826">
            <v>1325</v>
          </cell>
          <cell r="Q1826">
            <v>1325</v>
          </cell>
          <cell r="R1826">
            <v>1325</v>
          </cell>
          <cell r="S1826">
            <v>1325</v>
          </cell>
          <cell r="T1826">
            <v>1325</v>
          </cell>
          <cell r="U1826">
            <v>1325</v>
          </cell>
          <cell r="V1826">
            <v>1325</v>
          </cell>
          <cell r="W1826">
            <v>1325</v>
          </cell>
          <cell r="X1826">
            <v>1325</v>
          </cell>
          <cell r="Y1826">
            <v>1325</v>
          </cell>
        </row>
        <row r="1827">
          <cell r="C1827" t="str">
            <v>Staff Rel</v>
          </cell>
          <cell r="D1827" t="str">
            <v>QPB</v>
          </cell>
          <cell r="F1827" t="str">
            <v>OCMH21</v>
          </cell>
          <cell r="G1827">
            <v>25895000</v>
          </cell>
          <cell r="H1827" t="str">
            <v>BTC VEHICLES LTL - CONTRACT</v>
          </cell>
          <cell r="I1827" t="str">
            <v>Vehicles &amp; Other Related Costs</v>
          </cell>
          <cell r="J1827" t="str">
            <v>Business Partners</v>
          </cell>
          <cell r="K1827" t="str">
            <v>Stuart Newstead</v>
          </cell>
          <cell r="L1827" t="str">
            <v>Chris Knight</v>
          </cell>
          <cell r="M1827" t="str">
            <v>QPBChris KnightVehicles &amp; Other Related Costs</v>
          </cell>
          <cell r="N1827">
            <v>6035</v>
          </cell>
          <cell r="O1827">
            <v>6035</v>
          </cell>
          <cell r="P1827">
            <v>6035</v>
          </cell>
          <cell r="Q1827">
            <v>6035</v>
          </cell>
          <cell r="R1827">
            <v>6035</v>
          </cell>
          <cell r="S1827">
            <v>6035</v>
          </cell>
          <cell r="T1827">
            <v>6035</v>
          </cell>
          <cell r="U1827">
            <v>6035</v>
          </cell>
          <cell r="V1827">
            <v>6035</v>
          </cell>
          <cell r="W1827">
            <v>6035</v>
          </cell>
          <cell r="X1827">
            <v>6035</v>
          </cell>
          <cell r="Y1827">
            <v>6035</v>
          </cell>
        </row>
        <row r="1828">
          <cell r="C1828" t="str">
            <v>Staff Rel</v>
          </cell>
          <cell r="D1828" t="str">
            <v>QPB</v>
          </cell>
          <cell r="F1828" t="str">
            <v>OCMH22</v>
          </cell>
          <cell r="G1828">
            <v>25895000</v>
          </cell>
          <cell r="H1828" t="str">
            <v>BTC VEHICLES LTL - CONTRACT</v>
          </cell>
          <cell r="I1828" t="str">
            <v>Vehicles &amp; Other Related Costs</v>
          </cell>
          <cell r="J1828" t="str">
            <v>Business Partners</v>
          </cell>
          <cell r="K1828" t="str">
            <v>Stuart Newstead</v>
          </cell>
          <cell r="L1828" t="str">
            <v>Bob Pisolkar</v>
          </cell>
          <cell r="M1828" t="str">
            <v>QPBBob PisolkarVehicles &amp; Other Related Costs</v>
          </cell>
          <cell r="N1828">
            <v>1440</v>
          </cell>
          <cell r="O1828">
            <v>1440</v>
          </cell>
          <cell r="P1828">
            <v>1440</v>
          </cell>
          <cell r="Q1828">
            <v>1440</v>
          </cell>
          <cell r="R1828">
            <v>1440</v>
          </cell>
          <cell r="S1828">
            <v>1440</v>
          </cell>
          <cell r="T1828">
            <v>1440</v>
          </cell>
          <cell r="U1828">
            <v>1440</v>
          </cell>
          <cell r="V1828">
            <v>1440</v>
          </cell>
          <cell r="W1828">
            <v>1440</v>
          </cell>
          <cell r="X1828">
            <v>1440</v>
          </cell>
          <cell r="Y1828">
            <v>1440</v>
          </cell>
        </row>
        <row r="1829">
          <cell r="C1829" t="str">
            <v>Staff Rel</v>
          </cell>
          <cell r="D1829" t="str">
            <v>QPB</v>
          </cell>
          <cell r="F1829" t="str">
            <v>OCMH23</v>
          </cell>
          <cell r="G1829">
            <v>25895000</v>
          </cell>
          <cell r="H1829" t="str">
            <v>BTC VEHICLES LTL - CONTRACT</v>
          </cell>
          <cell r="I1829" t="str">
            <v>Vehicles &amp; Other Related Costs</v>
          </cell>
          <cell r="J1829" t="str">
            <v>Business Partners</v>
          </cell>
          <cell r="K1829" t="str">
            <v>Stuart Newstead</v>
          </cell>
          <cell r="L1829" t="str">
            <v>James Hart</v>
          </cell>
          <cell r="M1829" t="str">
            <v>QPBJames HartVehicles &amp; Other Related Costs</v>
          </cell>
          <cell r="N1829">
            <v>1410</v>
          </cell>
          <cell r="O1829">
            <v>1410</v>
          </cell>
          <cell r="P1829">
            <v>1410</v>
          </cell>
          <cell r="Q1829">
            <v>1410</v>
          </cell>
          <cell r="R1829">
            <v>1410</v>
          </cell>
          <cell r="S1829">
            <v>1410</v>
          </cell>
          <cell r="T1829">
            <v>1410</v>
          </cell>
          <cell r="U1829">
            <v>1410</v>
          </cell>
          <cell r="V1829">
            <v>1410</v>
          </cell>
          <cell r="W1829">
            <v>1410</v>
          </cell>
          <cell r="X1829">
            <v>1410</v>
          </cell>
          <cell r="Y1829">
            <v>1410</v>
          </cell>
        </row>
        <row r="1830">
          <cell r="C1830" t="str">
            <v>Staff Rel</v>
          </cell>
          <cell r="D1830" t="str">
            <v>QPB</v>
          </cell>
          <cell r="F1830" t="str">
            <v>OCMH24</v>
          </cell>
          <cell r="G1830">
            <v>25895000</v>
          </cell>
          <cell r="H1830" t="str">
            <v>BTC VEHICLES LTL - CONTRACT</v>
          </cell>
          <cell r="I1830" t="str">
            <v>Vehicles &amp; Other Related Costs</v>
          </cell>
          <cell r="J1830" t="str">
            <v>Business Partners</v>
          </cell>
          <cell r="K1830" t="str">
            <v>Stuart Newstead</v>
          </cell>
          <cell r="L1830" t="str">
            <v>Nigel dean</v>
          </cell>
          <cell r="M1830" t="str">
            <v>QPBNigel deanVehicles &amp; Other Related Costs</v>
          </cell>
          <cell r="N1830">
            <v>1020</v>
          </cell>
          <cell r="O1830">
            <v>1020</v>
          </cell>
          <cell r="P1830">
            <v>1020</v>
          </cell>
          <cell r="Q1830">
            <v>1020</v>
          </cell>
          <cell r="R1830">
            <v>1020</v>
          </cell>
          <cell r="S1830">
            <v>1020</v>
          </cell>
          <cell r="T1830">
            <v>1020</v>
          </cell>
          <cell r="U1830">
            <v>1020</v>
          </cell>
          <cell r="V1830">
            <v>1020</v>
          </cell>
          <cell r="W1830">
            <v>1020</v>
          </cell>
          <cell r="X1830">
            <v>1020</v>
          </cell>
          <cell r="Y1830">
            <v>1020</v>
          </cell>
        </row>
        <row r="1831">
          <cell r="C1831" t="str">
            <v>Staff Rel</v>
          </cell>
          <cell r="D1831" t="str">
            <v>QPB</v>
          </cell>
          <cell r="F1831" t="str">
            <v>OCMH25</v>
          </cell>
          <cell r="G1831">
            <v>25895000</v>
          </cell>
          <cell r="H1831" t="str">
            <v>BTC VEHICLES LTL - CONTRACT</v>
          </cell>
          <cell r="I1831" t="str">
            <v>Vehicles &amp; Other Related Costs</v>
          </cell>
          <cell r="J1831" t="str">
            <v>Business Partners</v>
          </cell>
          <cell r="K1831" t="str">
            <v>Stuart Newstead</v>
          </cell>
          <cell r="L1831" t="str">
            <v>Bharat Chauhan</v>
          </cell>
          <cell r="M1831" t="str">
            <v>QPBBharat ChauhanVehicles &amp; Other Related Costs</v>
          </cell>
          <cell r="N1831">
            <v>2070</v>
          </cell>
          <cell r="O1831">
            <v>2070</v>
          </cell>
          <cell r="P1831">
            <v>2070</v>
          </cell>
          <cell r="Q1831">
            <v>2070</v>
          </cell>
          <cell r="R1831">
            <v>2070</v>
          </cell>
          <cell r="S1831">
            <v>2070</v>
          </cell>
          <cell r="T1831">
            <v>2070</v>
          </cell>
          <cell r="U1831">
            <v>2070</v>
          </cell>
          <cell r="V1831">
            <v>2070</v>
          </cell>
          <cell r="W1831">
            <v>2070</v>
          </cell>
          <cell r="X1831">
            <v>2070</v>
          </cell>
          <cell r="Y1831">
            <v>2070</v>
          </cell>
        </row>
        <row r="1832">
          <cell r="C1832" t="str">
            <v>Staff Rel</v>
          </cell>
          <cell r="D1832" t="str">
            <v>QPB</v>
          </cell>
          <cell r="F1832" t="str">
            <v>OCMH26</v>
          </cell>
          <cell r="G1832">
            <v>25895000</v>
          </cell>
          <cell r="H1832" t="str">
            <v>BTC VEHICLES LTL - CONTRACT</v>
          </cell>
          <cell r="I1832" t="str">
            <v>Vehicles &amp; Other Related Costs</v>
          </cell>
          <cell r="J1832" t="str">
            <v>Business Partners</v>
          </cell>
          <cell r="K1832" t="str">
            <v>Stuart Newstead</v>
          </cell>
          <cell r="L1832" t="str">
            <v>Vanessa Blythe</v>
          </cell>
          <cell r="M1832" t="str">
            <v>QPBVanessa BlytheVehicles &amp; Other Related Costs</v>
          </cell>
          <cell r="N1832">
            <v>300</v>
          </cell>
          <cell r="O1832">
            <v>300</v>
          </cell>
          <cell r="P1832">
            <v>300</v>
          </cell>
          <cell r="Q1832">
            <v>300</v>
          </cell>
          <cell r="R1832">
            <v>300</v>
          </cell>
          <cell r="S1832">
            <v>300</v>
          </cell>
          <cell r="T1832">
            <v>300</v>
          </cell>
          <cell r="U1832">
            <v>300</v>
          </cell>
          <cell r="V1832">
            <v>300</v>
          </cell>
          <cell r="W1832">
            <v>300</v>
          </cell>
          <cell r="X1832">
            <v>300</v>
          </cell>
          <cell r="Y1832">
            <v>300</v>
          </cell>
        </row>
        <row r="1833">
          <cell r="C1833" t="str">
            <v>Staff Rel</v>
          </cell>
          <cell r="D1833" t="str">
            <v>QPB</v>
          </cell>
          <cell r="F1833" t="str">
            <v>OCMH3</v>
          </cell>
          <cell r="G1833">
            <v>25895000</v>
          </cell>
          <cell r="H1833" t="str">
            <v>BTC VEHICLES LTL - CONTRACT</v>
          </cell>
          <cell r="I1833" t="str">
            <v>Vehicles &amp; Other Related Costs</v>
          </cell>
          <cell r="J1833" t="str">
            <v>Business Service</v>
          </cell>
          <cell r="K1833" t="str">
            <v>Keith Floodgate</v>
          </cell>
          <cell r="L1833" t="str">
            <v>Keith Floodgate</v>
          </cell>
          <cell r="M1833" t="str">
            <v>QPBKeith FloodgateVehicles &amp; Other Related Costs</v>
          </cell>
          <cell r="N1833">
            <v>1082.5</v>
          </cell>
          <cell r="O1833">
            <v>1082.5</v>
          </cell>
          <cell r="P1833">
            <v>1082.5</v>
          </cell>
          <cell r="Q1833">
            <v>1082.5</v>
          </cell>
          <cell r="R1833">
            <v>1082.5</v>
          </cell>
          <cell r="S1833">
            <v>1082.5</v>
          </cell>
          <cell r="T1833">
            <v>1082.5</v>
          </cell>
          <cell r="U1833">
            <v>1082.5</v>
          </cell>
          <cell r="V1833">
            <v>1082.5</v>
          </cell>
          <cell r="W1833">
            <v>1082.5</v>
          </cell>
          <cell r="X1833">
            <v>1082.5</v>
          </cell>
          <cell r="Y1833">
            <v>1082.5</v>
          </cell>
        </row>
        <row r="1834">
          <cell r="C1834" t="str">
            <v>Staff Rel</v>
          </cell>
          <cell r="D1834" t="str">
            <v>QPB</v>
          </cell>
          <cell r="F1834" t="str">
            <v>OCMH31</v>
          </cell>
          <cell r="G1834">
            <v>25895000</v>
          </cell>
          <cell r="H1834" t="str">
            <v>BTC VEHICLES LTL - CONTRACT</v>
          </cell>
          <cell r="I1834" t="str">
            <v>Vehicles &amp; Other Related Costs</v>
          </cell>
          <cell r="J1834" t="str">
            <v>Business Service</v>
          </cell>
          <cell r="K1834" t="str">
            <v>Keith Floodgate</v>
          </cell>
          <cell r="L1834" t="str">
            <v>John Rogers</v>
          </cell>
          <cell r="M1834" t="str">
            <v>QPBJohn RogersVehicles &amp; Other Related Costs</v>
          </cell>
          <cell r="N1834">
            <v>3070</v>
          </cell>
          <cell r="O1834">
            <v>3070</v>
          </cell>
          <cell r="P1834">
            <v>3070</v>
          </cell>
          <cell r="Q1834">
            <v>3070</v>
          </cell>
          <cell r="R1834">
            <v>3070</v>
          </cell>
          <cell r="S1834">
            <v>3070</v>
          </cell>
          <cell r="T1834">
            <v>3070</v>
          </cell>
          <cell r="U1834">
            <v>3070</v>
          </cell>
          <cell r="V1834">
            <v>3070</v>
          </cell>
          <cell r="W1834">
            <v>3070</v>
          </cell>
          <cell r="X1834">
            <v>3070</v>
          </cell>
          <cell r="Y1834">
            <v>3070</v>
          </cell>
        </row>
        <row r="1835">
          <cell r="C1835" t="str">
            <v>Staff Rel</v>
          </cell>
          <cell r="D1835" t="str">
            <v>QPB</v>
          </cell>
          <cell r="F1835" t="str">
            <v>OCMH32</v>
          </cell>
          <cell r="G1835">
            <v>25895000</v>
          </cell>
          <cell r="H1835" t="str">
            <v>BTC VEHICLES LTL - CONTRACT</v>
          </cell>
          <cell r="I1835" t="str">
            <v>Vehicles &amp; Other Related Costs</v>
          </cell>
          <cell r="J1835" t="str">
            <v>Business Service</v>
          </cell>
          <cell r="K1835" t="str">
            <v>Keith Floodgate</v>
          </cell>
          <cell r="L1835" t="str">
            <v>Andy Smith</v>
          </cell>
          <cell r="M1835" t="str">
            <v>QPBAndy SmithVehicles &amp; Other Related Costs</v>
          </cell>
          <cell r="N1835">
            <v>1995</v>
          </cell>
          <cell r="O1835">
            <v>1995</v>
          </cell>
          <cell r="P1835">
            <v>1995</v>
          </cell>
          <cell r="Q1835">
            <v>1995</v>
          </cell>
          <cell r="R1835">
            <v>1995</v>
          </cell>
          <cell r="S1835">
            <v>1995</v>
          </cell>
          <cell r="T1835">
            <v>1995</v>
          </cell>
          <cell r="U1835">
            <v>1995</v>
          </cell>
          <cell r="V1835">
            <v>1995</v>
          </cell>
          <cell r="W1835">
            <v>1995</v>
          </cell>
          <cell r="X1835">
            <v>1995</v>
          </cell>
          <cell r="Y1835">
            <v>1995</v>
          </cell>
        </row>
        <row r="1836">
          <cell r="C1836" t="str">
            <v>Staff Rel</v>
          </cell>
          <cell r="D1836" t="str">
            <v>QPB</v>
          </cell>
          <cell r="F1836" t="str">
            <v>OCMS</v>
          </cell>
          <cell r="G1836">
            <v>25895000</v>
          </cell>
          <cell r="H1836" t="str">
            <v>BTC VEHICLES LTL - CONTRACT</v>
          </cell>
          <cell r="I1836" t="str">
            <v>Vehicles &amp; Other Related Costs</v>
          </cell>
          <cell r="J1836" t="str">
            <v>Business Marketing</v>
          </cell>
          <cell r="K1836" t="str">
            <v>Tim Sefton</v>
          </cell>
          <cell r="L1836" t="str">
            <v>Tim Sefton</v>
          </cell>
          <cell r="M1836" t="str">
            <v>QPBTim SeftonVehicles &amp; Other Related Costs</v>
          </cell>
          <cell r="N1836">
            <v>620</v>
          </cell>
          <cell r="O1836">
            <v>620</v>
          </cell>
          <cell r="P1836">
            <v>620</v>
          </cell>
          <cell r="Q1836">
            <v>620</v>
          </cell>
          <cell r="R1836">
            <v>620</v>
          </cell>
          <cell r="S1836">
            <v>620</v>
          </cell>
          <cell r="T1836">
            <v>620</v>
          </cell>
          <cell r="U1836">
            <v>620</v>
          </cell>
          <cell r="V1836">
            <v>620</v>
          </cell>
          <cell r="W1836">
            <v>620</v>
          </cell>
          <cell r="X1836">
            <v>620</v>
          </cell>
          <cell r="Y1836">
            <v>620</v>
          </cell>
        </row>
        <row r="1837">
          <cell r="C1837" t="str">
            <v>Staff Rel</v>
          </cell>
          <cell r="D1837" t="str">
            <v>QPB</v>
          </cell>
          <cell r="F1837" t="str">
            <v>OCMS6</v>
          </cell>
          <cell r="G1837">
            <v>25895000</v>
          </cell>
          <cell r="H1837" t="str">
            <v>BTC VEHICLES LTL - CONTRACT</v>
          </cell>
          <cell r="I1837" t="str">
            <v>Vehicles &amp; Other Related Costs</v>
          </cell>
          <cell r="J1837" t="str">
            <v>Business Marketing</v>
          </cell>
          <cell r="K1837" t="str">
            <v>Tim Sefton</v>
          </cell>
          <cell r="L1837" t="str">
            <v>Tony Scriven</v>
          </cell>
          <cell r="M1837" t="str">
            <v>QPBTony ScrivenVehicles &amp; Other Related Costs</v>
          </cell>
          <cell r="N1837">
            <v>1470</v>
          </cell>
          <cell r="O1837">
            <v>1470</v>
          </cell>
          <cell r="P1837">
            <v>1470</v>
          </cell>
          <cell r="Q1837">
            <v>1470</v>
          </cell>
          <cell r="R1837">
            <v>1470</v>
          </cell>
          <cell r="S1837">
            <v>1470</v>
          </cell>
          <cell r="T1837">
            <v>1470</v>
          </cell>
          <cell r="U1837">
            <v>1470</v>
          </cell>
          <cell r="V1837">
            <v>1470</v>
          </cell>
          <cell r="W1837">
            <v>1470</v>
          </cell>
          <cell r="X1837">
            <v>1470</v>
          </cell>
          <cell r="Y1837">
            <v>1470</v>
          </cell>
        </row>
        <row r="1838">
          <cell r="C1838" t="str">
            <v>Staff Rel</v>
          </cell>
          <cell r="D1838" t="str">
            <v>QPB</v>
          </cell>
          <cell r="F1838" t="str">
            <v>OCMS2</v>
          </cell>
          <cell r="G1838">
            <v>25895000</v>
          </cell>
          <cell r="H1838" t="str">
            <v>BTC VEHICLES LTL - CONTRACT</v>
          </cell>
          <cell r="I1838" t="str">
            <v>Vehicles &amp; Other Related Costs</v>
          </cell>
          <cell r="J1838" t="str">
            <v>Business Marketing</v>
          </cell>
          <cell r="K1838" t="str">
            <v>Tim Sefton</v>
          </cell>
          <cell r="L1838" t="str">
            <v>Nigel Dutton</v>
          </cell>
          <cell r="M1838" t="str">
            <v>QPBNigel DuttonVehicles &amp; Other Related Costs</v>
          </cell>
          <cell r="N1838">
            <v>450</v>
          </cell>
          <cell r="O1838">
            <v>450</v>
          </cell>
          <cell r="P1838">
            <v>450</v>
          </cell>
          <cell r="Q1838">
            <v>450</v>
          </cell>
          <cell r="R1838">
            <v>450</v>
          </cell>
          <cell r="S1838">
            <v>450</v>
          </cell>
          <cell r="T1838">
            <v>450</v>
          </cell>
          <cell r="U1838">
            <v>450</v>
          </cell>
          <cell r="V1838">
            <v>450</v>
          </cell>
          <cell r="W1838">
            <v>450</v>
          </cell>
          <cell r="X1838">
            <v>450</v>
          </cell>
          <cell r="Y1838">
            <v>450</v>
          </cell>
        </row>
        <row r="1839">
          <cell r="C1839" t="str">
            <v>Staff Rel</v>
          </cell>
          <cell r="D1839" t="str">
            <v>QPB</v>
          </cell>
          <cell r="F1839" t="str">
            <v>OCMS4</v>
          </cell>
          <cell r="G1839">
            <v>25895000</v>
          </cell>
          <cell r="H1839" t="str">
            <v>BTC VEHICLES LTL - CONTRACT</v>
          </cell>
          <cell r="I1839" t="str">
            <v>Vehicles &amp; Other Related Costs</v>
          </cell>
          <cell r="J1839" t="str">
            <v>Business Marketing</v>
          </cell>
          <cell r="K1839" t="str">
            <v>Tim Sefton</v>
          </cell>
          <cell r="L1839" t="str">
            <v>Derek Williamson</v>
          </cell>
          <cell r="M1839" t="str">
            <v>QPBDerek WilliamsonVehicles &amp; Other Related Costs</v>
          </cell>
          <cell r="N1839">
            <v>2025</v>
          </cell>
          <cell r="O1839">
            <v>2025</v>
          </cell>
          <cell r="P1839">
            <v>2025</v>
          </cell>
          <cell r="Q1839">
            <v>2025</v>
          </cell>
          <cell r="R1839">
            <v>2025</v>
          </cell>
          <cell r="S1839">
            <v>2025</v>
          </cell>
          <cell r="T1839">
            <v>2025</v>
          </cell>
          <cell r="U1839">
            <v>2025</v>
          </cell>
          <cell r="V1839">
            <v>2025</v>
          </cell>
          <cell r="W1839">
            <v>2025</v>
          </cell>
          <cell r="X1839">
            <v>2025</v>
          </cell>
          <cell r="Y1839">
            <v>2025</v>
          </cell>
        </row>
        <row r="1840">
          <cell r="C1840" t="str">
            <v>Staff Rel</v>
          </cell>
          <cell r="D1840" t="str">
            <v>QPB</v>
          </cell>
          <cell r="F1840" t="str">
            <v>OCMS5</v>
          </cell>
          <cell r="G1840">
            <v>25895000</v>
          </cell>
          <cell r="H1840" t="str">
            <v>BTC VEHICLES LTL - CONTRACT</v>
          </cell>
          <cell r="I1840" t="str">
            <v>Vehicles &amp; Other Related Costs</v>
          </cell>
          <cell r="J1840" t="str">
            <v>Business Marketing</v>
          </cell>
          <cell r="K1840" t="str">
            <v>Tim Sefton</v>
          </cell>
          <cell r="L1840" t="str">
            <v>Hilary Lloyd</v>
          </cell>
          <cell r="M1840" t="str">
            <v>QPBHilary LloydVehicles &amp; Other Related Costs</v>
          </cell>
          <cell r="N1840">
            <v>2562.5</v>
          </cell>
          <cell r="O1840">
            <v>2562.5</v>
          </cell>
          <cell r="P1840">
            <v>2562.5</v>
          </cell>
          <cell r="Q1840">
            <v>2562.5</v>
          </cell>
          <cell r="R1840">
            <v>2562.5</v>
          </cell>
          <cell r="S1840">
            <v>2562.5</v>
          </cell>
          <cell r="T1840">
            <v>2562.5</v>
          </cell>
          <cell r="U1840">
            <v>2562.5</v>
          </cell>
          <cell r="V1840">
            <v>2562.5</v>
          </cell>
          <cell r="W1840">
            <v>2562.5</v>
          </cell>
          <cell r="X1840">
            <v>2562.5</v>
          </cell>
          <cell r="Y1840">
            <v>2562.5</v>
          </cell>
        </row>
        <row r="1841">
          <cell r="C1841" t="str">
            <v>Staff Rel</v>
          </cell>
          <cell r="D1841" t="str">
            <v>QPB</v>
          </cell>
          <cell r="F1841" t="str">
            <v>OCMT1</v>
          </cell>
          <cell r="G1841">
            <v>25895000</v>
          </cell>
          <cell r="H1841" t="str">
            <v>BTC VEHICLES LTL - CONTRACT</v>
          </cell>
          <cell r="I1841" t="str">
            <v>Vehicles &amp; Other Related Costs</v>
          </cell>
          <cell r="J1841" t="str">
            <v>Business Operations</v>
          </cell>
          <cell r="K1841" t="str">
            <v>Euros Evans</v>
          </cell>
          <cell r="L1841" t="str">
            <v>Euros Evans</v>
          </cell>
          <cell r="M1841" t="str">
            <v>QPBEuros EvansVehicles &amp; Other Related Costs</v>
          </cell>
          <cell r="N1841">
            <v>0</v>
          </cell>
          <cell r="O1841">
            <v>0</v>
          </cell>
          <cell r="P1841">
            <v>0</v>
          </cell>
          <cell r="Q1841">
            <v>0</v>
          </cell>
          <cell r="R1841">
            <v>0</v>
          </cell>
          <cell r="S1841">
            <v>0</v>
          </cell>
          <cell r="T1841">
            <v>0</v>
          </cell>
          <cell r="U1841">
            <v>0</v>
          </cell>
          <cell r="V1841">
            <v>0</v>
          </cell>
          <cell r="W1841">
            <v>0</v>
          </cell>
          <cell r="X1841">
            <v>0</v>
          </cell>
          <cell r="Y1841">
            <v>0</v>
          </cell>
        </row>
        <row r="1842">
          <cell r="C1842" t="str">
            <v>Staff Rel</v>
          </cell>
          <cell r="D1842" t="str">
            <v>QPB</v>
          </cell>
          <cell r="F1842" t="str">
            <v>OCMT14</v>
          </cell>
          <cell r="G1842">
            <v>25895000</v>
          </cell>
          <cell r="H1842" t="str">
            <v>BTC VEHICLES LTL - CONTRACT</v>
          </cell>
          <cell r="I1842" t="str">
            <v>Vehicles &amp; Other Related Costs</v>
          </cell>
          <cell r="J1842" t="str">
            <v>Business Operations</v>
          </cell>
          <cell r="K1842" t="str">
            <v>Euros Evans</v>
          </cell>
          <cell r="L1842" t="str">
            <v>Tony Webber</v>
          </cell>
          <cell r="M1842" t="str">
            <v>QPBTony WebberVehicles &amp; Other Related Costs</v>
          </cell>
          <cell r="N1842">
            <v>1000</v>
          </cell>
          <cell r="O1842">
            <v>1000</v>
          </cell>
          <cell r="P1842">
            <v>1000</v>
          </cell>
          <cell r="Q1842">
            <v>1000</v>
          </cell>
          <cell r="R1842">
            <v>1000</v>
          </cell>
          <cell r="S1842">
            <v>1000</v>
          </cell>
          <cell r="T1842">
            <v>1000</v>
          </cell>
          <cell r="U1842">
            <v>1000</v>
          </cell>
          <cell r="V1842">
            <v>1000</v>
          </cell>
          <cell r="W1842">
            <v>1000</v>
          </cell>
          <cell r="X1842">
            <v>1000</v>
          </cell>
          <cell r="Y1842">
            <v>1000</v>
          </cell>
        </row>
        <row r="1843">
          <cell r="C1843" t="str">
            <v>Staff Rel</v>
          </cell>
          <cell r="D1843" t="str">
            <v>QPB</v>
          </cell>
          <cell r="F1843" t="str">
            <v>OCMT31</v>
          </cell>
          <cell r="G1843">
            <v>25895000</v>
          </cell>
          <cell r="H1843" t="str">
            <v>BTC VEHICLES LTL - CONTRACT</v>
          </cell>
          <cell r="I1843" t="str">
            <v>Vehicles &amp; Other Related Costs</v>
          </cell>
          <cell r="J1843" t="str">
            <v>Business Operations</v>
          </cell>
          <cell r="K1843" t="str">
            <v>Euros Evans</v>
          </cell>
          <cell r="L1843" t="str">
            <v>Paging</v>
          </cell>
          <cell r="M1843" t="str">
            <v>QPBPagingVehicles &amp; Other Related Costs</v>
          </cell>
          <cell r="N1843">
            <v>800</v>
          </cell>
          <cell r="O1843">
            <v>800</v>
          </cell>
          <cell r="P1843">
            <v>800</v>
          </cell>
          <cell r="Q1843">
            <v>800</v>
          </cell>
          <cell r="R1843">
            <v>800</v>
          </cell>
          <cell r="S1843">
            <v>800</v>
          </cell>
          <cell r="T1843">
            <v>800</v>
          </cell>
          <cell r="U1843">
            <v>800</v>
          </cell>
          <cell r="V1843">
            <v>800</v>
          </cell>
          <cell r="W1843">
            <v>800</v>
          </cell>
          <cell r="X1843">
            <v>800</v>
          </cell>
          <cell r="Y1843">
            <v>800</v>
          </cell>
        </row>
        <row r="1844">
          <cell r="C1844" t="str">
            <v>Staff Rel</v>
          </cell>
          <cell r="D1844" t="str">
            <v>QPB</v>
          </cell>
          <cell r="F1844" t="str">
            <v>OCMT35</v>
          </cell>
          <cell r="G1844">
            <v>25895000</v>
          </cell>
          <cell r="H1844" t="str">
            <v>BTC VEHICLES LTL - CONTRACT</v>
          </cell>
          <cell r="I1844" t="str">
            <v>Vehicles &amp; Other Related Costs</v>
          </cell>
          <cell r="J1844" t="str">
            <v>Business Operations</v>
          </cell>
          <cell r="K1844" t="str">
            <v>Euros Evans</v>
          </cell>
          <cell r="L1844" t="str">
            <v>Paging</v>
          </cell>
          <cell r="M1844" t="str">
            <v>QPBPagingVehicles &amp; Other Related Costs</v>
          </cell>
          <cell r="N1844">
            <v>0</v>
          </cell>
          <cell r="O1844">
            <v>0</v>
          </cell>
          <cell r="P1844">
            <v>0</v>
          </cell>
          <cell r="Q1844">
            <v>0</v>
          </cell>
          <cell r="R1844">
            <v>0</v>
          </cell>
          <cell r="S1844">
            <v>0</v>
          </cell>
          <cell r="T1844">
            <v>0</v>
          </cell>
          <cell r="U1844">
            <v>0</v>
          </cell>
          <cell r="V1844">
            <v>0</v>
          </cell>
          <cell r="W1844">
            <v>0</v>
          </cell>
          <cell r="X1844">
            <v>0</v>
          </cell>
          <cell r="Y1844">
            <v>0</v>
          </cell>
        </row>
        <row r="1845">
          <cell r="C1845" t="str">
            <v>Staff Rel</v>
          </cell>
          <cell r="D1845" t="str">
            <v>QPB</v>
          </cell>
          <cell r="F1845" t="str">
            <v>OCMT36</v>
          </cell>
          <cell r="G1845">
            <v>25895000</v>
          </cell>
          <cell r="H1845" t="str">
            <v>BTC VEHICLES LTL - CONTRACT</v>
          </cell>
          <cell r="I1845" t="str">
            <v>Vehicles &amp; Other Related Costs</v>
          </cell>
          <cell r="J1845" t="str">
            <v>Business Operations</v>
          </cell>
          <cell r="K1845" t="str">
            <v>Euros Evans</v>
          </cell>
          <cell r="L1845" t="str">
            <v>Paging</v>
          </cell>
          <cell r="M1845" t="str">
            <v>QPBPagingVehicles &amp; Other Related Costs</v>
          </cell>
          <cell r="N1845">
            <v>400</v>
          </cell>
          <cell r="O1845">
            <v>400</v>
          </cell>
          <cell r="P1845">
            <v>400</v>
          </cell>
          <cell r="Q1845">
            <v>400</v>
          </cell>
          <cell r="R1845">
            <v>400</v>
          </cell>
          <cell r="S1845">
            <v>400</v>
          </cell>
          <cell r="T1845">
            <v>400</v>
          </cell>
          <cell r="U1845">
            <v>400</v>
          </cell>
          <cell r="V1845">
            <v>400</v>
          </cell>
          <cell r="W1845">
            <v>400</v>
          </cell>
          <cell r="X1845">
            <v>400</v>
          </cell>
          <cell r="Y1845">
            <v>400</v>
          </cell>
        </row>
        <row r="1846">
          <cell r="C1846" t="str">
            <v>Staff</v>
          </cell>
          <cell r="D1846" t="str">
            <v>QPB</v>
          </cell>
          <cell r="F1846" t="str">
            <v>OCMH</v>
          </cell>
          <cell r="G1846">
            <v>11300007</v>
          </cell>
          <cell r="H1846" t="str">
            <v>MOBILITY PAY</v>
          </cell>
          <cell r="I1846" t="str">
            <v>Bonus &amp; Commission</v>
          </cell>
          <cell r="J1846" t="str">
            <v>Directorate</v>
          </cell>
          <cell r="K1846" t="str">
            <v>Pete Richardson</v>
          </cell>
          <cell r="L1846" t="str">
            <v>Pete Richardson</v>
          </cell>
          <cell r="M1846" t="str">
            <v>QPBPete RichardsonBonus &amp; Commission</v>
          </cell>
          <cell r="N1846">
            <v>0</v>
          </cell>
          <cell r="O1846">
            <v>0</v>
          </cell>
          <cell r="P1846">
            <v>30091.5</v>
          </cell>
          <cell r="Q1846">
            <v>0</v>
          </cell>
          <cell r="R1846">
            <v>0</v>
          </cell>
          <cell r="S1846">
            <v>0</v>
          </cell>
          <cell r="T1846">
            <v>0</v>
          </cell>
          <cell r="U1846">
            <v>0</v>
          </cell>
          <cell r="V1846">
            <v>0</v>
          </cell>
          <cell r="W1846">
            <v>0</v>
          </cell>
          <cell r="X1846">
            <v>0</v>
          </cell>
          <cell r="Y1846">
            <v>0</v>
          </cell>
        </row>
        <row r="1847">
          <cell r="C1847" t="str">
            <v>Staff</v>
          </cell>
          <cell r="D1847" t="str">
            <v>QPB</v>
          </cell>
          <cell r="F1847" t="str">
            <v>OCMH1</v>
          </cell>
          <cell r="G1847">
            <v>11300007</v>
          </cell>
          <cell r="H1847" t="str">
            <v>MOBILITY PAY</v>
          </cell>
          <cell r="I1847" t="str">
            <v>Bonus &amp; Commission</v>
          </cell>
          <cell r="J1847" t="str">
            <v>BT Management</v>
          </cell>
          <cell r="K1847" t="str">
            <v>Dave Stevenson</v>
          </cell>
          <cell r="L1847" t="str">
            <v>Dave Stevenson</v>
          </cell>
          <cell r="M1847" t="str">
            <v>QPBDave StevensonBonus &amp; Commission</v>
          </cell>
          <cell r="N1847">
            <v>3541.6666666666665</v>
          </cell>
          <cell r="O1847">
            <v>3541.6666666666665</v>
          </cell>
          <cell r="P1847">
            <v>9406.0666666666657</v>
          </cell>
          <cell r="Q1847">
            <v>3541.6666666666665</v>
          </cell>
          <cell r="R1847">
            <v>3541.6666666666665</v>
          </cell>
          <cell r="S1847">
            <v>3541.6666666666665</v>
          </cell>
          <cell r="T1847">
            <v>3541.6666666666665</v>
          </cell>
          <cell r="U1847">
            <v>3541.6666666666665</v>
          </cell>
          <cell r="V1847">
            <v>3541.6666666666665</v>
          </cell>
          <cell r="W1847">
            <v>3541.6666666666665</v>
          </cell>
          <cell r="X1847">
            <v>3541.6666666666665</v>
          </cell>
          <cell r="Y1847">
            <v>3541.6666666666665</v>
          </cell>
        </row>
        <row r="1848">
          <cell r="C1848" t="str">
            <v>Staff</v>
          </cell>
          <cell r="D1848" t="str">
            <v>QPB</v>
          </cell>
          <cell r="F1848" t="str">
            <v>OCMH11</v>
          </cell>
          <cell r="G1848">
            <v>11300007</v>
          </cell>
          <cell r="H1848" t="str">
            <v>MOBILITY PAY</v>
          </cell>
          <cell r="I1848" t="str">
            <v>Bonus &amp; Commission</v>
          </cell>
          <cell r="J1848" t="str">
            <v>BT Management</v>
          </cell>
          <cell r="K1848" t="str">
            <v>Dave Stevenson</v>
          </cell>
          <cell r="L1848" t="str">
            <v>Suki Jagpal</v>
          </cell>
          <cell r="M1848" t="str">
            <v>QPBSuki JagpalBonus &amp; Commission</v>
          </cell>
          <cell r="N1848">
            <v>9562.5</v>
          </cell>
          <cell r="O1848">
            <v>9562.5</v>
          </cell>
          <cell r="P1848">
            <v>9562.5</v>
          </cell>
          <cell r="Q1848">
            <v>9562.5</v>
          </cell>
          <cell r="R1848">
            <v>9562.5</v>
          </cell>
          <cell r="S1848">
            <v>9562.5</v>
          </cell>
          <cell r="T1848">
            <v>9562.5</v>
          </cell>
          <cell r="U1848">
            <v>9562.5</v>
          </cell>
          <cell r="V1848">
            <v>9562.5</v>
          </cell>
          <cell r="W1848">
            <v>9562.5</v>
          </cell>
          <cell r="X1848">
            <v>9562.5</v>
          </cell>
          <cell r="Y1848">
            <v>9562.5</v>
          </cell>
        </row>
        <row r="1849">
          <cell r="C1849" t="str">
            <v>Staff</v>
          </cell>
          <cell r="D1849" t="str">
            <v>QPB</v>
          </cell>
          <cell r="F1849" t="str">
            <v>OCMH12</v>
          </cell>
          <cell r="G1849">
            <v>11300007</v>
          </cell>
          <cell r="H1849" t="str">
            <v>MOBILITY PAY</v>
          </cell>
          <cell r="I1849" t="str">
            <v>Bonus &amp; Commission</v>
          </cell>
          <cell r="J1849" t="str">
            <v>BT Management</v>
          </cell>
          <cell r="K1849" t="str">
            <v>Dave Stevenson</v>
          </cell>
          <cell r="L1849" t="str">
            <v>Kishor Patel</v>
          </cell>
          <cell r="M1849" t="str">
            <v>QPBKishor PatelBonus &amp; Commission</v>
          </cell>
          <cell r="N1849">
            <v>3187.5</v>
          </cell>
          <cell r="O1849">
            <v>3187.5</v>
          </cell>
          <cell r="P1849">
            <v>13651.102800000001</v>
          </cell>
          <cell r="Q1849">
            <v>3187.5</v>
          </cell>
          <cell r="R1849">
            <v>3187.5</v>
          </cell>
          <cell r="S1849">
            <v>3187.5</v>
          </cell>
          <cell r="T1849">
            <v>3187.5</v>
          </cell>
          <cell r="U1849">
            <v>3187.5</v>
          </cell>
          <cell r="V1849">
            <v>3187.5</v>
          </cell>
          <cell r="W1849">
            <v>3187.5</v>
          </cell>
          <cell r="X1849">
            <v>3187.5</v>
          </cell>
          <cell r="Y1849">
            <v>3187.5</v>
          </cell>
        </row>
        <row r="1850">
          <cell r="C1850" t="str">
            <v>Staff</v>
          </cell>
          <cell r="D1850" t="str">
            <v>QPB</v>
          </cell>
          <cell r="F1850" t="str">
            <v>OCMH13</v>
          </cell>
          <cell r="G1850">
            <v>11300007</v>
          </cell>
          <cell r="H1850" t="str">
            <v>MOBILITY PAY</v>
          </cell>
          <cell r="I1850" t="str">
            <v>Bonus &amp; Commission</v>
          </cell>
          <cell r="J1850" t="str">
            <v>BT Management</v>
          </cell>
          <cell r="K1850" t="str">
            <v>Dave Stevenson</v>
          </cell>
          <cell r="L1850" t="str">
            <v>Matt Bennett</v>
          </cell>
          <cell r="M1850" t="str">
            <v>QPBMatt BennettBonus &amp; Commission</v>
          </cell>
          <cell r="N1850">
            <v>0</v>
          </cell>
          <cell r="O1850">
            <v>0</v>
          </cell>
          <cell r="P1850">
            <v>12067.6188</v>
          </cell>
          <cell r="Q1850">
            <v>0</v>
          </cell>
          <cell r="R1850">
            <v>0</v>
          </cell>
          <cell r="S1850">
            <v>0</v>
          </cell>
          <cell r="T1850">
            <v>0</v>
          </cell>
          <cell r="U1850">
            <v>0</v>
          </cell>
          <cell r="V1850">
            <v>0</v>
          </cell>
          <cell r="W1850">
            <v>0</v>
          </cell>
          <cell r="X1850">
            <v>0</v>
          </cell>
          <cell r="Y1850">
            <v>0</v>
          </cell>
        </row>
        <row r="1851">
          <cell r="C1851" t="str">
            <v>Staff</v>
          </cell>
          <cell r="D1851" t="str">
            <v>QPB</v>
          </cell>
          <cell r="F1851" t="str">
            <v>OCMH14</v>
          </cell>
          <cell r="G1851">
            <v>11300007</v>
          </cell>
          <cell r="H1851" t="str">
            <v>MOBILITY PAY</v>
          </cell>
          <cell r="I1851" t="str">
            <v>Bonus &amp; Commission</v>
          </cell>
          <cell r="J1851" t="str">
            <v>BT Management</v>
          </cell>
          <cell r="K1851" t="str">
            <v>Dave Stevenson</v>
          </cell>
          <cell r="L1851" t="str">
            <v>Mia Etchells</v>
          </cell>
          <cell r="M1851" t="str">
            <v>QPBMia EtchellsBonus &amp; Commission</v>
          </cell>
          <cell r="N1851">
            <v>0</v>
          </cell>
          <cell r="O1851">
            <v>0</v>
          </cell>
          <cell r="P1851">
            <v>7146.0491999999995</v>
          </cell>
          <cell r="Q1851">
            <v>0</v>
          </cell>
          <cell r="R1851">
            <v>0</v>
          </cell>
          <cell r="S1851">
            <v>0</v>
          </cell>
          <cell r="T1851">
            <v>0</v>
          </cell>
          <cell r="U1851">
            <v>0</v>
          </cell>
          <cell r="V1851">
            <v>0</v>
          </cell>
          <cell r="W1851">
            <v>0</v>
          </cell>
          <cell r="X1851">
            <v>0</v>
          </cell>
          <cell r="Y1851">
            <v>0</v>
          </cell>
        </row>
        <row r="1852">
          <cell r="C1852" t="str">
            <v>Staff</v>
          </cell>
          <cell r="D1852" t="str">
            <v>QPB</v>
          </cell>
          <cell r="F1852" t="str">
            <v>OCMH2</v>
          </cell>
          <cell r="G1852">
            <v>11300007</v>
          </cell>
          <cell r="H1852" t="str">
            <v>MOBILITY PAY</v>
          </cell>
          <cell r="I1852" t="str">
            <v>Bonus &amp; Commission</v>
          </cell>
          <cell r="J1852" t="str">
            <v>Business Partners</v>
          </cell>
          <cell r="K1852" t="str">
            <v>Stuart Newstead</v>
          </cell>
          <cell r="L1852" t="str">
            <v>Stuart Newstead</v>
          </cell>
          <cell r="M1852" t="str">
            <v>QPBStuart NewsteadBonus &amp; Commission</v>
          </cell>
          <cell r="N1852">
            <v>0</v>
          </cell>
          <cell r="O1852">
            <v>0</v>
          </cell>
          <cell r="P1852">
            <v>11394.8964</v>
          </cell>
          <cell r="Q1852">
            <v>0</v>
          </cell>
          <cell r="R1852">
            <v>0</v>
          </cell>
          <cell r="S1852">
            <v>0</v>
          </cell>
          <cell r="T1852">
            <v>0</v>
          </cell>
          <cell r="U1852">
            <v>0</v>
          </cell>
          <cell r="V1852">
            <v>0</v>
          </cell>
          <cell r="W1852">
            <v>0</v>
          </cell>
          <cell r="X1852">
            <v>0</v>
          </cell>
          <cell r="Y1852">
            <v>0</v>
          </cell>
        </row>
        <row r="1853">
          <cell r="C1853" t="str">
            <v>Staff</v>
          </cell>
          <cell r="D1853" t="str">
            <v>QPB</v>
          </cell>
          <cell r="F1853" t="str">
            <v>OCMH21</v>
          </cell>
          <cell r="G1853">
            <v>11300007</v>
          </cell>
          <cell r="H1853" t="str">
            <v>MOBILITY PAY</v>
          </cell>
          <cell r="I1853" t="str">
            <v>Bonus &amp; Commission</v>
          </cell>
          <cell r="J1853" t="str">
            <v>Business Partners</v>
          </cell>
          <cell r="K1853" t="str">
            <v>Stuart Newstead</v>
          </cell>
          <cell r="L1853" t="str">
            <v>Chris Knight</v>
          </cell>
          <cell r="M1853" t="str">
            <v>QPBChris KnightBonus &amp; Commission</v>
          </cell>
          <cell r="N1853">
            <v>25145.833333333336</v>
          </cell>
          <cell r="O1853">
            <v>25145.833333333336</v>
          </cell>
          <cell r="P1853">
            <v>25145.833333333336</v>
          </cell>
          <cell r="Q1853">
            <v>25145.833333333336</v>
          </cell>
          <cell r="R1853">
            <v>25145.833333333336</v>
          </cell>
          <cell r="S1853">
            <v>25145.833333333336</v>
          </cell>
          <cell r="T1853">
            <v>25145.833333333336</v>
          </cell>
          <cell r="U1853">
            <v>25145.833333333336</v>
          </cell>
          <cell r="V1853">
            <v>25145.833333333336</v>
          </cell>
          <cell r="W1853">
            <v>25145.833333333336</v>
          </cell>
          <cell r="X1853">
            <v>25145.833333333336</v>
          </cell>
          <cell r="Y1853">
            <v>25145.833333333336</v>
          </cell>
        </row>
        <row r="1854">
          <cell r="C1854" t="str">
            <v>Staff</v>
          </cell>
          <cell r="D1854" t="str">
            <v>QPB</v>
          </cell>
          <cell r="F1854" t="str">
            <v>OCMH22</v>
          </cell>
          <cell r="G1854">
            <v>11300007</v>
          </cell>
          <cell r="H1854" t="str">
            <v>MOBILITY PAY</v>
          </cell>
          <cell r="I1854" t="str">
            <v>Bonus &amp; Commission</v>
          </cell>
          <cell r="J1854" t="str">
            <v>Business Partners</v>
          </cell>
          <cell r="K1854" t="str">
            <v>Stuart Newstead</v>
          </cell>
          <cell r="L1854" t="str">
            <v>Bob Pisolkar</v>
          </cell>
          <cell r="M1854" t="str">
            <v>QPBBob PisolkarBonus &amp; Commission</v>
          </cell>
          <cell r="N1854">
            <v>0</v>
          </cell>
          <cell r="O1854">
            <v>0</v>
          </cell>
          <cell r="P1854">
            <v>38250</v>
          </cell>
          <cell r="Q1854">
            <v>0</v>
          </cell>
          <cell r="R1854">
            <v>0</v>
          </cell>
          <cell r="S1854">
            <v>38250</v>
          </cell>
          <cell r="T1854">
            <v>0</v>
          </cell>
          <cell r="U1854">
            <v>0</v>
          </cell>
          <cell r="V1854">
            <v>38250</v>
          </cell>
          <cell r="W1854">
            <v>0</v>
          </cell>
          <cell r="X1854">
            <v>0</v>
          </cell>
          <cell r="Y1854">
            <v>38250</v>
          </cell>
        </row>
        <row r="1855">
          <cell r="C1855" t="str">
            <v>Staff</v>
          </cell>
          <cell r="D1855" t="str">
            <v>QPB</v>
          </cell>
          <cell r="F1855" t="str">
            <v>OCMH23</v>
          </cell>
          <cell r="G1855">
            <v>11300007</v>
          </cell>
          <cell r="H1855" t="str">
            <v>MOBILITY PAY</v>
          </cell>
          <cell r="I1855" t="str">
            <v>Bonus &amp; Commission</v>
          </cell>
          <cell r="J1855" t="str">
            <v>Business Partners</v>
          </cell>
          <cell r="K1855" t="str">
            <v>Stuart Newstead</v>
          </cell>
          <cell r="L1855" t="str">
            <v>James Hart</v>
          </cell>
          <cell r="M1855" t="str">
            <v>QPBJames HartBonus &amp; Commission</v>
          </cell>
          <cell r="N1855">
            <v>0</v>
          </cell>
          <cell r="O1855">
            <v>0</v>
          </cell>
          <cell r="P1855">
            <v>16054.2</v>
          </cell>
          <cell r="Q1855">
            <v>0</v>
          </cell>
          <cell r="R1855">
            <v>0</v>
          </cell>
          <cell r="S1855">
            <v>0</v>
          </cell>
          <cell r="T1855">
            <v>0</v>
          </cell>
          <cell r="U1855">
            <v>0</v>
          </cell>
          <cell r="V1855">
            <v>0</v>
          </cell>
          <cell r="W1855">
            <v>0</v>
          </cell>
          <cell r="X1855">
            <v>0</v>
          </cell>
          <cell r="Y1855">
            <v>0</v>
          </cell>
        </row>
        <row r="1856">
          <cell r="C1856" t="str">
            <v>Staff</v>
          </cell>
          <cell r="D1856" t="str">
            <v>QPB</v>
          </cell>
          <cell r="F1856" t="str">
            <v>OCMH24</v>
          </cell>
          <cell r="G1856">
            <v>11300007</v>
          </cell>
          <cell r="H1856" t="str">
            <v>MOBILITY PAY</v>
          </cell>
          <cell r="I1856" t="str">
            <v>Bonus &amp; Commission</v>
          </cell>
          <cell r="J1856" t="str">
            <v>Business Partners</v>
          </cell>
          <cell r="K1856" t="str">
            <v>Stuart Newstead</v>
          </cell>
          <cell r="L1856" t="str">
            <v>Nigel dean</v>
          </cell>
          <cell r="M1856" t="str">
            <v>QPBNigel deanBonus &amp; Commission</v>
          </cell>
          <cell r="N1856">
            <v>5666.6666666666661</v>
          </cell>
          <cell r="O1856">
            <v>5666.6666666666661</v>
          </cell>
          <cell r="P1856">
            <v>5666.6666666666661</v>
          </cell>
          <cell r="Q1856">
            <v>5666.6666666666661</v>
          </cell>
          <cell r="R1856">
            <v>5666.6666666666661</v>
          </cell>
          <cell r="S1856">
            <v>5666.6666666666661</v>
          </cell>
          <cell r="T1856">
            <v>5666.6666666666661</v>
          </cell>
          <cell r="U1856">
            <v>5666.6666666666661</v>
          </cell>
          <cell r="V1856">
            <v>5666.6666666666661</v>
          </cell>
          <cell r="W1856">
            <v>5666.6666666666661</v>
          </cell>
          <cell r="X1856">
            <v>5666.6666666666661</v>
          </cell>
          <cell r="Y1856">
            <v>5666.6666666666661</v>
          </cell>
        </row>
        <row r="1857">
          <cell r="C1857" t="str">
            <v>Staff</v>
          </cell>
          <cell r="D1857" t="str">
            <v>QPB</v>
          </cell>
          <cell r="F1857" t="str">
            <v>OCMH25</v>
          </cell>
          <cell r="G1857">
            <v>11300007</v>
          </cell>
          <cell r="H1857" t="str">
            <v>MOBILITY PAY</v>
          </cell>
          <cell r="I1857" t="str">
            <v>Bonus &amp; Commission</v>
          </cell>
          <cell r="J1857" t="str">
            <v>Business Partners</v>
          </cell>
          <cell r="K1857" t="str">
            <v>Stuart Newstead</v>
          </cell>
          <cell r="L1857" t="str">
            <v>Bharat Chauhan</v>
          </cell>
          <cell r="M1857" t="str">
            <v>QPBBharat ChauhanBonus &amp; Commission</v>
          </cell>
          <cell r="N1857">
            <v>0</v>
          </cell>
          <cell r="O1857">
            <v>0</v>
          </cell>
          <cell r="P1857">
            <v>38250</v>
          </cell>
          <cell r="Q1857">
            <v>0</v>
          </cell>
          <cell r="R1857">
            <v>0</v>
          </cell>
          <cell r="S1857">
            <v>38250</v>
          </cell>
          <cell r="T1857">
            <v>0</v>
          </cell>
          <cell r="U1857">
            <v>0</v>
          </cell>
          <cell r="V1857">
            <v>38250</v>
          </cell>
          <cell r="W1857">
            <v>0</v>
          </cell>
          <cell r="X1857">
            <v>0</v>
          </cell>
          <cell r="Y1857">
            <v>38250</v>
          </cell>
        </row>
        <row r="1858">
          <cell r="C1858" t="str">
            <v>Staff</v>
          </cell>
          <cell r="D1858" t="str">
            <v>QPB</v>
          </cell>
          <cell r="F1858" t="str">
            <v>OCMH26</v>
          </cell>
          <cell r="G1858">
            <v>11300007</v>
          </cell>
          <cell r="H1858" t="str">
            <v>MOBILITY PAY</v>
          </cell>
          <cell r="I1858" t="str">
            <v>Bonus &amp; Commission</v>
          </cell>
          <cell r="J1858" t="str">
            <v>Business Partners</v>
          </cell>
          <cell r="K1858" t="str">
            <v>Stuart Newstead</v>
          </cell>
          <cell r="L1858" t="str">
            <v>Vanessa Blythe</v>
          </cell>
          <cell r="M1858" t="str">
            <v>QPBVanessa BlytheBonus &amp; Commission</v>
          </cell>
          <cell r="N1858">
            <v>0</v>
          </cell>
          <cell r="O1858">
            <v>0</v>
          </cell>
          <cell r="P1858">
            <v>3509.0063999999998</v>
          </cell>
          <cell r="Q1858">
            <v>0</v>
          </cell>
          <cell r="R1858">
            <v>0</v>
          </cell>
          <cell r="S1858">
            <v>0</v>
          </cell>
          <cell r="T1858">
            <v>0</v>
          </cell>
          <cell r="U1858">
            <v>0</v>
          </cell>
          <cell r="V1858">
            <v>0</v>
          </cell>
          <cell r="W1858">
            <v>0</v>
          </cell>
          <cell r="X1858">
            <v>0</v>
          </cell>
          <cell r="Y1858">
            <v>0</v>
          </cell>
        </row>
        <row r="1859">
          <cell r="C1859" t="str">
            <v>Staff</v>
          </cell>
          <cell r="D1859" t="str">
            <v>QPB</v>
          </cell>
          <cell r="F1859" t="str">
            <v>OCMH3</v>
          </cell>
          <cell r="G1859">
            <v>11300007</v>
          </cell>
          <cell r="H1859" t="str">
            <v>MOBILITY PAY</v>
          </cell>
          <cell r="I1859" t="str">
            <v>Bonus &amp; Commission</v>
          </cell>
          <cell r="J1859" t="str">
            <v>Business Service</v>
          </cell>
          <cell r="K1859" t="str">
            <v>Keith Floodgate</v>
          </cell>
          <cell r="L1859" t="str">
            <v>Keith Floodgate</v>
          </cell>
          <cell r="M1859" t="str">
            <v>QPBKeith FloodgateBonus &amp; Commission</v>
          </cell>
          <cell r="N1859">
            <v>0</v>
          </cell>
          <cell r="O1859">
            <v>0</v>
          </cell>
          <cell r="P1859">
            <v>7254.9</v>
          </cell>
          <cell r="Q1859">
            <v>0</v>
          </cell>
          <cell r="R1859">
            <v>0</v>
          </cell>
          <cell r="S1859">
            <v>0</v>
          </cell>
          <cell r="T1859">
            <v>0</v>
          </cell>
          <cell r="U1859">
            <v>0</v>
          </cell>
          <cell r="V1859">
            <v>0</v>
          </cell>
          <cell r="W1859">
            <v>0</v>
          </cell>
          <cell r="X1859">
            <v>0</v>
          </cell>
          <cell r="Y1859">
            <v>0</v>
          </cell>
        </row>
        <row r="1860">
          <cell r="C1860" t="str">
            <v>Staff</v>
          </cell>
          <cell r="D1860" t="str">
            <v>QPB</v>
          </cell>
          <cell r="F1860" t="str">
            <v>OCMH31</v>
          </cell>
          <cell r="G1860">
            <v>11300007</v>
          </cell>
          <cell r="H1860" t="str">
            <v>MOBILITY PAY</v>
          </cell>
          <cell r="I1860" t="str">
            <v>Bonus &amp; Commission</v>
          </cell>
          <cell r="J1860" t="str">
            <v>Business Service</v>
          </cell>
          <cell r="K1860" t="str">
            <v>Keith Floodgate</v>
          </cell>
          <cell r="L1860" t="str">
            <v>John Rogers</v>
          </cell>
          <cell r="M1860" t="str">
            <v>QPBJohn RogersBonus &amp; Commission</v>
          </cell>
          <cell r="N1860">
            <v>0</v>
          </cell>
          <cell r="O1860">
            <v>0</v>
          </cell>
          <cell r="P1860">
            <v>29652.236399999994</v>
          </cell>
          <cell r="Q1860">
            <v>0</v>
          </cell>
          <cell r="R1860">
            <v>0</v>
          </cell>
          <cell r="S1860">
            <v>0</v>
          </cell>
          <cell r="T1860">
            <v>0</v>
          </cell>
          <cell r="U1860">
            <v>0</v>
          </cell>
          <cell r="V1860">
            <v>0</v>
          </cell>
          <cell r="W1860">
            <v>0</v>
          </cell>
          <cell r="X1860">
            <v>0</v>
          </cell>
          <cell r="Y1860">
            <v>0</v>
          </cell>
        </row>
        <row r="1861">
          <cell r="C1861" t="str">
            <v>Staff</v>
          </cell>
          <cell r="D1861" t="str">
            <v>QPB</v>
          </cell>
          <cell r="F1861" t="str">
            <v>OCMH32</v>
          </cell>
          <cell r="G1861">
            <v>11300007</v>
          </cell>
          <cell r="H1861" t="str">
            <v>MOBILITY PAY</v>
          </cell>
          <cell r="I1861" t="str">
            <v>Bonus &amp; Commission</v>
          </cell>
          <cell r="J1861" t="str">
            <v>Business Service</v>
          </cell>
          <cell r="K1861" t="str">
            <v>Keith Floodgate</v>
          </cell>
          <cell r="L1861" t="str">
            <v>Andy Smith</v>
          </cell>
          <cell r="M1861" t="str">
            <v>QPBAndy SmithBonus &amp; Commission</v>
          </cell>
          <cell r="N1861">
            <v>0</v>
          </cell>
          <cell r="O1861">
            <v>0</v>
          </cell>
          <cell r="P1861">
            <v>19054.599599999998</v>
          </cell>
          <cell r="Q1861">
            <v>0</v>
          </cell>
          <cell r="R1861">
            <v>0</v>
          </cell>
          <cell r="S1861">
            <v>0</v>
          </cell>
          <cell r="T1861">
            <v>0</v>
          </cell>
          <cell r="U1861">
            <v>0</v>
          </cell>
          <cell r="V1861">
            <v>0</v>
          </cell>
          <cell r="W1861">
            <v>0</v>
          </cell>
          <cell r="X1861">
            <v>0</v>
          </cell>
          <cell r="Y1861">
            <v>0</v>
          </cell>
        </row>
        <row r="1862">
          <cell r="C1862" t="str">
            <v>Staff</v>
          </cell>
          <cell r="D1862" t="str">
            <v>QPB</v>
          </cell>
          <cell r="F1862" t="str">
            <v>OCMS</v>
          </cell>
          <cell r="G1862">
            <v>11300007</v>
          </cell>
          <cell r="H1862" t="str">
            <v>MOBILITY PAY</v>
          </cell>
          <cell r="I1862" t="str">
            <v>Bonus &amp; Commission</v>
          </cell>
          <cell r="J1862" t="str">
            <v>Business Marketing</v>
          </cell>
          <cell r="K1862" t="str">
            <v>Tim Sefton</v>
          </cell>
          <cell r="L1862" t="str">
            <v>Tim Sefton</v>
          </cell>
          <cell r="M1862" t="str">
            <v>QPBTim SeftonBonus &amp; Commission</v>
          </cell>
          <cell r="N1862">
            <v>0</v>
          </cell>
          <cell r="O1862">
            <v>0</v>
          </cell>
          <cell r="P1862">
            <v>8154.8963999999987</v>
          </cell>
          <cell r="Q1862">
            <v>0</v>
          </cell>
          <cell r="R1862">
            <v>0</v>
          </cell>
          <cell r="S1862">
            <v>0</v>
          </cell>
          <cell r="T1862">
            <v>0</v>
          </cell>
          <cell r="U1862">
            <v>0</v>
          </cell>
          <cell r="V1862">
            <v>0</v>
          </cell>
          <cell r="W1862">
            <v>0</v>
          </cell>
          <cell r="X1862">
            <v>0</v>
          </cell>
          <cell r="Y1862">
            <v>0</v>
          </cell>
        </row>
        <row r="1863">
          <cell r="C1863" t="str">
            <v>Staff</v>
          </cell>
          <cell r="D1863" t="str">
            <v>QPB</v>
          </cell>
          <cell r="F1863" t="str">
            <v>OCMS6</v>
          </cell>
          <cell r="G1863">
            <v>11300007</v>
          </cell>
          <cell r="H1863" t="str">
            <v>MOBILITY PAY</v>
          </cell>
          <cell r="I1863" t="str">
            <v>Bonus &amp; Commission</v>
          </cell>
          <cell r="J1863" t="str">
            <v>Business Marketing</v>
          </cell>
          <cell r="K1863" t="str">
            <v>Tim Sefton</v>
          </cell>
          <cell r="L1863" t="str">
            <v>Tony Scriven</v>
          </cell>
          <cell r="M1863" t="str">
            <v>QPBTony ScrivenBonus &amp; Commission</v>
          </cell>
          <cell r="N1863">
            <v>0</v>
          </cell>
          <cell r="O1863">
            <v>0</v>
          </cell>
          <cell r="P1863">
            <v>12954.002399999999</v>
          </cell>
          <cell r="Q1863">
            <v>0</v>
          </cell>
          <cell r="R1863">
            <v>0</v>
          </cell>
          <cell r="S1863">
            <v>0</v>
          </cell>
          <cell r="T1863">
            <v>0</v>
          </cell>
          <cell r="U1863">
            <v>0</v>
          </cell>
          <cell r="V1863">
            <v>0</v>
          </cell>
          <cell r="W1863">
            <v>0</v>
          </cell>
          <cell r="X1863">
            <v>0</v>
          </cell>
          <cell r="Y1863">
            <v>0</v>
          </cell>
        </row>
        <row r="1864">
          <cell r="C1864" t="str">
            <v>Staff</v>
          </cell>
          <cell r="D1864" t="str">
            <v>QPB</v>
          </cell>
          <cell r="F1864" t="str">
            <v>OCMS2</v>
          </cell>
          <cell r="G1864">
            <v>11300007</v>
          </cell>
          <cell r="H1864" t="str">
            <v>MOBILITY PAY</v>
          </cell>
          <cell r="I1864" t="str">
            <v>Bonus &amp; Commission</v>
          </cell>
          <cell r="J1864" t="str">
            <v>Business Marketing</v>
          </cell>
          <cell r="K1864" t="str">
            <v>Tim Sefton</v>
          </cell>
          <cell r="L1864" t="str">
            <v>Nigel Dutton</v>
          </cell>
          <cell r="M1864" t="str">
            <v>QPBNigel DuttonBonus &amp; Commission</v>
          </cell>
          <cell r="N1864">
            <v>0</v>
          </cell>
          <cell r="O1864">
            <v>0</v>
          </cell>
          <cell r="P1864">
            <v>6974.1948000000002</v>
          </cell>
          <cell r="Q1864">
            <v>0</v>
          </cell>
          <cell r="R1864">
            <v>0</v>
          </cell>
          <cell r="S1864">
            <v>0</v>
          </cell>
          <cell r="T1864">
            <v>0</v>
          </cell>
          <cell r="U1864">
            <v>0</v>
          </cell>
          <cell r="V1864">
            <v>0</v>
          </cell>
          <cell r="W1864">
            <v>0</v>
          </cell>
          <cell r="X1864">
            <v>0</v>
          </cell>
          <cell r="Y1864">
            <v>0</v>
          </cell>
        </row>
        <row r="1865">
          <cell r="C1865" t="str">
            <v>Staff</v>
          </cell>
          <cell r="D1865" t="str">
            <v>QPB</v>
          </cell>
          <cell r="F1865" t="str">
            <v>OCMS4</v>
          </cell>
          <cell r="G1865">
            <v>11300007</v>
          </cell>
          <cell r="H1865" t="str">
            <v>MOBILITY PAY</v>
          </cell>
          <cell r="I1865" t="str">
            <v>Bonus &amp; Commission</v>
          </cell>
          <cell r="J1865" t="str">
            <v>Business Marketing</v>
          </cell>
          <cell r="K1865" t="str">
            <v>Tim Sefton</v>
          </cell>
          <cell r="L1865" t="str">
            <v>Derek Williamson</v>
          </cell>
          <cell r="M1865" t="str">
            <v>QPBDerek WilliamsonBonus &amp; Commission</v>
          </cell>
          <cell r="N1865">
            <v>0</v>
          </cell>
          <cell r="O1865">
            <v>0</v>
          </cell>
          <cell r="P1865">
            <v>22183.747199999998</v>
          </cell>
          <cell r="Q1865">
            <v>0</v>
          </cell>
          <cell r="R1865">
            <v>0</v>
          </cell>
          <cell r="S1865">
            <v>0</v>
          </cell>
          <cell r="T1865">
            <v>0</v>
          </cell>
          <cell r="U1865">
            <v>0</v>
          </cell>
          <cell r="V1865">
            <v>0</v>
          </cell>
          <cell r="W1865">
            <v>0</v>
          </cell>
          <cell r="X1865">
            <v>0</v>
          </cell>
          <cell r="Y1865">
            <v>0</v>
          </cell>
        </row>
        <row r="1866">
          <cell r="C1866" t="str">
            <v>Staff</v>
          </cell>
          <cell r="D1866" t="str">
            <v>QPB</v>
          </cell>
          <cell r="F1866" t="str">
            <v>OCMS5</v>
          </cell>
          <cell r="G1866">
            <v>11300007</v>
          </cell>
          <cell r="H1866" t="str">
            <v>MOBILITY PAY</v>
          </cell>
          <cell r="I1866" t="str">
            <v>Bonus &amp; Commission</v>
          </cell>
          <cell r="J1866" t="str">
            <v>Business Marketing</v>
          </cell>
          <cell r="K1866" t="str">
            <v>Tim Sefton</v>
          </cell>
          <cell r="L1866" t="str">
            <v>Hilary Lloyd</v>
          </cell>
          <cell r="M1866" t="str">
            <v>QPBHilary LloydBonus &amp; Commission</v>
          </cell>
          <cell r="N1866">
            <v>0</v>
          </cell>
          <cell r="O1866">
            <v>0</v>
          </cell>
          <cell r="P1866">
            <v>29579.698799999998</v>
          </cell>
          <cell r="Q1866">
            <v>0</v>
          </cell>
          <cell r="R1866">
            <v>0</v>
          </cell>
          <cell r="S1866">
            <v>0</v>
          </cell>
          <cell r="T1866">
            <v>0</v>
          </cell>
          <cell r="U1866">
            <v>0</v>
          </cell>
          <cell r="V1866">
            <v>0</v>
          </cell>
          <cell r="W1866">
            <v>0</v>
          </cell>
          <cell r="X1866">
            <v>0</v>
          </cell>
          <cell r="Y1866">
            <v>0</v>
          </cell>
        </row>
        <row r="1867">
          <cell r="C1867" t="str">
            <v>Staff</v>
          </cell>
          <cell r="D1867" t="str">
            <v>QPB</v>
          </cell>
          <cell r="F1867" t="str">
            <v>OCMT1</v>
          </cell>
          <cell r="G1867">
            <v>11300007</v>
          </cell>
          <cell r="H1867" t="str">
            <v>MOBILITY PAY</v>
          </cell>
          <cell r="I1867" t="str">
            <v>Bonus &amp; Commission</v>
          </cell>
          <cell r="J1867" t="str">
            <v>Business Operations</v>
          </cell>
          <cell r="K1867" t="str">
            <v>Euros Evans</v>
          </cell>
          <cell r="L1867" t="str">
            <v>Euros Evans</v>
          </cell>
          <cell r="M1867" t="str">
            <v>QPBEuros EvansBonus &amp; Commission</v>
          </cell>
          <cell r="N1867">
            <v>0</v>
          </cell>
          <cell r="O1867">
            <v>0</v>
          </cell>
          <cell r="P1867">
            <v>5202.8999999999996</v>
          </cell>
          <cell r="Q1867">
            <v>0</v>
          </cell>
          <cell r="R1867">
            <v>0</v>
          </cell>
          <cell r="S1867">
            <v>0</v>
          </cell>
          <cell r="T1867">
            <v>0</v>
          </cell>
          <cell r="U1867">
            <v>0</v>
          </cell>
          <cell r="V1867">
            <v>0</v>
          </cell>
          <cell r="W1867">
            <v>0</v>
          </cell>
          <cell r="X1867">
            <v>0</v>
          </cell>
          <cell r="Y1867">
            <v>0</v>
          </cell>
        </row>
        <row r="1868">
          <cell r="C1868" t="str">
            <v>Staff</v>
          </cell>
          <cell r="D1868" t="str">
            <v>QPB</v>
          </cell>
          <cell r="F1868" t="str">
            <v>OCMT14</v>
          </cell>
          <cell r="G1868">
            <v>11300007</v>
          </cell>
          <cell r="H1868" t="str">
            <v>MOBILITY PAY</v>
          </cell>
          <cell r="I1868" t="str">
            <v>Bonus &amp; Commission</v>
          </cell>
          <cell r="J1868" t="str">
            <v>Business Operations</v>
          </cell>
          <cell r="K1868" t="str">
            <v>Euros Evans</v>
          </cell>
          <cell r="L1868" t="str">
            <v>Tony Webber</v>
          </cell>
          <cell r="M1868" t="str">
            <v>QPBTony WebberBonus &amp; Commission</v>
          </cell>
          <cell r="N1868">
            <v>0</v>
          </cell>
          <cell r="O1868">
            <v>0</v>
          </cell>
          <cell r="P1868">
            <v>11319.5988</v>
          </cell>
          <cell r="Q1868">
            <v>0</v>
          </cell>
          <cell r="R1868">
            <v>0</v>
          </cell>
          <cell r="S1868">
            <v>0</v>
          </cell>
          <cell r="T1868">
            <v>0</v>
          </cell>
          <cell r="U1868">
            <v>0</v>
          </cell>
          <cell r="V1868">
            <v>0</v>
          </cell>
          <cell r="W1868">
            <v>0</v>
          </cell>
          <cell r="X1868">
            <v>0</v>
          </cell>
          <cell r="Y1868">
            <v>0</v>
          </cell>
        </row>
        <row r="1869">
          <cell r="C1869" t="str">
            <v>Staff</v>
          </cell>
          <cell r="D1869" t="str">
            <v>QPB</v>
          </cell>
          <cell r="F1869" t="str">
            <v>OCMT31</v>
          </cell>
          <cell r="G1869">
            <v>11300007</v>
          </cell>
          <cell r="H1869" t="str">
            <v>MOBILITY PAY</v>
          </cell>
          <cell r="I1869" t="str">
            <v>Bonus &amp; Commission</v>
          </cell>
          <cell r="J1869" t="str">
            <v>Business Operations</v>
          </cell>
          <cell r="K1869" t="str">
            <v>Euros Evans</v>
          </cell>
          <cell r="L1869" t="str">
            <v>Paging</v>
          </cell>
          <cell r="M1869" t="str">
            <v>QPBPagingBonus &amp; Commission</v>
          </cell>
          <cell r="N1869">
            <v>1416.6666666666667</v>
          </cell>
          <cell r="O1869">
            <v>1416.6666666666667</v>
          </cell>
          <cell r="P1869">
            <v>3316.2642666666666</v>
          </cell>
          <cell r="Q1869">
            <v>1416.6666666666667</v>
          </cell>
          <cell r="R1869">
            <v>1416.6666666666667</v>
          </cell>
          <cell r="S1869">
            <v>1416.6666666666667</v>
          </cell>
          <cell r="T1869">
            <v>1416.6666666666667</v>
          </cell>
          <cell r="U1869">
            <v>1416.6666666666667</v>
          </cell>
          <cell r="V1869">
            <v>1416.6666666666667</v>
          </cell>
          <cell r="W1869">
            <v>1416.6666666666667</v>
          </cell>
          <cell r="X1869">
            <v>1416.6666666666667</v>
          </cell>
          <cell r="Y1869">
            <v>1416.6666666666667</v>
          </cell>
        </row>
        <row r="1870">
          <cell r="C1870" t="str">
            <v>Staff</v>
          </cell>
          <cell r="D1870" t="str">
            <v>QPB</v>
          </cell>
          <cell r="F1870" t="str">
            <v>OCMT35</v>
          </cell>
          <cell r="G1870">
            <v>11300007</v>
          </cell>
          <cell r="H1870" t="str">
            <v>MOBILITY PAY</v>
          </cell>
          <cell r="I1870" t="str">
            <v>Bonus &amp; Commission</v>
          </cell>
          <cell r="J1870" t="str">
            <v>Business Operations</v>
          </cell>
          <cell r="K1870" t="str">
            <v>Euros Evans</v>
          </cell>
          <cell r="L1870" t="str">
            <v>Paging</v>
          </cell>
          <cell r="M1870" t="str">
            <v>QPBPagingBonus &amp; Commission</v>
          </cell>
          <cell r="N1870">
            <v>0</v>
          </cell>
          <cell r="O1870">
            <v>0</v>
          </cell>
          <cell r="P1870">
            <v>10007.700000000001</v>
          </cell>
          <cell r="Q1870">
            <v>0</v>
          </cell>
          <cell r="R1870">
            <v>0</v>
          </cell>
          <cell r="S1870">
            <v>0</v>
          </cell>
          <cell r="T1870">
            <v>0</v>
          </cell>
          <cell r="U1870">
            <v>0</v>
          </cell>
          <cell r="V1870">
            <v>0</v>
          </cell>
          <cell r="W1870">
            <v>0</v>
          </cell>
          <cell r="X1870">
            <v>0</v>
          </cell>
          <cell r="Y1870">
            <v>0</v>
          </cell>
        </row>
        <row r="1871">
          <cell r="C1871" t="str">
            <v>Staff</v>
          </cell>
          <cell r="D1871" t="str">
            <v>QPB</v>
          </cell>
          <cell r="F1871" t="str">
            <v>OCMT36</v>
          </cell>
          <cell r="G1871">
            <v>11300007</v>
          </cell>
          <cell r="H1871" t="str">
            <v>MOBILITY PAY</v>
          </cell>
          <cell r="I1871" t="str">
            <v>Bonus &amp; Commission</v>
          </cell>
          <cell r="J1871" t="str">
            <v>Business Operations</v>
          </cell>
          <cell r="K1871" t="str">
            <v>Euros Evans</v>
          </cell>
          <cell r="L1871" t="str">
            <v>Paging</v>
          </cell>
          <cell r="M1871" t="str">
            <v>QPBPagingBonus &amp; Commission</v>
          </cell>
          <cell r="N1871">
            <v>0</v>
          </cell>
          <cell r="O1871">
            <v>0</v>
          </cell>
          <cell r="P1871">
            <v>13442.9004</v>
          </cell>
          <cell r="Q1871">
            <v>0</v>
          </cell>
          <cell r="R1871">
            <v>0</v>
          </cell>
          <cell r="S1871">
            <v>0</v>
          </cell>
          <cell r="T1871">
            <v>0</v>
          </cell>
          <cell r="U1871">
            <v>0</v>
          </cell>
          <cell r="V1871">
            <v>0</v>
          </cell>
          <cell r="W1871">
            <v>0</v>
          </cell>
          <cell r="X1871">
            <v>0</v>
          </cell>
          <cell r="Y1871">
            <v>0</v>
          </cell>
        </row>
        <row r="1872">
          <cell r="C1872" t="str">
            <v>Staff</v>
          </cell>
          <cell r="D1872" t="str">
            <v>QPB</v>
          </cell>
          <cell r="F1872" t="str">
            <v>OCMH</v>
          </cell>
          <cell r="G1872">
            <v>15100475</v>
          </cell>
          <cell r="H1872" t="str">
            <v>PAY AGENCY STAFF (P&amp;A ONLY)</v>
          </cell>
          <cell r="I1872" t="str">
            <v>Agency</v>
          </cell>
          <cell r="J1872" t="str">
            <v>Directorate</v>
          </cell>
          <cell r="K1872" t="str">
            <v>Pete Richardson</v>
          </cell>
          <cell r="L1872" t="str">
            <v>Pete Richardson</v>
          </cell>
          <cell r="M1872" t="str">
            <v>QPBPete RichardsonAgency</v>
          </cell>
        </row>
        <row r="1873">
          <cell r="C1873" t="str">
            <v>Staff</v>
          </cell>
          <cell r="D1873" t="str">
            <v>QPB</v>
          </cell>
          <cell r="F1873" t="str">
            <v>OCMH1</v>
          </cell>
          <cell r="G1873">
            <v>15100475</v>
          </cell>
          <cell r="H1873" t="str">
            <v>PAY AGENCY STAFF (P&amp;A ONLY)</v>
          </cell>
          <cell r="I1873" t="str">
            <v>Agency</v>
          </cell>
          <cell r="J1873" t="str">
            <v>BT Management</v>
          </cell>
          <cell r="K1873" t="str">
            <v>Dave Stevenson</v>
          </cell>
          <cell r="L1873" t="str">
            <v>Dave Stevenson</v>
          </cell>
          <cell r="M1873" t="str">
            <v>QPBDave StevensonAgency</v>
          </cell>
        </row>
        <row r="1874">
          <cell r="C1874" t="str">
            <v>Staff</v>
          </cell>
          <cell r="D1874" t="str">
            <v>QPB</v>
          </cell>
          <cell r="F1874" t="str">
            <v>OCMH11</v>
          </cell>
          <cell r="G1874">
            <v>15100475</v>
          </cell>
          <cell r="H1874" t="str">
            <v>PAY AGENCY STAFF (P&amp;A ONLY)</v>
          </cell>
          <cell r="I1874" t="str">
            <v>Agency</v>
          </cell>
          <cell r="J1874" t="str">
            <v>BT Management</v>
          </cell>
          <cell r="K1874" t="str">
            <v>Dave Stevenson</v>
          </cell>
          <cell r="L1874" t="str">
            <v>Suki Jagpal</v>
          </cell>
          <cell r="M1874" t="str">
            <v>QPBSuki JagpalAgency</v>
          </cell>
        </row>
        <row r="1875">
          <cell r="C1875" t="str">
            <v>Staff</v>
          </cell>
          <cell r="D1875" t="str">
            <v>QPB</v>
          </cell>
          <cell r="F1875" t="str">
            <v>OCMH12</v>
          </cell>
          <cell r="G1875">
            <v>15100475</v>
          </cell>
          <cell r="H1875" t="str">
            <v>PAY AGENCY STAFF (P&amp;A ONLY)</v>
          </cell>
          <cell r="I1875" t="str">
            <v>Agency</v>
          </cell>
          <cell r="J1875" t="str">
            <v>BT Management</v>
          </cell>
          <cell r="K1875" t="str">
            <v>Dave Stevenson</v>
          </cell>
          <cell r="L1875" t="str">
            <v>Kishor Patel</v>
          </cell>
          <cell r="M1875" t="str">
            <v>QPBKishor PatelAgency</v>
          </cell>
        </row>
        <row r="1876">
          <cell r="C1876" t="str">
            <v>Staff</v>
          </cell>
          <cell r="D1876" t="str">
            <v>QPB</v>
          </cell>
          <cell r="F1876" t="str">
            <v>OCMH13</v>
          </cell>
          <cell r="G1876">
            <v>15100475</v>
          </cell>
          <cell r="H1876" t="str">
            <v>PAY AGENCY STAFF (P&amp;A ONLY)</v>
          </cell>
          <cell r="I1876" t="str">
            <v>Agency</v>
          </cell>
          <cell r="J1876" t="str">
            <v>BT Management</v>
          </cell>
          <cell r="K1876" t="str">
            <v>Dave Stevenson</v>
          </cell>
          <cell r="L1876" t="str">
            <v>Matt Bennett</v>
          </cell>
          <cell r="M1876" t="str">
            <v>QPBMatt BennettAgency</v>
          </cell>
        </row>
        <row r="1877">
          <cell r="C1877" t="str">
            <v>Staff</v>
          </cell>
          <cell r="D1877" t="str">
            <v>QPB</v>
          </cell>
          <cell r="F1877" t="str">
            <v>OCMH14</v>
          </cell>
          <cell r="G1877">
            <v>15100475</v>
          </cell>
          <cell r="H1877" t="str">
            <v>PAY AGENCY STAFF (P&amp;A ONLY)</v>
          </cell>
          <cell r="I1877" t="str">
            <v>Agency</v>
          </cell>
          <cell r="J1877" t="str">
            <v>BT Management</v>
          </cell>
          <cell r="K1877" t="str">
            <v>Dave Stevenson</v>
          </cell>
          <cell r="L1877" t="str">
            <v>Mia Etchells</v>
          </cell>
          <cell r="M1877" t="str">
            <v>QPBMia EtchellsAgency</v>
          </cell>
        </row>
        <row r="1878">
          <cell r="C1878" t="str">
            <v>Staff</v>
          </cell>
          <cell r="D1878" t="str">
            <v>QPB</v>
          </cell>
          <cell r="F1878" t="str">
            <v>OCMH2</v>
          </cell>
          <cell r="G1878">
            <v>15100475</v>
          </cell>
          <cell r="H1878" t="str">
            <v>PAY AGENCY STAFF (P&amp;A ONLY)</v>
          </cell>
          <cell r="I1878" t="str">
            <v>Agency</v>
          </cell>
          <cell r="J1878" t="str">
            <v>Business Partners</v>
          </cell>
          <cell r="K1878" t="str">
            <v>Stuart Newstead</v>
          </cell>
          <cell r="L1878" t="str">
            <v>Stuart Newstead</v>
          </cell>
          <cell r="M1878" t="str">
            <v>QPBStuart NewsteadAgency</v>
          </cell>
        </row>
        <row r="1879">
          <cell r="C1879" t="str">
            <v>Staff</v>
          </cell>
          <cell r="D1879" t="str">
            <v>QPB</v>
          </cell>
          <cell r="F1879" t="str">
            <v>OCMH21</v>
          </cell>
          <cell r="G1879">
            <v>15100475</v>
          </cell>
          <cell r="H1879" t="str">
            <v>PAY AGENCY STAFF (P&amp;A ONLY)</v>
          </cell>
          <cell r="I1879" t="str">
            <v>Agency</v>
          </cell>
          <cell r="J1879" t="str">
            <v>Business Partners</v>
          </cell>
          <cell r="K1879" t="str">
            <v>Stuart Newstead</v>
          </cell>
          <cell r="L1879" t="str">
            <v>Chris Knight</v>
          </cell>
          <cell r="M1879" t="str">
            <v>QPBChris KnightAgency</v>
          </cell>
        </row>
        <row r="1880">
          <cell r="C1880" t="str">
            <v>Staff</v>
          </cell>
          <cell r="D1880" t="str">
            <v>QPB</v>
          </cell>
          <cell r="F1880" t="str">
            <v>OCMH22</v>
          </cell>
          <cell r="G1880">
            <v>15100475</v>
          </cell>
          <cell r="H1880" t="str">
            <v>PAY AGENCY STAFF (P&amp;A ONLY)</v>
          </cell>
          <cell r="I1880" t="str">
            <v>Agency</v>
          </cell>
          <cell r="J1880" t="str">
            <v>Business Partners</v>
          </cell>
          <cell r="K1880" t="str">
            <v>Stuart Newstead</v>
          </cell>
          <cell r="L1880" t="str">
            <v>Bob Pisolkar</v>
          </cell>
          <cell r="M1880" t="str">
            <v>QPBBob PisolkarAgency</v>
          </cell>
        </row>
        <row r="1881">
          <cell r="C1881" t="str">
            <v>Staff</v>
          </cell>
          <cell r="D1881" t="str">
            <v>QPB</v>
          </cell>
          <cell r="F1881" t="str">
            <v>OCMH23</v>
          </cell>
          <cell r="G1881">
            <v>15100475</v>
          </cell>
          <cell r="H1881" t="str">
            <v>PAY AGENCY STAFF (P&amp;A ONLY)</v>
          </cell>
          <cell r="I1881" t="str">
            <v>Agency</v>
          </cell>
          <cell r="J1881" t="str">
            <v>Business Partners</v>
          </cell>
          <cell r="K1881" t="str">
            <v>Stuart Newstead</v>
          </cell>
          <cell r="L1881" t="str">
            <v>James Hart</v>
          </cell>
          <cell r="M1881" t="str">
            <v>QPBJames HartAgency</v>
          </cell>
        </row>
        <row r="1882">
          <cell r="C1882" t="str">
            <v>Staff</v>
          </cell>
          <cell r="D1882" t="str">
            <v>QPB</v>
          </cell>
          <cell r="F1882" t="str">
            <v>OCMH24</v>
          </cell>
          <cell r="G1882">
            <v>15100475</v>
          </cell>
          <cell r="H1882" t="str">
            <v>PAY AGENCY STAFF (P&amp;A ONLY)</v>
          </cell>
          <cell r="I1882" t="str">
            <v>Agency</v>
          </cell>
          <cell r="J1882" t="str">
            <v>Business Partners</v>
          </cell>
          <cell r="K1882" t="str">
            <v>Stuart Newstead</v>
          </cell>
          <cell r="L1882" t="str">
            <v>Nigel dean</v>
          </cell>
          <cell r="M1882" t="str">
            <v>QPBNigel deanAgency</v>
          </cell>
        </row>
        <row r="1883">
          <cell r="C1883" t="str">
            <v>Staff</v>
          </cell>
          <cell r="D1883" t="str">
            <v>QPB</v>
          </cell>
          <cell r="F1883" t="str">
            <v>OCMH25</v>
          </cell>
          <cell r="G1883">
            <v>15100475</v>
          </cell>
          <cell r="H1883" t="str">
            <v>PAY AGENCY STAFF (P&amp;A ONLY)</v>
          </cell>
          <cell r="I1883" t="str">
            <v>Agency</v>
          </cell>
          <cell r="J1883" t="str">
            <v>Business Partners</v>
          </cell>
          <cell r="K1883" t="str">
            <v>Stuart Newstead</v>
          </cell>
          <cell r="L1883" t="str">
            <v>Bharat Chauhan</v>
          </cell>
          <cell r="M1883" t="str">
            <v>QPBBharat ChauhanAgency</v>
          </cell>
        </row>
        <row r="1884">
          <cell r="C1884" t="str">
            <v>Staff</v>
          </cell>
          <cell r="D1884" t="str">
            <v>QPB</v>
          </cell>
          <cell r="F1884" t="str">
            <v>OCMH26</v>
          </cell>
          <cell r="G1884">
            <v>15100475</v>
          </cell>
          <cell r="H1884" t="str">
            <v>PAY AGENCY STAFF (P&amp;A ONLY)</v>
          </cell>
          <cell r="I1884" t="str">
            <v>Agency</v>
          </cell>
          <cell r="J1884" t="str">
            <v>Business Partners</v>
          </cell>
          <cell r="K1884" t="str">
            <v>Stuart Newstead</v>
          </cell>
          <cell r="L1884" t="str">
            <v>Vanessa Blythe</v>
          </cell>
          <cell r="M1884" t="str">
            <v>QPBVanessa BlytheAgency</v>
          </cell>
        </row>
        <row r="1885">
          <cell r="C1885" t="str">
            <v>Staff</v>
          </cell>
          <cell r="D1885" t="str">
            <v>QPB</v>
          </cell>
          <cell r="F1885" t="str">
            <v>OCMH3</v>
          </cell>
          <cell r="G1885">
            <v>15100475</v>
          </cell>
          <cell r="H1885" t="str">
            <v>PAY AGENCY STAFF (P&amp;A ONLY)</v>
          </cell>
          <cell r="I1885" t="str">
            <v>Agency</v>
          </cell>
          <cell r="J1885" t="str">
            <v>Business Service</v>
          </cell>
          <cell r="K1885" t="str">
            <v>Keith Floodgate</v>
          </cell>
          <cell r="L1885" t="str">
            <v>Keith Floodgate</v>
          </cell>
          <cell r="M1885" t="str">
            <v>QPBKeith FloodgateAgency</v>
          </cell>
        </row>
        <row r="1886">
          <cell r="C1886" t="str">
            <v>Staff</v>
          </cell>
          <cell r="D1886" t="str">
            <v>QPB</v>
          </cell>
          <cell r="F1886" t="str">
            <v>OCMH31</v>
          </cell>
          <cell r="G1886">
            <v>15100475</v>
          </cell>
          <cell r="H1886" t="str">
            <v>PAY AGENCY STAFF (P&amp;A ONLY)</v>
          </cell>
          <cell r="I1886" t="str">
            <v>Agency</v>
          </cell>
          <cell r="J1886" t="str">
            <v>Business Service</v>
          </cell>
          <cell r="K1886" t="str">
            <v>Keith Floodgate</v>
          </cell>
          <cell r="L1886" t="str">
            <v>John Rogers</v>
          </cell>
          <cell r="M1886" t="str">
            <v>QPBJohn RogersAgency</v>
          </cell>
        </row>
        <row r="1887">
          <cell r="C1887" t="str">
            <v>Staff</v>
          </cell>
          <cell r="D1887" t="str">
            <v>QPB</v>
          </cell>
          <cell r="F1887" t="str">
            <v>OCMH32</v>
          </cell>
          <cell r="G1887">
            <v>15100475</v>
          </cell>
          <cell r="H1887" t="str">
            <v>PAY AGENCY STAFF (P&amp;A ONLY)</v>
          </cell>
          <cell r="I1887" t="str">
            <v>Agency</v>
          </cell>
          <cell r="J1887" t="str">
            <v>Business Service</v>
          </cell>
          <cell r="K1887" t="str">
            <v>Keith Floodgate</v>
          </cell>
          <cell r="L1887" t="str">
            <v>Andy Smith</v>
          </cell>
          <cell r="M1887" t="str">
            <v>QPBAndy SmithAgency</v>
          </cell>
        </row>
        <row r="1888">
          <cell r="C1888" t="str">
            <v>Staff</v>
          </cell>
          <cell r="D1888" t="str">
            <v>QPB</v>
          </cell>
          <cell r="F1888" t="str">
            <v>OCMS</v>
          </cell>
          <cell r="G1888">
            <v>15100475</v>
          </cell>
          <cell r="H1888" t="str">
            <v>PAY AGENCY STAFF (P&amp;A ONLY)</v>
          </cell>
          <cell r="I1888" t="str">
            <v>Agency</v>
          </cell>
          <cell r="J1888" t="str">
            <v>Business Marketing</v>
          </cell>
          <cell r="K1888" t="str">
            <v>Tim Sefton</v>
          </cell>
          <cell r="L1888" t="str">
            <v>Tim Sefton</v>
          </cell>
          <cell r="M1888" t="str">
            <v>QPBTim SeftonAgency</v>
          </cell>
        </row>
        <row r="1889">
          <cell r="C1889" t="str">
            <v>Staff</v>
          </cell>
          <cell r="D1889" t="str">
            <v>QPB</v>
          </cell>
          <cell r="F1889" t="str">
            <v>OCMS6</v>
          </cell>
          <cell r="G1889">
            <v>15100475</v>
          </cell>
          <cell r="H1889" t="str">
            <v>PAY AGENCY STAFF (P&amp;A ONLY)</v>
          </cell>
          <cell r="I1889" t="str">
            <v>Agency</v>
          </cell>
          <cell r="J1889" t="str">
            <v>Business Marketing</v>
          </cell>
          <cell r="K1889" t="str">
            <v>Tim Sefton</v>
          </cell>
          <cell r="L1889" t="str">
            <v>Tony Scriven</v>
          </cell>
          <cell r="M1889" t="str">
            <v>QPBTony ScrivenAgency</v>
          </cell>
        </row>
        <row r="1890">
          <cell r="C1890" t="str">
            <v>Staff</v>
          </cell>
          <cell r="D1890" t="str">
            <v>QPB</v>
          </cell>
          <cell r="F1890" t="str">
            <v>OCMS2</v>
          </cell>
          <cell r="G1890">
            <v>15100475</v>
          </cell>
          <cell r="H1890" t="str">
            <v>PAY AGENCY STAFF (P&amp;A ONLY)</v>
          </cell>
          <cell r="I1890" t="str">
            <v>Agency</v>
          </cell>
          <cell r="J1890" t="str">
            <v>Business Marketing</v>
          </cell>
          <cell r="K1890" t="str">
            <v>Tim Sefton</v>
          </cell>
          <cell r="L1890" t="str">
            <v>Nigel Dutton</v>
          </cell>
          <cell r="M1890" t="str">
            <v>QPBNigel DuttonAgency</v>
          </cell>
        </row>
        <row r="1891">
          <cell r="C1891" t="str">
            <v>Staff</v>
          </cell>
          <cell r="D1891" t="str">
            <v>QPB</v>
          </cell>
          <cell r="F1891" t="str">
            <v>OCMS4</v>
          </cell>
          <cell r="G1891">
            <v>15100475</v>
          </cell>
          <cell r="H1891" t="str">
            <v>PAY AGENCY STAFF (P&amp;A ONLY)</v>
          </cell>
          <cell r="I1891" t="str">
            <v>Agency</v>
          </cell>
          <cell r="J1891" t="str">
            <v>Business Marketing</v>
          </cell>
          <cell r="K1891" t="str">
            <v>Tim Sefton</v>
          </cell>
          <cell r="L1891" t="str">
            <v>Derek Williamson</v>
          </cell>
          <cell r="M1891" t="str">
            <v>QPBDerek WilliamsonAgency</v>
          </cell>
        </row>
        <row r="1892">
          <cell r="C1892" t="str">
            <v>Staff</v>
          </cell>
          <cell r="D1892" t="str">
            <v>QPB</v>
          </cell>
          <cell r="F1892" t="str">
            <v>OCMS5</v>
          </cell>
          <cell r="G1892">
            <v>15100475</v>
          </cell>
          <cell r="H1892" t="str">
            <v>PAY AGENCY STAFF (P&amp;A ONLY)</v>
          </cell>
          <cell r="I1892" t="str">
            <v>Agency</v>
          </cell>
          <cell r="J1892" t="str">
            <v>Business Marketing</v>
          </cell>
          <cell r="K1892" t="str">
            <v>Tim Sefton</v>
          </cell>
          <cell r="L1892" t="str">
            <v>Hilary Lloyd</v>
          </cell>
          <cell r="M1892" t="str">
            <v>QPBHilary LloydAgency</v>
          </cell>
        </row>
        <row r="1893">
          <cell r="C1893" t="str">
            <v>Staff</v>
          </cell>
          <cell r="D1893" t="str">
            <v>QPB</v>
          </cell>
          <cell r="F1893" t="str">
            <v>OCMT1</v>
          </cell>
          <cell r="G1893">
            <v>15100475</v>
          </cell>
          <cell r="H1893" t="str">
            <v>PAY AGENCY STAFF (P&amp;A ONLY)</v>
          </cell>
          <cell r="I1893" t="str">
            <v>Agency</v>
          </cell>
          <cell r="J1893" t="str">
            <v>Business Operations</v>
          </cell>
          <cell r="K1893" t="str">
            <v>Euros Evans</v>
          </cell>
          <cell r="L1893" t="str">
            <v>Euros Evans</v>
          </cell>
          <cell r="M1893" t="str">
            <v>QPBEuros EvansAgency</v>
          </cell>
        </row>
        <row r="1894">
          <cell r="C1894" t="str">
            <v>Staff</v>
          </cell>
          <cell r="D1894" t="str">
            <v>QPB</v>
          </cell>
          <cell r="F1894" t="str">
            <v>OCMT14</v>
          </cell>
          <cell r="G1894">
            <v>15100475</v>
          </cell>
          <cell r="H1894" t="str">
            <v>PAY AGENCY STAFF (P&amp;A ONLY)</v>
          </cell>
          <cell r="I1894" t="str">
            <v>Agency</v>
          </cell>
          <cell r="J1894" t="str">
            <v>Business Operations</v>
          </cell>
          <cell r="K1894" t="str">
            <v>Euros Evans</v>
          </cell>
          <cell r="L1894" t="str">
            <v>Tony Webber</v>
          </cell>
          <cell r="M1894" t="str">
            <v>QPBTony WebberAgency</v>
          </cell>
        </row>
        <row r="1895">
          <cell r="C1895" t="str">
            <v>Staff</v>
          </cell>
          <cell r="D1895" t="str">
            <v>QPB</v>
          </cell>
          <cell r="F1895" t="str">
            <v>OCMT31</v>
          </cell>
          <cell r="G1895">
            <v>15100475</v>
          </cell>
          <cell r="H1895" t="str">
            <v>PAY AGENCY STAFF (P&amp;A ONLY)</v>
          </cell>
          <cell r="I1895" t="str">
            <v>Agency</v>
          </cell>
          <cell r="J1895" t="str">
            <v>Business Operations</v>
          </cell>
          <cell r="K1895" t="str">
            <v>Euros Evans</v>
          </cell>
          <cell r="L1895" t="str">
            <v>Paging1</v>
          </cell>
          <cell r="M1895" t="str">
            <v>QPBPaging1Agency</v>
          </cell>
        </row>
        <row r="1896">
          <cell r="C1896" t="str">
            <v>Staff</v>
          </cell>
          <cell r="D1896" t="str">
            <v>QPB</v>
          </cell>
          <cell r="F1896" t="str">
            <v>OCMT35</v>
          </cell>
          <cell r="G1896">
            <v>15100475</v>
          </cell>
          <cell r="H1896" t="str">
            <v>PAY AGENCY STAFF (P&amp;A ONLY)</v>
          </cell>
          <cell r="I1896" t="str">
            <v>Agency</v>
          </cell>
          <cell r="J1896" t="str">
            <v>Business Operations</v>
          </cell>
          <cell r="K1896" t="str">
            <v>Euros Evans</v>
          </cell>
          <cell r="L1896" t="str">
            <v>Paging2</v>
          </cell>
          <cell r="M1896" t="str">
            <v>QPBPaging2Agency</v>
          </cell>
        </row>
        <row r="1897">
          <cell r="C1897" t="str">
            <v>Staff</v>
          </cell>
          <cell r="D1897" t="str">
            <v>QPB</v>
          </cell>
          <cell r="F1897" t="str">
            <v>OCMT36</v>
          </cell>
          <cell r="G1897">
            <v>15100475</v>
          </cell>
          <cell r="H1897" t="str">
            <v>PAY AGENCY STAFF (P&amp;A ONLY)</v>
          </cell>
          <cell r="I1897" t="str">
            <v>Agency</v>
          </cell>
          <cell r="J1897" t="str">
            <v>Business Operations</v>
          </cell>
          <cell r="K1897" t="str">
            <v>Euros Evans</v>
          </cell>
          <cell r="L1897" t="str">
            <v>Paging3</v>
          </cell>
          <cell r="M1897" t="str">
            <v>QPBPaging3Agency</v>
          </cell>
        </row>
        <row r="1898">
          <cell r="C1898" t="str">
            <v>Staff</v>
          </cell>
          <cell r="D1898" t="str">
            <v>QPB</v>
          </cell>
          <cell r="F1898" t="str">
            <v>OCMH</v>
          </cell>
          <cell r="G1898">
            <v>25796000</v>
          </cell>
          <cell r="H1898" t="str">
            <v>BTC CONTRACTORS</v>
          </cell>
          <cell r="I1898" t="str">
            <v>Contractors</v>
          </cell>
          <cell r="J1898" t="str">
            <v>Directorate</v>
          </cell>
          <cell r="K1898" t="str">
            <v>Pete Richardson</v>
          </cell>
          <cell r="L1898" t="str">
            <v>Pete Richardson</v>
          </cell>
          <cell r="M1898" t="str">
            <v>QPBPete RichardsonContractors</v>
          </cell>
        </row>
        <row r="1899">
          <cell r="C1899" t="str">
            <v>Staff</v>
          </cell>
          <cell r="D1899" t="str">
            <v>QPB</v>
          </cell>
          <cell r="F1899" t="str">
            <v>OCMH1</v>
          </cell>
          <cell r="G1899">
            <v>25796000</v>
          </cell>
          <cell r="H1899" t="str">
            <v>BTC CONTRACTORS</v>
          </cell>
          <cell r="I1899" t="str">
            <v>Contractors</v>
          </cell>
          <cell r="J1899" t="str">
            <v>BT Management</v>
          </cell>
          <cell r="K1899" t="str">
            <v>Dave Stevenson</v>
          </cell>
          <cell r="L1899" t="str">
            <v>Dave Stevenson</v>
          </cell>
          <cell r="M1899" t="str">
            <v>QPBDave StevensonContractors</v>
          </cell>
        </row>
        <row r="1900">
          <cell r="C1900" t="str">
            <v>Staff</v>
          </cell>
          <cell r="D1900" t="str">
            <v>QPB</v>
          </cell>
          <cell r="F1900" t="str">
            <v>OCMH11</v>
          </cell>
          <cell r="G1900">
            <v>25796000</v>
          </cell>
          <cell r="H1900" t="str">
            <v>BTC CONTRACTORS</v>
          </cell>
          <cell r="I1900" t="str">
            <v>Contractors</v>
          </cell>
          <cell r="J1900" t="str">
            <v>BT Management</v>
          </cell>
          <cell r="K1900" t="str">
            <v>Dave Stevenson</v>
          </cell>
          <cell r="L1900" t="str">
            <v>Suki Jagpal</v>
          </cell>
          <cell r="M1900" t="str">
            <v>QPBSuki JagpalContractors</v>
          </cell>
        </row>
        <row r="1901">
          <cell r="C1901" t="str">
            <v>Staff</v>
          </cell>
          <cell r="D1901" t="str">
            <v>QPB</v>
          </cell>
          <cell r="F1901" t="str">
            <v>OCMH12</v>
          </cell>
          <cell r="G1901">
            <v>25796000</v>
          </cell>
          <cell r="H1901" t="str">
            <v>BTC CONTRACTORS</v>
          </cell>
          <cell r="I1901" t="str">
            <v>Contractors</v>
          </cell>
          <cell r="J1901" t="str">
            <v>BT Management</v>
          </cell>
          <cell r="K1901" t="str">
            <v>Dave Stevenson</v>
          </cell>
          <cell r="L1901" t="str">
            <v>Kishor Patel</v>
          </cell>
          <cell r="M1901" t="str">
            <v>QPBKishor PatelContractors</v>
          </cell>
        </row>
        <row r="1902">
          <cell r="C1902" t="str">
            <v>Staff</v>
          </cell>
          <cell r="D1902" t="str">
            <v>QPB</v>
          </cell>
          <cell r="F1902" t="str">
            <v>OCMH13</v>
          </cell>
          <cell r="G1902">
            <v>25796000</v>
          </cell>
          <cell r="H1902" t="str">
            <v>BTC CONTRACTORS</v>
          </cell>
          <cell r="I1902" t="str">
            <v>Contractors</v>
          </cell>
          <cell r="J1902" t="str">
            <v>BT Management</v>
          </cell>
          <cell r="K1902" t="str">
            <v>Dave Stevenson</v>
          </cell>
          <cell r="L1902" t="str">
            <v>Matt Bennett</v>
          </cell>
          <cell r="M1902" t="str">
            <v>QPBMatt BennettContractors</v>
          </cell>
        </row>
        <row r="1903">
          <cell r="C1903" t="str">
            <v>Staff</v>
          </cell>
          <cell r="D1903" t="str">
            <v>QPB</v>
          </cell>
          <cell r="F1903" t="str">
            <v>OCMH14</v>
          </cell>
          <cell r="G1903">
            <v>25796000</v>
          </cell>
          <cell r="H1903" t="str">
            <v>BTC CONTRACTORS</v>
          </cell>
          <cell r="I1903" t="str">
            <v>Contractors</v>
          </cell>
          <cell r="J1903" t="str">
            <v>BT Management</v>
          </cell>
          <cell r="K1903" t="str">
            <v>Dave Stevenson</v>
          </cell>
          <cell r="L1903" t="str">
            <v>Mia Etchells</v>
          </cell>
          <cell r="M1903" t="str">
            <v>QPBMia EtchellsContractors</v>
          </cell>
        </row>
        <row r="1904">
          <cell r="C1904" t="str">
            <v>Staff</v>
          </cell>
          <cell r="D1904" t="str">
            <v>QPB</v>
          </cell>
          <cell r="F1904" t="str">
            <v>OCMH2</v>
          </cell>
          <cell r="G1904">
            <v>25796000</v>
          </cell>
          <cell r="H1904" t="str">
            <v>BTC CONTRACTORS</v>
          </cell>
          <cell r="I1904" t="str">
            <v>Contractors</v>
          </cell>
          <cell r="J1904" t="str">
            <v>Business Partners</v>
          </cell>
          <cell r="K1904" t="str">
            <v>Stuart Newstead</v>
          </cell>
          <cell r="L1904" t="str">
            <v>Stuart Newstead</v>
          </cell>
          <cell r="M1904" t="str">
            <v>QPBStuart NewsteadContractors</v>
          </cell>
        </row>
        <row r="1905">
          <cell r="C1905" t="str">
            <v>Staff</v>
          </cell>
          <cell r="D1905" t="str">
            <v>QPB</v>
          </cell>
          <cell r="F1905" t="str">
            <v>OCMH21</v>
          </cell>
          <cell r="G1905">
            <v>25796000</v>
          </cell>
          <cell r="H1905" t="str">
            <v>BTC CONTRACTORS</v>
          </cell>
          <cell r="I1905" t="str">
            <v>Contractors</v>
          </cell>
          <cell r="J1905" t="str">
            <v>Business Partners</v>
          </cell>
          <cell r="K1905" t="str">
            <v>Stuart Newstead</v>
          </cell>
          <cell r="L1905" t="str">
            <v>Chris Knight</v>
          </cell>
          <cell r="M1905" t="str">
            <v>QPBChris KnightContractors</v>
          </cell>
        </row>
        <row r="1906">
          <cell r="C1906" t="str">
            <v>Staff</v>
          </cell>
          <cell r="D1906" t="str">
            <v>QPB</v>
          </cell>
          <cell r="F1906" t="str">
            <v>OCMH22</v>
          </cell>
          <cell r="G1906">
            <v>25796000</v>
          </cell>
          <cell r="H1906" t="str">
            <v>BTC CONTRACTORS</v>
          </cell>
          <cell r="I1906" t="str">
            <v>Contractors</v>
          </cell>
          <cell r="J1906" t="str">
            <v>Business Partners</v>
          </cell>
          <cell r="K1906" t="str">
            <v>Stuart Newstead</v>
          </cell>
          <cell r="L1906" t="str">
            <v>Bob Pisolkar</v>
          </cell>
          <cell r="M1906" t="str">
            <v>QPBBob PisolkarContractors</v>
          </cell>
        </row>
        <row r="1907">
          <cell r="C1907" t="str">
            <v>Staff</v>
          </cell>
          <cell r="D1907" t="str">
            <v>QPB</v>
          </cell>
          <cell r="F1907" t="str">
            <v>OCMH23</v>
          </cell>
          <cell r="G1907">
            <v>25796000</v>
          </cell>
          <cell r="H1907" t="str">
            <v>BTC CONTRACTORS</v>
          </cell>
          <cell r="I1907" t="str">
            <v>Contractors</v>
          </cell>
          <cell r="J1907" t="str">
            <v>Business Partners</v>
          </cell>
          <cell r="K1907" t="str">
            <v>Stuart Newstead</v>
          </cell>
          <cell r="L1907" t="str">
            <v>James Hart</v>
          </cell>
          <cell r="M1907" t="str">
            <v>QPBJames HartContractors</v>
          </cell>
        </row>
        <row r="1908">
          <cell r="C1908" t="str">
            <v>Staff</v>
          </cell>
          <cell r="D1908" t="str">
            <v>QPB</v>
          </cell>
          <cell r="F1908" t="str">
            <v>OCMH24</v>
          </cell>
          <cell r="G1908">
            <v>25796000</v>
          </cell>
          <cell r="H1908" t="str">
            <v>BTC CONTRACTORS</v>
          </cell>
          <cell r="I1908" t="str">
            <v>Contractors</v>
          </cell>
          <cell r="J1908" t="str">
            <v>Business Partners</v>
          </cell>
          <cell r="K1908" t="str">
            <v>Stuart Newstead</v>
          </cell>
          <cell r="L1908" t="str">
            <v>Nigel dean</v>
          </cell>
          <cell r="M1908" t="str">
            <v>QPBNigel deanContractors</v>
          </cell>
        </row>
        <row r="1909">
          <cell r="C1909" t="str">
            <v>Staff</v>
          </cell>
          <cell r="D1909" t="str">
            <v>QPB</v>
          </cell>
          <cell r="F1909" t="str">
            <v>OCMH25</v>
          </cell>
          <cell r="G1909">
            <v>25796000</v>
          </cell>
          <cell r="H1909" t="str">
            <v>BTC CONTRACTORS</v>
          </cell>
          <cell r="I1909" t="str">
            <v>Contractors</v>
          </cell>
          <cell r="J1909" t="str">
            <v>Business Partners</v>
          </cell>
          <cell r="K1909" t="str">
            <v>Stuart Newstead</v>
          </cell>
          <cell r="L1909" t="str">
            <v>Bharat Chauhan</v>
          </cell>
          <cell r="M1909" t="str">
            <v>QPBBharat ChauhanContractors</v>
          </cell>
        </row>
        <row r="1910">
          <cell r="C1910" t="str">
            <v>Staff</v>
          </cell>
          <cell r="D1910" t="str">
            <v>QPB</v>
          </cell>
          <cell r="F1910" t="str">
            <v>OCMH26</v>
          </cell>
          <cell r="G1910">
            <v>25796000</v>
          </cell>
          <cell r="H1910" t="str">
            <v>BTC CONTRACTORS</v>
          </cell>
          <cell r="I1910" t="str">
            <v>Contractors</v>
          </cell>
          <cell r="J1910" t="str">
            <v>Business Partners</v>
          </cell>
          <cell r="K1910" t="str">
            <v>Stuart Newstead</v>
          </cell>
          <cell r="L1910" t="str">
            <v>Vanessa Blythe</v>
          </cell>
          <cell r="M1910" t="str">
            <v>QPBVanessa BlytheContractors</v>
          </cell>
        </row>
        <row r="1911">
          <cell r="C1911" t="str">
            <v>Staff</v>
          </cell>
          <cell r="D1911" t="str">
            <v>QPB</v>
          </cell>
          <cell r="F1911" t="str">
            <v>OCMH3</v>
          </cell>
          <cell r="G1911">
            <v>25796000</v>
          </cell>
          <cell r="H1911" t="str">
            <v>BTC CONTRACTORS</v>
          </cell>
          <cell r="I1911" t="str">
            <v>Contractors</v>
          </cell>
          <cell r="J1911" t="str">
            <v>Business Service</v>
          </cell>
          <cell r="K1911" t="str">
            <v>Keith Floodgate</v>
          </cell>
          <cell r="L1911" t="str">
            <v>Keith Floodgate</v>
          </cell>
          <cell r="M1911" t="str">
            <v>QPBKeith FloodgateContractors</v>
          </cell>
        </row>
        <row r="1912">
          <cell r="C1912" t="str">
            <v>Staff</v>
          </cell>
          <cell r="D1912" t="str">
            <v>QPB</v>
          </cell>
          <cell r="F1912" t="str">
            <v>OCMH31</v>
          </cell>
          <cell r="G1912">
            <v>25796000</v>
          </cell>
          <cell r="H1912" t="str">
            <v>BTC CONTRACTORS</v>
          </cell>
          <cell r="I1912" t="str">
            <v>Contractors</v>
          </cell>
          <cell r="J1912" t="str">
            <v>Business Service</v>
          </cell>
          <cell r="K1912" t="str">
            <v>Keith Floodgate</v>
          </cell>
          <cell r="L1912" t="str">
            <v>John Rogers</v>
          </cell>
          <cell r="M1912" t="str">
            <v>QPBJohn RogersContractors</v>
          </cell>
        </row>
        <row r="1913">
          <cell r="C1913" t="str">
            <v>Staff</v>
          </cell>
          <cell r="D1913" t="str">
            <v>QPB</v>
          </cell>
          <cell r="F1913" t="str">
            <v>OCMH32</v>
          </cell>
          <cell r="G1913">
            <v>25796000</v>
          </cell>
          <cell r="H1913" t="str">
            <v>BTC CONTRACTORS</v>
          </cell>
          <cell r="I1913" t="str">
            <v>Contractors</v>
          </cell>
          <cell r="J1913" t="str">
            <v>Business Service</v>
          </cell>
          <cell r="K1913" t="str">
            <v>Keith Floodgate</v>
          </cell>
          <cell r="L1913" t="str">
            <v>Andy Smith</v>
          </cell>
          <cell r="M1913" t="str">
            <v>QPBAndy SmithContractors</v>
          </cell>
        </row>
        <row r="1914">
          <cell r="C1914" t="str">
            <v>Staff</v>
          </cell>
          <cell r="D1914" t="str">
            <v>QPB</v>
          </cell>
          <cell r="F1914" t="str">
            <v>OCMS</v>
          </cell>
          <cell r="G1914">
            <v>25796000</v>
          </cell>
          <cell r="H1914" t="str">
            <v>BTC CONTRACTORS</v>
          </cell>
          <cell r="I1914" t="str">
            <v>Contractors</v>
          </cell>
          <cell r="J1914" t="str">
            <v>Business Marketing</v>
          </cell>
          <cell r="K1914" t="str">
            <v>Tim Sefton</v>
          </cell>
          <cell r="L1914" t="str">
            <v>Tim Sefton</v>
          </cell>
          <cell r="M1914" t="str">
            <v>QPBTim SeftonContractors</v>
          </cell>
        </row>
        <row r="1915">
          <cell r="C1915" t="str">
            <v>Staff</v>
          </cell>
          <cell r="D1915" t="str">
            <v>QPB</v>
          </cell>
          <cell r="F1915" t="str">
            <v>OCMS6</v>
          </cell>
          <cell r="G1915">
            <v>25796000</v>
          </cell>
          <cell r="H1915" t="str">
            <v>BTC CONTRACTORS</v>
          </cell>
          <cell r="I1915" t="str">
            <v>Contractors</v>
          </cell>
          <cell r="J1915" t="str">
            <v>Business Marketing</v>
          </cell>
          <cell r="K1915" t="str">
            <v>Tim Sefton</v>
          </cell>
          <cell r="L1915" t="str">
            <v>Tony Scriven</v>
          </cell>
          <cell r="M1915" t="str">
            <v>QPBTony ScrivenContractors</v>
          </cell>
        </row>
        <row r="1916">
          <cell r="C1916" t="str">
            <v>Staff</v>
          </cell>
          <cell r="D1916" t="str">
            <v>QPB</v>
          </cell>
          <cell r="F1916" t="str">
            <v>OCMS2</v>
          </cell>
          <cell r="G1916">
            <v>25796000</v>
          </cell>
          <cell r="H1916" t="str">
            <v>BTC CONTRACTORS</v>
          </cell>
          <cell r="I1916" t="str">
            <v>Contractors</v>
          </cell>
          <cell r="J1916" t="str">
            <v>Business Marketing</v>
          </cell>
          <cell r="K1916" t="str">
            <v>Tim Sefton</v>
          </cell>
          <cell r="L1916" t="str">
            <v>Nigel Dutton</v>
          </cell>
          <cell r="M1916" t="str">
            <v>QPBNigel DuttonContractors</v>
          </cell>
        </row>
        <row r="1917">
          <cell r="C1917" t="str">
            <v>Staff</v>
          </cell>
          <cell r="D1917" t="str">
            <v>QPB</v>
          </cell>
          <cell r="F1917" t="str">
            <v>OCMS4</v>
          </cell>
          <cell r="G1917">
            <v>25796000</v>
          </cell>
          <cell r="H1917" t="str">
            <v>BTC CONTRACTORS</v>
          </cell>
          <cell r="I1917" t="str">
            <v>Contractors</v>
          </cell>
          <cell r="J1917" t="str">
            <v>Business Marketing</v>
          </cell>
          <cell r="K1917" t="str">
            <v>Tim Sefton</v>
          </cell>
          <cell r="L1917" t="str">
            <v>Derek Williamson</v>
          </cell>
          <cell r="M1917" t="str">
            <v>QPBDerek WilliamsonContractors</v>
          </cell>
        </row>
        <row r="1918">
          <cell r="C1918" t="str">
            <v>Staff</v>
          </cell>
          <cell r="D1918" t="str">
            <v>QPB</v>
          </cell>
          <cell r="F1918" t="str">
            <v>OCMS5</v>
          </cell>
          <cell r="G1918">
            <v>25796000</v>
          </cell>
          <cell r="H1918" t="str">
            <v>BTC CONTRACTORS</v>
          </cell>
          <cell r="I1918" t="str">
            <v>Contractors</v>
          </cell>
          <cell r="J1918" t="str">
            <v>Business Marketing</v>
          </cell>
          <cell r="K1918" t="str">
            <v>Tim Sefton</v>
          </cell>
          <cell r="L1918" t="str">
            <v>Hilary Lloyd</v>
          </cell>
          <cell r="M1918" t="str">
            <v>QPBHilary LloydContractors</v>
          </cell>
        </row>
        <row r="1919">
          <cell r="C1919" t="str">
            <v>Staff</v>
          </cell>
          <cell r="D1919" t="str">
            <v>QPB</v>
          </cell>
          <cell r="F1919" t="str">
            <v>OCMT1</v>
          </cell>
          <cell r="G1919">
            <v>25796000</v>
          </cell>
          <cell r="H1919" t="str">
            <v>BTC CONTRACTORS</v>
          </cell>
          <cell r="I1919" t="str">
            <v>Contractors</v>
          </cell>
          <cell r="J1919" t="str">
            <v>Business Operations</v>
          </cell>
          <cell r="K1919" t="str">
            <v>Euros Evans</v>
          </cell>
          <cell r="L1919" t="str">
            <v>Euros Evans</v>
          </cell>
          <cell r="M1919" t="str">
            <v>QPBEuros EvansContractors</v>
          </cell>
        </row>
        <row r="1920">
          <cell r="C1920" t="str">
            <v>Staff</v>
          </cell>
          <cell r="D1920" t="str">
            <v>QPB</v>
          </cell>
          <cell r="F1920" t="str">
            <v>OCMT14</v>
          </cell>
          <cell r="G1920">
            <v>25796000</v>
          </cell>
          <cell r="H1920" t="str">
            <v>BTC CONTRACTORS</v>
          </cell>
          <cell r="I1920" t="str">
            <v>Contractors</v>
          </cell>
          <cell r="J1920" t="str">
            <v>Business Operations</v>
          </cell>
          <cell r="K1920" t="str">
            <v>Euros Evans</v>
          </cell>
          <cell r="L1920" t="str">
            <v>Tony Webber</v>
          </cell>
          <cell r="M1920" t="str">
            <v>QPBTony WebberContractors</v>
          </cell>
        </row>
        <row r="1921">
          <cell r="C1921" t="str">
            <v>Staff</v>
          </cell>
          <cell r="D1921" t="str">
            <v>QPB</v>
          </cell>
          <cell r="F1921" t="str">
            <v>OCMT31</v>
          </cell>
          <cell r="G1921">
            <v>25796000</v>
          </cell>
          <cell r="H1921" t="str">
            <v>BTC CONTRACTORS</v>
          </cell>
          <cell r="I1921" t="str">
            <v>Contractors</v>
          </cell>
          <cell r="J1921" t="str">
            <v>Business Operations</v>
          </cell>
          <cell r="K1921" t="str">
            <v>Euros Evans</v>
          </cell>
          <cell r="L1921" t="str">
            <v>Paging1</v>
          </cell>
          <cell r="M1921" t="str">
            <v>QPBPaging1Contractors</v>
          </cell>
        </row>
        <row r="1922">
          <cell r="C1922" t="str">
            <v>Staff</v>
          </cell>
          <cell r="D1922" t="str">
            <v>QPB</v>
          </cell>
          <cell r="F1922" t="str">
            <v>OCMT35</v>
          </cell>
          <cell r="G1922">
            <v>25796000</v>
          </cell>
          <cell r="H1922" t="str">
            <v>BTC CONTRACTORS</v>
          </cell>
          <cell r="I1922" t="str">
            <v>Contractors</v>
          </cell>
          <cell r="J1922" t="str">
            <v>Business Operations</v>
          </cell>
          <cell r="K1922" t="str">
            <v>Euros Evans</v>
          </cell>
          <cell r="L1922" t="str">
            <v>Paging2</v>
          </cell>
          <cell r="M1922" t="str">
            <v>QPBPaging2Contractors</v>
          </cell>
        </row>
        <row r="1923">
          <cell r="C1923" t="str">
            <v>Staff</v>
          </cell>
          <cell r="D1923" t="str">
            <v>QPB</v>
          </cell>
          <cell r="F1923" t="str">
            <v>OCMT36</v>
          </cell>
          <cell r="G1923">
            <v>25796000</v>
          </cell>
          <cell r="H1923" t="str">
            <v>BTC CONTRACTORS</v>
          </cell>
          <cell r="I1923" t="str">
            <v>Contractors</v>
          </cell>
          <cell r="J1923" t="str">
            <v>Business Operations</v>
          </cell>
          <cell r="K1923" t="str">
            <v>Euros Evans</v>
          </cell>
          <cell r="L1923" t="str">
            <v>Paging3</v>
          </cell>
          <cell r="M1923" t="str">
            <v>QPBPaging3Contractors</v>
          </cell>
        </row>
        <row r="1924">
          <cell r="C1924" t="str">
            <v>E&amp;S</v>
          </cell>
          <cell r="D1924" t="str">
            <v>QPB</v>
          </cell>
          <cell r="F1924" t="str">
            <v>OCMH</v>
          </cell>
          <cell r="G1924">
            <v>25904000</v>
          </cell>
          <cell r="H1924" t="str">
            <v>BTC COMP EQUIPMENT MINOR ITEMS</v>
          </cell>
          <cell r="I1924" t="str">
            <v>Other Equipment &amp; Supplies</v>
          </cell>
          <cell r="J1924" t="str">
            <v>Directorate</v>
          </cell>
          <cell r="K1924" t="str">
            <v>Pete Richardson</v>
          </cell>
          <cell r="L1924" t="str">
            <v>Pete Richardson</v>
          </cell>
          <cell r="M1924" t="str">
            <v>QPBPete RichardsonOther Equipment &amp; Supplies</v>
          </cell>
          <cell r="N1924">
            <v>709.47</v>
          </cell>
          <cell r="O1924">
            <v>21.69</v>
          </cell>
        </row>
        <row r="1925">
          <cell r="C1925" t="str">
            <v>E&amp;S</v>
          </cell>
          <cell r="D1925" t="str">
            <v>QPB</v>
          </cell>
          <cell r="F1925" t="str">
            <v>OCMH1</v>
          </cell>
          <cell r="G1925">
            <v>25904000</v>
          </cell>
          <cell r="H1925" t="str">
            <v>BTC COMP EQUIPMENT MINOR ITEMS</v>
          </cell>
          <cell r="I1925" t="str">
            <v>Other Equipment &amp; Supplies</v>
          </cell>
          <cell r="J1925" t="str">
            <v>BT Management</v>
          </cell>
          <cell r="K1925" t="str">
            <v>Dave Stevenson</v>
          </cell>
          <cell r="L1925" t="str">
            <v>Dave Stevenson</v>
          </cell>
          <cell r="M1925" t="str">
            <v>QPBDave StevensonOther Equipment &amp; Supplies</v>
          </cell>
        </row>
        <row r="1926">
          <cell r="C1926" t="str">
            <v>E&amp;S</v>
          </cell>
          <cell r="D1926" t="str">
            <v>QPB</v>
          </cell>
          <cell r="F1926" t="str">
            <v>OCMH11</v>
          </cell>
          <cell r="G1926">
            <v>25904000</v>
          </cell>
          <cell r="H1926" t="str">
            <v>BTC COMP EQUIPMENT MINOR ITEMS</v>
          </cell>
          <cell r="I1926" t="str">
            <v>Other Equipment &amp; Supplies</v>
          </cell>
          <cell r="J1926" t="str">
            <v>BT Management</v>
          </cell>
          <cell r="K1926" t="str">
            <v>Dave Stevenson</v>
          </cell>
          <cell r="L1926" t="str">
            <v>Suki Jagpal</v>
          </cell>
          <cell r="M1926" t="str">
            <v>QPBSuki JagpalOther Equipment &amp; Supplies</v>
          </cell>
        </row>
        <row r="1927">
          <cell r="C1927" t="str">
            <v>E&amp;S</v>
          </cell>
          <cell r="D1927" t="str">
            <v>QPB</v>
          </cell>
          <cell r="F1927" t="str">
            <v>OCMH12</v>
          </cell>
          <cell r="G1927">
            <v>25904000</v>
          </cell>
          <cell r="H1927" t="str">
            <v>BTC COMP EQUIPMENT MINOR ITEMS</v>
          </cell>
          <cell r="I1927" t="str">
            <v>Other Equipment &amp; Supplies</v>
          </cell>
          <cell r="J1927" t="str">
            <v>BT Management</v>
          </cell>
          <cell r="K1927" t="str">
            <v>Dave Stevenson</v>
          </cell>
          <cell r="L1927" t="str">
            <v>Kishor Patel</v>
          </cell>
          <cell r="M1927" t="str">
            <v>QPBKishor PatelOther Equipment &amp; Supplies</v>
          </cell>
        </row>
        <row r="1928">
          <cell r="C1928" t="str">
            <v>E&amp;S</v>
          </cell>
          <cell r="D1928" t="str">
            <v>QPB</v>
          </cell>
          <cell r="F1928" t="str">
            <v>OCMH13</v>
          </cell>
          <cell r="G1928">
            <v>25904000</v>
          </cell>
          <cell r="H1928" t="str">
            <v>BTC COMP EQUIPMENT MINOR ITEMS</v>
          </cell>
          <cell r="I1928" t="str">
            <v>Other Equipment &amp; Supplies</v>
          </cell>
          <cell r="J1928" t="str">
            <v>BT Management</v>
          </cell>
          <cell r="K1928" t="str">
            <v>Dave Stevenson</v>
          </cell>
          <cell r="L1928" t="str">
            <v>Matt Bennett</v>
          </cell>
          <cell r="M1928" t="str">
            <v>QPBMatt BennettOther Equipment &amp; Supplies</v>
          </cell>
        </row>
        <row r="1929">
          <cell r="C1929" t="str">
            <v>E&amp;S</v>
          </cell>
          <cell r="D1929" t="str">
            <v>QPB</v>
          </cell>
          <cell r="F1929" t="str">
            <v>OCMH14</v>
          </cell>
          <cell r="G1929">
            <v>25904000</v>
          </cell>
          <cell r="H1929" t="str">
            <v>BTC COMP EQUIPMENT MINOR ITEMS</v>
          </cell>
          <cell r="I1929" t="str">
            <v>Other Equipment &amp; Supplies</v>
          </cell>
          <cell r="J1929" t="str">
            <v>BT Management</v>
          </cell>
          <cell r="K1929" t="str">
            <v>Dave Stevenson</v>
          </cell>
          <cell r="L1929" t="str">
            <v>Mia Etchells</v>
          </cell>
          <cell r="M1929" t="str">
            <v>QPBMia EtchellsOther Equipment &amp; Supplies</v>
          </cell>
        </row>
        <row r="1930">
          <cell r="C1930" t="str">
            <v>E&amp;S</v>
          </cell>
          <cell r="D1930" t="str">
            <v>QPB</v>
          </cell>
          <cell r="F1930" t="str">
            <v>OCMH2</v>
          </cell>
          <cell r="G1930">
            <v>25904000</v>
          </cell>
          <cell r="H1930" t="str">
            <v>BTC COMP EQUIPMENT MINOR ITEMS</v>
          </cell>
          <cell r="I1930" t="str">
            <v>Other Equipment &amp; Supplies</v>
          </cell>
          <cell r="J1930" t="str">
            <v>Business Partners</v>
          </cell>
          <cell r="K1930" t="str">
            <v>Stuart Newstead</v>
          </cell>
          <cell r="L1930" t="str">
            <v>Stuart Newstead</v>
          </cell>
          <cell r="M1930" t="str">
            <v>QPBStuart NewsteadOther Equipment &amp; Supplies</v>
          </cell>
        </row>
        <row r="1931">
          <cell r="C1931" t="str">
            <v>E&amp;S</v>
          </cell>
          <cell r="D1931" t="str">
            <v>QPB</v>
          </cell>
          <cell r="F1931" t="str">
            <v>OCMH21</v>
          </cell>
          <cell r="G1931">
            <v>25904000</v>
          </cell>
          <cell r="H1931" t="str">
            <v>BTC COMP EQUIPMENT MINOR ITEMS</v>
          </cell>
          <cell r="I1931" t="str">
            <v>Other Equipment &amp; Supplies</v>
          </cell>
          <cell r="J1931" t="str">
            <v>Business Partners</v>
          </cell>
          <cell r="K1931" t="str">
            <v>Stuart Newstead</v>
          </cell>
          <cell r="L1931" t="str">
            <v>Chris Knight</v>
          </cell>
          <cell r="M1931" t="str">
            <v>QPBChris KnightOther Equipment &amp; Supplies</v>
          </cell>
        </row>
        <row r="1932">
          <cell r="C1932" t="str">
            <v>E&amp;S</v>
          </cell>
          <cell r="D1932" t="str">
            <v>QPB</v>
          </cell>
          <cell r="F1932" t="str">
            <v>OCMH22</v>
          </cell>
          <cell r="G1932">
            <v>25904000</v>
          </cell>
          <cell r="H1932" t="str">
            <v>BTC COMP EQUIPMENT MINOR ITEMS</v>
          </cell>
          <cell r="I1932" t="str">
            <v>Other Equipment &amp; Supplies</v>
          </cell>
          <cell r="J1932" t="str">
            <v>Business Partners</v>
          </cell>
          <cell r="K1932" t="str">
            <v>Stuart Newstead</v>
          </cell>
          <cell r="L1932" t="str">
            <v>Bob Pisolkar</v>
          </cell>
          <cell r="M1932" t="str">
            <v>QPBBob PisolkarOther Equipment &amp; Supplies</v>
          </cell>
        </row>
        <row r="1933">
          <cell r="C1933" t="str">
            <v>E&amp;S</v>
          </cell>
          <cell r="D1933" t="str">
            <v>QPB</v>
          </cell>
          <cell r="F1933" t="str">
            <v>OCMH23</v>
          </cell>
          <cell r="G1933">
            <v>25904000</v>
          </cell>
          <cell r="H1933" t="str">
            <v>BTC COMP EQUIPMENT MINOR ITEMS</v>
          </cell>
          <cell r="I1933" t="str">
            <v>Other Equipment &amp; Supplies</v>
          </cell>
          <cell r="J1933" t="str">
            <v>Business Partners</v>
          </cell>
          <cell r="K1933" t="str">
            <v>Stuart Newstead</v>
          </cell>
          <cell r="L1933" t="str">
            <v>James Hart</v>
          </cell>
          <cell r="M1933" t="str">
            <v>QPBJames HartOther Equipment &amp; Supplies</v>
          </cell>
        </row>
        <row r="1934">
          <cell r="C1934" t="str">
            <v>E&amp;S</v>
          </cell>
          <cell r="D1934" t="str">
            <v>QPB</v>
          </cell>
          <cell r="F1934" t="str">
            <v>OCMH24</v>
          </cell>
          <cell r="G1934">
            <v>25904000</v>
          </cell>
          <cell r="H1934" t="str">
            <v>BTC COMP EQUIPMENT MINOR ITEMS</v>
          </cell>
          <cell r="I1934" t="str">
            <v>Other Equipment &amp; Supplies</v>
          </cell>
          <cell r="J1934" t="str">
            <v>Business Partners</v>
          </cell>
          <cell r="K1934" t="str">
            <v>Stuart Newstead</v>
          </cell>
          <cell r="L1934" t="str">
            <v>Nigel dean</v>
          </cell>
          <cell r="M1934" t="str">
            <v>QPBNigel deanOther Equipment &amp; Supplies</v>
          </cell>
        </row>
        <row r="1935">
          <cell r="C1935" t="str">
            <v>E&amp;S</v>
          </cell>
          <cell r="D1935" t="str">
            <v>QPB</v>
          </cell>
          <cell r="F1935" t="str">
            <v>OCMH25</v>
          </cell>
          <cell r="G1935">
            <v>25904000</v>
          </cell>
          <cell r="H1935" t="str">
            <v>BTC COMP EQUIPMENT MINOR ITEMS</v>
          </cell>
          <cell r="I1935" t="str">
            <v>Other Equipment &amp; Supplies</v>
          </cell>
          <cell r="J1935" t="str">
            <v>Business Partners</v>
          </cell>
          <cell r="K1935" t="str">
            <v>Stuart Newstead</v>
          </cell>
          <cell r="L1935" t="str">
            <v>Bharat Chauhan</v>
          </cell>
          <cell r="M1935" t="str">
            <v>QPBBharat ChauhanOther Equipment &amp; Supplies</v>
          </cell>
        </row>
        <row r="1936">
          <cell r="C1936" t="str">
            <v>E&amp;S</v>
          </cell>
          <cell r="D1936" t="str">
            <v>QPB</v>
          </cell>
          <cell r="F1936" t="str">
            <v>OCMH26</v>
          </cell>
          <cell r="G1936">
            <v>25904000</v>
          </cell>
          <cell r="H1936" t="str">
            <v>BTC COMP EQUIPMENT MINOR ITEMS</v>
          </cell>
          <cell r="I1936" t="str">
            <v>Other Equipment &amp; Supplies</v>
          </cell>
          <cell r="J1936" t="str">
            <v>Business Partners</v>
          </cell>
          <cell r="K1936" t="str">
            <v>Stuart Newstead</v>
          </cell>
          <cell r="L1936" t="str">
            <v>Vanessa Blythe</v>
          </cell>
          <cell r="M1936" t="str">
            <v>QPBVanessa BlytheOther Equipment &amp; Supplies</v>
          </cell>
        </row>
        <row r="1937">
          <cell r="C1937" t="str">
            <v>E&amp;S</v>
          </cell>
          <cell r="D1937" t="str">
            <v>QPB</v>
          </cell>
          <cell r="F1937" t="str">
            <v>OCMH3</v>
          </cell>
          <cell r="G1937">
            <v>25904000</v>
          </cell>
          <cell r="H1937" t="str">
            <v>BTC COMP EQUIPMENT MINOR ITEMS</v>
          </cell>
          <cell r="I1937" t="str">
            <v>Other Equipment &amp; Supplies</v>
          </cell>
          <cell r="J1937" t="str">
            <v>Business Service</v>
          </cell>
          <cell r="K1937" t="str">
            <v>Keith Floodgate</v>
          </cell>
          <cell r="L1937" t="str">
            <v>Keith Floodgate</v>
          </cell>
          <cell r="M1937" t="str">
            <v>QPBKeith FloodgateOther Equipment &amp; Supplies</v>
          </cell>
        </row>
        <row r="1938">
          <cell r="C1938" t="str">
            <v>E&amp;S</v>
          </cell>
          <cell r="D1938" t="str">
            <v>QPB</v>
          </cell>
          <cell r="F1938" t="str">
            <v>OCMH31</v>
          </cell>
          <cell r="G1938">
            <v>25904000</v>
          </cell>
          <cell r="H1938" t="str">
            <v>BTC COMP EQUIPMENT MINOR ITEMS</v>
          </cell>
          <cell r="I1938" t="str">
            <v>Other Equipment &amp; Supplies</v>
          </cell>
          <cell r="J1938" t="str">
            <v>Business Service</v>
          </cell>
          <cell r="K1938" t="str">
            <v>Keith Floodgate</v>
          </cell>
          <cell r="L1938" t="str">
            <v>John Rogers</v>
          </cell>
          <cell r="M1938" t="str">
            <v>QPBJohn RogersOther Equipment &amp; Supplies</v>
          </cell>
        </row>
        <row r="1939">
          <cell r="C1939" t="str">
            <v>E&amp;S</v>
          </cell>
          <cell r="D1939" t="str">
            <v>QPB</v>
          </cell>
          <cell r="F1939" t="str">
            <v>OCMH32</v>
          </cell>
          <cell r="G1939">
            <v>25904000</v>
          </cell>
          <cell r="H1939" t="str">
            <v>BTC COMP EQUIPMENT MINOR ITEMS</v>
          </cell>
          <cell r="I1939" t="str">
            <v>Other Equipment &amp; Supplies</v>
          </cell>
          <cell r="J1939" t="str">
            <v>Business Service</v>
          </cell>
          <cell r="K1939" t="str">
            <v>Keith Floodgate</v>
          </cell>
          <cell r="L1939" t="str">
            <v>Andy Smith</v>
          </cell>
          <cell r="M1939" t="str">
            <v>QPBAndy SmithOther Equipment &amp; Supplies</v>
          </cell>
        </row>
        <row r="1940">
          <cell r="C1940" t="str">
            <v>E&amp;S</v>
          </cell>
          <cell r="D1940" t="str">
            <v>QPB</v>
          </cell>
          <cell r="F1940" t="str">
            <v>OCMS</v>
          </cell>
          <cell r="G1940">
            <v>25904000</v>
          </cell>
          <cell r="H1940" t="str">
            <v>BTC COMP EQUIPMENT MINOR ITEMS</v>
          </cell>
          <cell r="I1940" t="str">
            <v>Other Equipment &amp; Supplies</v>
          </cell>
          <cell r="J1940" t="str">
            <v>Business Marketing</v>
          </cell>
          <cell r="K1940" t="str">
            <v>Tim Sefton</v>
          </cell>
          <cell r="L1940" t="str">
            <v>Tim Sefton</v>
          </cell>
          <cell r="M1940" t="str">
            <v>QPBTim SeftonOther Equipment &amp; Supplies</v>
          </cell>
        </row>
        <row r="1941">
          <cell r="C1941" t="str">
            <v>E&amp;S</v>
          </cell>
          <cell r="D1941" t="str">
            <v>QPB</v>
          </cell>
          <cell r="F1941" t="str">
            <v>OCMS6</v>
          </cell>
          <cell r="G1941">
            <v>25904000</v>
          </cell>
          <cell r="H1941" t="str">
            <v>BTC COMP EQUIPMENT MINOR ITEMS</v>
          </cell>
          <cell r="I1941" t="str">
            <v>Other Equipment &amp; Supplies</v>
          </cell>
          <cell r="J1941" t="str">
            <v>Business Marketing</v>
          </cell>
          <cell r="K1941" t="str">
            <v>Tim Sefton</v>
          </cell>
          <cell r="L1941" t="str">
            <v>Tony Scriven</v>
          </cell>
          <cell r="M1941" t="str">
            <v>QPBTony ScrivenOther Equipment &amp; Supplies</v>
          </cell>
        </row>
        <row r="1942">
          <cell r="C1942" t="str">
            <v>E&amp;S</v>
          </cell>
          <cell r="D1942" t="str">
            <v>QPB</v>
          </cell>
          <cell r="F1942" t="str">
            <v>OCMS2</v>
          </cell>
          <cell r="G1942">
            <v>25904000</v>
          </cell>
          <cell r="H1942" t="str">
            <v>BTC COMP EQUIPMENT MINOR ITEMS</v>
          </cell>
          <cell r="I1942" t="str">
            <v>Other Equipment &amp; Supplies</v>
          </cell>
          <cell r="J1942" t="str">
            <v>Business Marketing</v>
          </cell>
          <cell r="K1942" t="str">
            <v>Tim Sefton</v>
          </cell>
          <cell r="L1942" t="str">
            <v>Nigel Dutton</v>
          </cell>
          <cell r="M1942" t="str">
            <v>QPBNigel DuttonOther Equipment &amp; Supplies</v>
          </cell>
        </row>
        <row r="1943">
          <cell r="C1943" t="str">
            <v>E&amp;S</v>
          </cell>
          <cell r="D1943" t="str">
            <v>QPB</v>
          </cell>
          <cell r="F1943" t="str">
            <v>OCMS4</v>
          </cell>
          <cell r="G1943">
            <v>25904000</v>
          </cell>
          <cell r="H1943" t="str">
            <v>BTC COMP EQUIPMENT MINOR ITEMS</v>
          </cell>
          <cell r="I1943" t="str">
            <v>Other Equipment &amp; Supplies</v>
          </cell>
          <cell r="J1943" t="str">
            <v>Business Marketing</v>
          </cell>
          <cell r="K1943" t="str">
            <v>Tim Sefton</v>
          </cell>
          <cell r="L1943" t="str">
            <v>Derek Williamson</v>
          </cell>
          <cell r="M1943" t="str">
            <v>QPBDerek WilliamsonOther Equipment &amp; Supplies</v>
          </cell>
        </row>
        <row r="1944">
          <cell r="C1944" t="str">
            <v>E&amp;S</v>
          </cell>
          <cell r="D1944" t="str">
            <v>QPB</v>
          </cell>
          <cell r="F1944" t="str">
            <v>OCMS5</v>
          </cell>
          <cell r="G1944">
            <v>25904000</v>
          </cell>
          <cell r="H1944" t="str">
            <v>BTC COMP EQUIPMENT MINOR ITEMS</v>
          </cell>
          <cell r="I1944" t="str">
            <v>Other Equipment &amp; Supplies</v>
          </cell>
          <cell r="J1944" t="str">
            <v>Business Marketing</v>
          </cell>
          <cell r="K1944" t="str">
            <v>Tim Sefton</v>
          </cell>
          <cell r="L1944" t="str">
            <v>Hilary Lloyd</v>
          </cell>
          <cell r="M1944" t="str">
            <v>QPBHilary LloydOther Equipment &amp; Supplies</v>
          </cell>
        </row>
        <row r="1945">
          <cell r="C1945" t="str">
            <v>E&amp;S</v>
          </cell>
          <cell r="D1945" t="str">
            <v>QPB</v>
          </cell>
          <cell r="F1945" t="str">
            <v>OCMT1</v>
          </cell>
          <cell r="G1945">
            <v>25904000</v>
          </cell>
          <cell r="H1945" t="str">
            <v>BTC COMP EQUIPMENT MINOR ITEMS</v>
          </cell>
          <cell r="I1945" t="str">
            <v>Other Equipment &amp; Supplies</v>
          </cell>
          <cell r="J1945" t="str">
            <v>Business Operations</v>
          </cell>
          <cell r="K1945" t="str">
            <v>Euros Evans</v>
          </cell>
          <cell r="L1945" t="str">
            <v>Euros Evans</v>
          </cell>
          <cell r="M1945" t="str">
            <v>QPBEuros EvansOther Equipment &amp; Supplies</v>
          </cell>
        </row>
        <row r="1946">
          <cell r="C1946" t="str">
            <v>E&amp;S</v>
          </cell>
          <cell r="D1946" t="str">
            <v>QPB</v>
          </cell>
          <cell r="F1946" t="str">
            <v>OCMT14</v>
          </cell>
          <cell r="G1946">
            <v>25904000</v>
          </cell>
          <cell r="H1946" t="str">
            <v>BTC COMP EQUIPMENT MINOR ITEMS</v>
          </cell>
          <cell r="I1946" t="str">
            <v>Other Equipment &amp; Supplies</v>
          </cell>
          <cell r="J1946" t="str">
            <v>Business Operations</v>
          </cell>
          <cell r="K1946" t="str">
            <v>Euros Evans</v>
          </cell>
          <cell r="L1946" t="str">
            <v>Tony Webber</v>
          </cell>
          <cell r="M1946" t="str">
            <v>QPBTony WebberOther Equipment &amp; Supplies</v>
          </cell>
        </row>
        <row r="1947">
          <cell r="C1947" t="str">
            <v>E&amp;S</v>
          </cell>
          <cell r="D1947" t="str">
            <v>QPB</v>
          </cell>
          <cell r="F1947" t="str">
            <v>OCMT31</v>
          </cell>
          <cell r="G1947">
            <v>25904000</v>
          </cell>
          <cell r="H1947" t="str">
            <v>BTC COMP EQUIPMENT MINOR ITEMS</v>
          </cell>
          <cell r="I1947" t="str">
            <v>Other Equipment &amp; Supplies</v>
          </cell>
          <cell r="J1947" t="str">
            <v>Business Operations</v>
          </cell>
          <cell r="K1947" t="str">
            <v>Euros Evans</v>
          </cell>
          <cell r="L1947" t="str">
            <v>Paging1</v>
          </cell>
          <cell r="M1947" t="str">
            <v>QPBPaging1Other Equipment &amp; Supplies</v>
          </cell>
        </row>
        <row r="1948">
          <cell r="C1948" t="str">
            <v>E&amp;S</v>
          </cell>
          <cell r="D1948" t="str">
            <v>QPB</v>
          </cell>
          <cell r="F1948" t="str">
            <v>OCMT35</v>
          </cell>
          <cell r="G1948">
            <v>25904000</v>
          </cell>
          <cell r="H1948" t="str">
            <v>BTC COMP EQUIPMENT MINOR ITEMS</v>
          </cell>
          <cell r="I1948" t="str">
            <v>Other Equipment &amp; Supplies</v>
          </cell>
          <cell r="J1948" t="str">
            <v>Business Operations</v>
          </cell>
          <cell r="K1948" t="str">
            <v>Euros Evans</v>
          </cell>
          <cell r="L1948" t="str">
            <v>Paging2</v>
          </cell>
          <cell r="M1948" t="str">
            <v>QPBPaging2Other Equipment &amp; Supplies</v>
          </cell>
        </row>
        <row r="1949">
          <cell r="C1949" t="str">
            <v>E&amp;S</v>
          </cell>
          <cell r="D1949" t="str">
            <v>QPB</v>
          </cell>
          <cell r="F1949" t="str">
            <v>OCMT36</v>
          </cell>
          <cell r="G1949">
            <v>25904000</v>
          </cell>
          <cell r="H1949" t="str">
            <v>BTC COMP EQUIPMENT MINOR ITEMS</v>
          </cell>
          <cell r="I1949" t="str">
            <v>Other Equipment &amp; Supplies</v>
          </cell>
          <cell r="J1949" t="str">
            <v>Business Operations</v>
          </cell>
          <cell r="K1949" t="str">
            <v>Euros Evans</v>
          </cell>
          <cell r="L1949" t="str">
            <v>Paging3</v>
          </cell>
          <cell r="M1949" t="str">
            <v>QPBPaging3Other Equipment &amp; Supplies</v>
          </cell>
        </row>
        <row r="1950">
          <cell r="C1950" t="str">
            <v>Staff Rel</v>
          </cell>
          <cell r="D1950" t="str">
            <v>QPB</v>
          </cell>
          <cell r="F1950" t="str">
            <v>OCMH</v>
          </cell>
          <cell r="G1950">
            <v>22000555</v>
          </cell>
          <cell r="H1950" t="str">
            <v>MISC SCP STD VAT</v>
          </cell>
          <cell r="I1950" t="str">
            <v>Central Phasing Difference</v>
          </cell>
          <cell r="J1950" t="str">
            <v>Directorate</v>
          </cell>
          <cell r="K1950" t="str">
            <v>Pete Richardson</v>
          </cell>
          <cell r="L1950" t="str">
            <v>Pete Richardson</v>
          </cell>
          <cell r="M1950" t="str">
            <v>QPBPete RichardsonCentral Phasing Difference</v>
          </cell>
          <cell r="N1950">
            <v>63614.091251656529</v>
          </cell>
          <cell r="O1950">
            <v>11542.576610906865</v>
          </cell>
          <cell r="P1950">
            <v>-35521.060959374765</v>
          </cell>
          <cell r="Q1950">
            <v>46144.720448993845</v>
          </cell>
          <cell r="R1950">
            <v>11644.735326696071</v>
          </cell>
          <cell r="S1950">
            <v>-64405.265032848809</v>
          </cell>
          <cell r="T1950">
            <v>88216.130598835531</v>
          </cell>
          <cell r="U1950">
            <v>6891.1305986259831</v>
          </cell>
          <cell r="V1950">
            <v>-76008.869401369011</v>
          </cell>
          <cell r="W1950">
            <v>32974.467598630814</v>
          </cell>
          <cell r="X1950">
            <v>-525.53240136941895</v>
          </cell>
          <cell r="Y1950">
            <v>-84567.124401369132</v>
          </cell>
        </row>
        <row r="1953">
          <cell r="N1953">
            <v>-41.66666666661331</v>
          </cell>
          <cell r="O1953">
            <v>-41.666666666715173</v>
          </cell>
        </row>
      </sheetData>
      <sheetData sheetId="8" refreshError="1">
        <row r="2">
          <cell r="E2" t="str">
            <v>OUC Lookup</v>
          </cell>
          <cell r="F2" t="str">
            <v>Reporting Tiers</v>
          </cell>
          <cell r="G2" t="str">
            <v xml:space="preserve"> </v>
          </cell>
        </row>
        <row r="3">
          <cell r="A3" t="str">
            <v>Account</v>
          </cell>
          <cell r="B3" t="str">
            <v>Description</v>
          </cell>
          <cell r="C3" t="str">
            <v>Category</v>
          </cell>
          <cell r="D3" t="str">
            <v>Per GL / Liam TB</v>
          </cell>
          <cell r="E3" t="str">
            <v>OUC</v>
          </cell>
          <cell r="F3" t="str">
            <v>Level 1</v>
          </cell>
          <cell r="G3" t="str">
            <v>Level 2</v>
          </cell>
          <cell r="H3" t="str">
            <v>OUC Manager</v>
          </cell>
          <cell r="I3" t="str">
            <v>OUC Manager</v>
          </cell>
          <cell r="J3" t="str">
            <v>OUC</v>
          </cell>
        </row>
        <row r="4">
          <cell r="A4">
            <v>15100058</v>
          </cell>
          <cell r="B4" t="str">
            <v>AGENCY STAFF COSTS SYSTEM SUPP</v>
          </cell>
          <cell r="C4" t="str">
            <v>Agency</v>
          </cell>
          <cell r="D4" t="str">
            <v>Staff</v>
          </cell>
          <cell r="E4" t="str">
            <v>OCMH</v>
          </cell>
          <cell r="F4" t="str">
            <v>Directorate</v>
          </cell>
          <cell r="G4" t="str">
            <v>Business Director</v>
          </cell>
          <cell r="H4" t="str">
            <v>Pete Richardson</v>
          </cell>
          <cell r="I4" t="str">
            <v>Pete Richardson</v>
          </cell>
          <cell r="J4" t="str">
            <v>OCMH</v>
          </cell>
        </row>
        <row r="5">
          <cell r="A5">
            <v>15100327</v>
          </cell>
          <cell r="B5" t="str">
            <v>AGNCY STAFF COSTS PLNG &amp; DEVMT</v>
          </cell>
          <cell r="C5" t="str">
            <v>Agency</v>
          </cell>
          <cell r="D5" t="str">
            <v>Staff</v>
          </cell>
          <cell r="E5" t="str">
            <v>OCMH1</v>
          </cell>
          <cell r="F5" t="str">
            <v>BT Management</v>
          </cell>
          <cell r="G5" t="str">
            <v>Manager</v>
          </cell>
          <cell r="H5" t="str">
            <v>Dave Stevenson</v>
          </cell>
          <cell r="I5" t="str">
            <v>Dave Stevenson</v>
          </cell>
          <cell r="J5" t="str">
            <v>OCMH1</v>
          </cell>
        </row>
        <row r="6">
          <cell r="A6">
            <v>15100328</v>
          </cell>
          <cell r="B6" t="str">
            <v>AGNCY STAFF COSTS MARKETING &amp;</v>
          </cell>
          <cell r="C6" t="str">
            <v>Agency</v>
          </cell>
          <cell r="D6" t="str">
            <v>Staff</v>
          </cell>
          <cell r="E6" t="str">
            <v>OCMH11</v>
          </cell>
          <cell r="F6" t="str">
            <v>BT Management</v>
          </cell>
          <cell r="G6" t="str">
            <v>Internal Management</v>
          </cell>
          <cell r="H6" t="str">
            <v>Dave Stevenson</v>
          </cell>
          <cell r="I6" t="str">
            <v>Suki Jagpal</v>
          </cell>
          <cell r="J6" t="str">
            <v>OCMH11</v>
          </cell>
        </row>
        <row r="7">
          <cell r="A7">
            <v>15100364</v>
          </cell>
          <cell r="B7" t="str">
            <v>AGENCY STAFF COSTS FINANCE</v>
          </cell>
          <cell r="C7" t="str">
            <v>Agency</v>
          </cell>
          <cell r="D7" t="str">
            <v>Staff</v>
          </cell>
          <cell r="E7" t="str">
            <v>OCMH12</v>
          </cell>
          <cell r="F7" t="str">
            <v>BT Management</v>
          </cell>
          <cell r="G7" t="str">
            <v>Acquisition Channel Mgt</v>
          </cell>
          <cell r="H7" t="str">
            <v>Dave Stevenson</v>
          </cell>
          <cell r="I7" t="str">
            <v>Kishor Patel</v>
          </cell>
          <cell r="J7" t="str">
            <v>OCMH12</v>
          </cell>
        </row>
        <row r="8">
          <cell r="A8">
            <v>15100452</v>
          </cell>
          <cell r="B8" t="str">
            <v>AGENCY STAFF COSTS TRAINING</v>
          </cell>
          <cell r="C8" t="str">
            <v>Agency</v>
          </cell>
          <cell r="D8" t="str">
            <v>Staff</v>
          </cell>
          <cell r="E8" t="str">
            <v>OCMH13</v>
          </cell>
          <cell r="F8" t="str">
            <v>BT Management</v>
          </cell>
          <cell r="G8" t="str">
            <v>Account Management</v>
          </cell>
          <cell r="H8" t="str">
            <v>Dave Stevenson</v>
          </cell>
          <cell r="I8" t="str">
            <v>Matt Bennett</v>
          </cell>
          <cell r="J8" t="str">
            <v>OCMH13</v>
          </cell>
        </row>
        <row r="9">
          <cell r="A9">
            <v>15100475</v>
          </cell>
          <cell r="B9" t="str">
            <v>PAY AGENCY STAFF (P&amp;A ONLY)</v>
          </cell>
          <cell r="C9" t="str">
            <v>Agency</v>
          </cell>
          <cell r="D9" t="str">
            <v>Staff</v>
          </cell>
          <cell r="E9" t="str">
            <v>OCMH14</v>
          </cell>
          <cell r="F9" t="str">
            <v>BT Management</v>
          </cell>
          <cell r="G9" t="str">
            <v>Misc</v>
          </cell>
          <cell r="H9" t="str">
            <v>Dave Stevenson</v>
          </cell>
          <cell r="I9" t="str">
            <v>Mia Etchells</v>
          </cell>
          <cell r="J9" t="str">
            <v>OCMH14</v>
          </cell>
        </row>
        <row r="10">
          <cell r="A10">
            <v>15100554</v>
          </cell>
          <cell r="B10" t="str">
            <v>PAY AGENCY STAFF GNRL MNGEMNT</v>
          </cell>
          <cell r="C10" t="str">
            <v>Agency</v>
          </cell>
          <cell r="D10" t="str">
            <v>Staff</v>
          </cell>
          <cell r="E10" t="str">
            <v>OCMH2</v>
          </cell>
          <cell r="F10" t="str">
            <v>Business Partners</v>
          </cell>
          <cell r="G10" t="str">
            <v>Manager</v>
          </cell>
          <cell r="H10" t="str">
            <v>Stuart Newstead</v>
          </cell>
          <cell r="I10" t="str">
            <v>Stuart Newstead</v>
          </cell>
          <cell r="J10" t="str">
            <v>OCMH2</v>
          </cell>
        </row>
        <row r="11">
          <cell r="A11">
            <v>33310359</v>
          </cell>
          <cell r="B11" t="str">
            <v>SPECIALIST AGNCY-EXTN BUREAU S</v>
          </cell>
          <cell r="C11" t="str">
            <v>Agency - Acquisition</v>
          </cell>
          <cell r="D11" t="str">
            <v>Staff</v>
          </cell>
          <cell r="E11" t="str">
            <v>OCMH21</v>
          </cell>
          <cell r="F11" t="str">
            <v>Business Partners</v>
          </cell>
          <cell r="G11" t="str">
            <v>Sales</v>
          </cell>
          <cell r="H11" t="str">
            <v>Stuart Newstead</v>
          </cell>
          <cell r="I11" t="str">
            <v>Chris Knight</v>
          </cell>
          <cell r="J11" t="str">
            <v>OCMH21</v>
          </cell>
        </row>
        <row r="12">
          <cell r="A12">
            <v>36516000</v>
          </cell>
          <cell r="B12" t="str">
            <v>CUST SERV AGENCY COSTS</v>
          </cell>
          <cell r="C12" t="str">
            <v>Agency</v>
          </cell>
          <cell r="D12" t="str">
            <v>Staff</v>
          </cell>
          <cell r="E12" t="str">
            <v>OCMH22</v>
          </cell>
          <cell r="F12" t="str">
            <v>Business Partners</v>
          </cell>
          <cell r="G12" t="str">
            <v>Major Sales</v>
          </cell>
          <cell r="H12" t="str">
            <v>Stuart Newstead</v>
          </cell>
          <cell r="I12" t="str">
            <v>Bob Pisolkar</v>
          </cell>
          <cell r="J12" t="str">
            <v>OCMH22</v>
          </cell>
        </row>
        <row r="13">
          <cell r="A13">
            <v>15100326</v>
          </cell>
          <cell r="B13" t="str">
            <v>AGNCY STAFF COSTS OPERATOR SER</v>
          </cell>
          <cell r="C13" t="str">
            <v>Agency</v>
          </cell>
          <cell r="D13" t="str">
            <v>Staff</v>
          </cell>
          <cell r="E13" t="str">
            <v>OCMH23</v>
          </cell>
          <cell r="F13" t="str">
            <v>Business Partners</v>
          </cell>
          <cell r="G13" t="str">
            <v>Major Partners</v>
          </cell>
          <cell r="H13" t="str">
            <v>Stuart Newstead</v>
          </cell>
          <cell r="I13" t="str">
            <v>James Hart</v>
          </cell>
          <cell r="J13" t="str">
            <v>OCMH23</v>
          </cell>
        </row>
        <row r="14">
          <cell r="A14">
            <v>36510359</v>
          </cell>
          <cell r="B14" t="str">
            <v>AGNCY-COMPT OPRTRS SUPT &amp; PROG</v>
          </cell>
          <cell r="C14" t="str">
            <v>Agency</v>
          </cell>
          <cell r="D14" t="str">
            <v>Staff</v>
          </cell>
          <cell r="E14" t="str">
            <v>OCMH24</v>
          </cell>
          <cell r="F14" t="str">
            <v>Business Partners</v>
          </cell>
          <cell r="G14" t="str">
            <v>Sales Development</v>
          </cell>
          <cell r="H14" t="str">
            <v>Stuart Newstead</v>
          </cell>
          <cell r="I14" t="str">
            <v>Nigel Dean</v>
          </cell>
          <cell r="J14" t="str">
            <v>OCMH24</v>
          </cell>
        </row>
        <row r="15">
          <cell r="A15">
            <v>25907000</v>
          </cell>
          <cell r="B15" t="str">
            <v>BTC COMMUNICATION - OTHER</v>
          </cell>
          <cell r="C15" t="str">
            <v>Communication</v>
          </cell>
          <cell r="D15" t="str">
            <v>Misc</v>
          </cell>
          <cell r="E15" t="str">
            <v>OCMH25</v>
          </cell>
          <cell r="F15" t="str">
            <v>Business Partners</v>
          </cell>
          <cell r="G15" t="str">
            <v>Proposition Delivery</v>
          </cell>
          <cell r="H15" t="str">
            <v>Stuart Newstead</v>
          </cell>
          <cell r="I15" t="str">
            <v>Bharat Chauhan</v>
          </cell>
          <cell r="J15" t="str">
            <v>OCMH25</v>
          </cell>
        </row>
        <row r="16">
          <cell r="A16">
            <v>36892550</v>
          </cell>
          <cell r="B16" t="str">
            <v>TELECOMMUNICATIONS COSTS</v>
          </cell>
          <cell r="C16" t="str">
            <v>Communication</v>
          </cell>
          <cell r="D16" t="str">
            <v>Misc</v>
          </cell>
          <cell r="E16" t="str">
            <v>OCMH26</v>
          </cell>
          <cell r="F16" t="str">
            <v>Business Partners</v>
          </cell>
          <cell r="G16" t="str">
            <v>Marketing Interface</v>
          </cell>
          <cell r="H16" t="str">
            <v>Stuart Newstead</v>
          </cell>
          <cell r="I16" t="str">
            <v>Vanessa Blythe</v>
          </cell>
          <cell r="J16" t="str">
            <v>OCMH26</v>
          </cell>
        </row>
        <row r="17">
          <cell r="A17">
            <v>11300008</v>
          </cell>
          <cell r="B17" t="str">
            <v>MOBILITY PAY</v>
          </cell>
          <cell r="C17" t="str">
            <v>Bonus &amp; Commission</v>
          </cell>
          <cell r="D17" t="str">
            <v>Staff</v>
          </cell>
          <cell r="E17" t="str">
            <v>OCMH3</v>
          </cell>
          <cell r="F17" t="str">
            <v>Business Service</v>
          </cell>
          <cell r="G17" t="str">
            <v>Manager</v>
          </cell>
          <cell r="H17" t="str">
            <v>Keith Floodgate</v>
          </cell>
          <cell r="I17" t="str">
            <v>Keith Floodgate</v>
          </cell>
          <cell r="J17" t="str">
            <v>OCMH3</v>
          </cell>
        </row>
        <row r="18">
          <cell r="A18">
            <v>39890550</v>
          </cell>
          <cell r="B18" t="str">
            <v>CONFERENCE COST NON TRNG</v>
          </cell>
          <cell r="C18" t="str">
            <v>Conferences &amp; Presentations</v>
          </cell>
          <cell r="D18" t="str">
            <v>Misc</v>
          </cell>
          <cell r="E18" t="str">
            <v>OCMH31</v>
          </cell>
          <cell r="F18" t="str">
            <v>Business Service</v>
          </cell>
          <cell r="G18" t="str">
            <v>Professional Services</v>
          </cell>
          <cell r="H18" t="str">
            <v>Keith Floodgate</v>
          </cell>
          <cell r="I18" t="str">
            <v>John Rogers</v>
          </cell>
          <cell r="J18" t="str">
            <v>OCMH31</v>
          </cell>
        </row>
        <row r="19">
          <cell r="A19">
            <v>25796000</v>
          </cell>
          <cell r="B19" t="str">
            <v>BTC CONTRACTORS</v>
          </cell>
          <cell r="C19" t="str">
            <v>Contractors</v>
          </cell>
          <cell r="D19" t="str">
            <v>Staff</v>
          </cell>
          <cell r="E19" t="str">
            <v>OCMH32</v>
          </cell>
          <cell r="F19" t="str">
            <v>Business Service</v>
          </cell>
          <cell r="G19" t="str">
            <v>Commercial Ops</v>
          </cell>
          <cell r="H19" t="str">
            <v>Keith Floodgate</v>
          </cell>
          <cell r="I19" t="str">
            <v>Andy Smith</v>
          </cell>
          <cell r="J19" t="str">
            <v>OCMH32</v>
          </cell>
        </row>
        <row r="20">
          <cell r="A20">
            <v>39120005</v>
          </cell>
          <cell r="B20" t="str">
            <v>BT STAFF EXTNL HOSPITALITY</v>
          </cell>
          <cell r="C20" t="str">
            <v>Hospitality</v>
          </cell>
          <cell r="D20" t="str">
            <v>Staff Rel</v>
          </cell>
          <cell r="E20" t="str">
            <v>OCMH33</v>
          </cell>
          <cell r="F20" t="str">
            <v>Business Service</v>
          </cell>
          <cell r="G20">
            <v>0</v>
          </cell>
          <cell r="H20" t="str">
            <v>Keith Floodgate</v>
          </cell>
          <cell r="I20" t="str">
            <v>Keith Floodgate</v>
          </cell>
          <cell r="J20" t="str">
            <v>OCMH33</v>
          </cell>
        </row>
        <row r="21">
          <cell r="A21">
            <v>39130475</v>
          </cell>
          <cell r="B21" t="str">
            <v>BT STAFF INTERNAL HOSPITALITY</v>
          </cell>
          <cell r="C21" t="str">
            <v>Hospitality</v>
          </cell>
          <cell r="D21" t="str">
            <v>Staff Rel</v>
          </cell>
          <cell r="E21" t="str">
            <v>OCMH34</v>
          </cell>
          <cell r="F21" t="str">
            <v>Business Service</v>
          </cell>
          <cell r="G21">
            <v>0</v>
          </cell>
          <cell r="H21" t="str">
            <v>Keith Floodgate</v>
          </cell>
          <cell r="I21" t="str">
            <v>Keith Floodgate</v>
          </cell>
          <cell r="J21" t="str">
            <v>OCMH34</v>
          </cell>
        </row>
        <row r="22">
          <cell r="A22">
            <v>39170005</v>
          </cell>
          <cell r="B22" t="str">
            <v>BUSINESS ENTERTAINING -(EXTERN</v>
          </cell>
          <cell r="C22" t="str">
            <v>Hospitality</v>
          </cell>
          <cell r="D22" t="str">
            <v>Staff Rel</v>
          </cell>
          <cell r="E22" t="str">
            <v>OCMH35</v>
          </cell>
          <cell r="F22" t="str">
            <v>Business Service</v>
          </cell>
          <cell r="G22" t="str">
            <v>Marketing Interface</v>
          </cell>
          <cell r="H22" t="str">
            <v>Keith Floodgate</v>
          </cell>
          <cell r="I22" t="str">
            <v>Keith Floodgate</v>
          </cell>
          <cell r="J22" t="str">
            <v>OCMH35</v>
          </cell>
        </row>
        <row r="23">
          <cell r="A23">
            <v>39180005</v>
          </cell>
          <cell r="B23" t="str">
            <v>BUSINESS ENTERTAINING (INTERNA</v>
          </cell>
          <cell r="C23" t="str">
            <v>Hospitality</v>
          </cell>
          <cell r="D23" t="str">
            <v>Staff Rel</v>
          </cell>
          <cell r="E23" t="str">
            <v>OCMH36</v>
          </cell>
          <cell r="F23" t="str">
            <v>Business Service</v>
          </cell>
          <cell r="G23" t="str">
            <v>Marketing Interface</v>
          </cell>
          <cell r="H23" t="str">
            <v>Keith Floodgate</v>
          </cell>
          <cell r="I23" t="str">
            <v>Keith Floodgate</v>
          </cell>
          <cell r="J23" t="str">
            <v>OCMH36</v>
          </cell>
        </row>
        <row r="24">
          <cell r="A24">
            <v>36326550</v>
          </cell>
          <cell r="B24" t="str">
            <v>INCOME TAX CHARGE</v>
          </cell>
          <cell r="C24" t="str">
            <v>Income Tax Charge</v>
          </cell>
          <cell r="D24" t="str">
            <v>Staff</v>
          </cell>
          <cell r="E24" t="str">
            <v>OCMS</v>
          </cell>
          <cell r="F24" t="str">
            <v>Business Marketing</v>
          </cell>
          <cell r="G24" t="str">
            <v>Manager</v>
          </cell>
          <cell r="H24" t="str">
            <v>Tim Sefton</v>
          </cell>
          <cell r="I24" t="str">
            <v>Tim Sefton</v>
          </cell>
          <cell r="J24" t="str">
            <v>OCMS</v>
          </cell>
        </row>
        <row r="25">
          <cell r="A25">
            <v>35170005</v>
          </cell>
          <cell r="B25" t="str">
            <v xml:space="preserve"> </v>
          </cell>
          <cell r="C25" t="str">
            <v>n/a</v>
          </cell>
          <cell r="D25" t="str">
            <v>Staff Rel</v>
          </cell>
          <cell r="E25" t="str">
            <v>OCMS1</v>
          </cell>
          <cell r="F25" t="str">
            <v>Business Marketing</v>
          </cell>
          <cell r="G25" t="str">
            <v>Acquisition Marketing</v>
          </cell>
          <cell r="H25" t="str">
            <v>Tim Sefton</v>
          </cell>
          <cell r="I25" t="str">
            <v>Tim Sefton</v>
          </cell>
          <cell r="J25" t="str">
            <v>OCMS1</v>
          </cell>
        </row>
        <row r="26">
          <cell r="A26">
            <v>22000374</v>
          </cell>
          <cell r="B26" t="str">
            <v>OTHER PAYMENTS - TOOL</v>
          </cell>
          <cell r="C26" t="str">
            <v>Other Equipment &amp; Supplies</v>
          </cell>
          <cell r="D26" t="str">
            <v>E&amp;S</v>
          </cell>
          <cell r="E26" t="str">
            <v>OCMS2</v>
          </cell>
          <cell r="F26" t="str">
            <v>Business Marketing</v>
          </cell>
          <cell r="G26" t="str">
            <v>Partner Marketing</v>
          </cell>
          <cell r="H26" t="str">
            <v>Tim Sefton</v>
          </cell>
          <cell r="I26" t="str">
            <v>Nigel Dutton</v>
          </cell>
          <cell r="J26" t="str">
            <v>OCMS2</v>
          </cell>
        </row>
        <row r="27">
          <cell r="A27">
            <v>22000374</v>
          </cell>
          <cell r="B27" t="str">
            <v>OTHER PAYMENTS - TOOL</v>
          </cell>
          <cell r="C27" t="str">
            <v>Other Equipment &amp; Supplies</v>
          </cell>
          <cell r="D27" t="str">
            <v>E&amp;S</v>
          </cell>
          <cell r="E27" t="str">
            <v>OCMS3</v>
          </cell>
          <cell r="F27" t="str">
            <v>Business Marketing</v>
          </cell>
          <cell r="G27" t="str">
            <v>Retention Marketing</v>
          </cell>
          <cell r="H27" t="str">
            <v>Tim Sefton</v>
          </cell>
          <cell r="I27" t="str">
            <v>Tim Sefton</v>
          </cell>
          <cell r="J27" t="str">
            <v>OCMS3</v>
          </cell>
        </row>
        <row r="28">
          <cell r="A28">
            <v>22000482</v>
          </cell>
          <cell r="B28" t="str">
            <v>OTHER PAYMENTS - COMME</v>
          </cell>
          <cell r="C28" t="str">
            <v>Other Equipment &amp; Supplies</v>
          </cell>
          <cell r="D28" t="str">
            <v>E&amp;S</v>
          </cell>
          <cell r="E28" t="str">
            <v>OCMS4</v>
          </cell>
          <cell r="F28" t="str">
            <v>Business Marketing</v>
          </cell>
          <cell r="G28" t="str">
            <v>Voice Propositions</v>
          </cell>
          <cell r="H28" t="str">
            <v>Tim Sefton</v>
          </cell>
          <cell r="I28" t="str">
            <v>Derek Williamson</v>
          </cell>
          <cell r="J28" t="str">
            <v>OCMS4</v>
          </cell>
        </row>
        <row r="29">
          <cell r="A29">
            <v>22000497</v>
          </cell>
          <cell r="B29" t="str">
            <v>OTHER PAYMENTS - CMPZK</v>
          </cell>
          <cell r="C29" t="str">
            <v>Other Equipment &amp; Supplies</v>
          </cell>
          <cell r="D29" t="str">
            <v>E&amp;S</v>
          </cell>
          <cell r="E29" t="str">
            <v>OCMS5</v>
          </cell>
          <cell r="F29" t="str">
            <v>Business Marketing</v>
          </cell>
          <cell r="G29" t="str">
            <v>Data Propositions</v>
          </cell>
          <cell r="H29" t="str">
            <v>Tim Sefton</v>
          </cell>
          <cell r="I29" t="str">
            <v>Hilary Lloyd</v>
          </cell>
          <cell r="J29" t="str">
            <v>OCMS5</v>
          </cell>
        </row>
        <row r="30">
          <cell r="A30">
            <v>22000548</v>
          </cell>
          <cell r="B30" t="str">
            <v>OTHER PAYMENTS - TM</v>
          </cell>
          <cell r="C30" t="str">
            <v>Other Equipment &amp; Supplies</v>
          </cell>
          <cell r="D30" t="str">
            <v>E&amp;S</v>
          </cell>
          <cell r="E30" t="str">
            <v>OCMS6</v>
          </cell>
          <cell r="F30" t="str">
            <v>Business Marketing</v>
          </cell>
          <cell r="G30" t="str">
            <v>Planning &amp; Information</v>
          </cell>
          <cell r="H30" t="str">
            <v>Tim Sefton</v>
          </cell>
          <cell r="I30" t="str">
            <v>Tony Scriven</v>
          </cell>
          <cell r="J30" t="str">
            <v>OCMS6</v>
          </cell>
        </row>
        <row r="31">
          <cell r="A31">
            <v>24512000</v>
          </cell>
          <cell r="B31" t="str">
            <v>BTM SOFTWARE DEVELOPMENT COSTS</v>
          </cell>
          <cell r="C31" t="str">
            <v>Other Equipment &amp; Supplies</v>
          </cell>
          <cell r="D31" t="str">
            <v>E&amp;S</v>
          </cell>
          <cell r="E31" t="str">
            <v>OCMT1</v>
          </cell>
          <cell r="F31" t="str">
            <v>Business Operations</v>
          </cell>
          <cell r="G31" t="str">
            <v>Manager</v>
          </cell>
          <cell r="H31" t="str">
            <v>Euros Evans</v>
          </cell>
          <cell r="I31" t="str">
            <v>Euros Evans</v>
          </cell>
          <cell r="J31" t="str">
            <v>OCMT1</v>
          </cell>
        </row>
        <row r="32">
          <cell r="A32">
            <v>25898000</v>
          </cell>
          <cell r="B32" t="str">
            <v>BTC SOFTWARE - PURCHASES</v>
          </cell>
          <cell r="C32" t="str">
            <v>Other Equipment &amp; Supplies</v>
          </cell>
          <cell r="D32" t="str">
            <v>E&amp;S</v>
          </cell>
          <cell r="E32" t="str">
            <v>OCMT14</v>
          </cell>
          <cell r="F32" t="str">
            <v>Business Operations</v>
          </cell>
          <cell r="G32" t="str">
            <v>Planning</v>
          </cell>
          <cell r="H32" t="str">
            <v>Euros Evans</v>
          </cell>
          <cell r="I32" t="str">
            <v>Tony Webber</v>
          </cell>
          <cell r="J32" t="str">
            <v>OCMT14</v>
          </cell>
        </row>
        <row r="33">
          <cell r="A33">
            <v>25898000</v>
          </cell>
          <cell r="B33" t="str">
            <v>Software Packages</v>
          </cell>
          <cell r="C33" t="str">
            <v>Other Equipment &amp; Supplies</v>
          </cell>
          <cell r="D33" t="str">
            <v>E&amp;S</v>
          </cell>
          <cell r="E33" t="str">
            <v>OCMT3</v>
          </cell>
          <cell r="F33" t="str">
            <v>Business Operations</v>
          </cell>
          <cell r="G33" t="str">
            <v>Paging</v>
          </cell>
          <cell r="H33" t="str">
            <v>Euros Evans</v>
          </cell>
          <cell r="I33" t="str">
            <v>Paging1</v>
          </cell>
          <cell r="J33" t="str">
            <v>OCMT3</v>
          </cell>
        </row>
        <row r="34">
          <cell r="A34">
            <v>25899009</v>
          </cell>
          <cell r="B34" t="str">
            <v>Sales Equipment/Software</v>
          </cell>
          <cell r="C34" t="str">
            <v>Sales Equipment/Software</v>
          </cell>
          <cell r="D34" t="str">
            <v>E&amp;S</v>
          </cell>
          <cell r="E34" t="str">
            <v>OCMT31</v>
          </cell>
          <cell r="F34" t="str">
            <v>Business Operations</v>
          </cell>
          <cell r="G34" t="str">
            <v>Paging</v>
          </cell>
          <cell r="H34" t="str">
            <v>Euros Evans</v>
          </cell>
          <cell r="I34" t="str">
            <v>Paging1</v>
          </cell>
          <cell r="J34" t="str">
            <v>OCMT31</v>
          </cell>
        </row>
        <row r="35">
          <cell r="A35">
            <v>25899000</v>
          </cell>
          <cell r="B35" t="str">
            <v>BTC Software - Maintenance</v>
          </cell>
          <cell r="C35" t="str">
            <v>Other Equipment &amp; Supplies</v>
          </cell>
          <cell r="D35" t="str">
            <v>E&amp;S</v>
          </cell>
          <cell r="E35" t="str">
            <v>OCMT32</v>
          </cell>
          <cell r="F35" t="str">
            <v>Business Operations</v>
          </cell>
          <cell r="G35" t="str">
            <v>Paging</v>
          </cell>
          <cell r="H35" t="str">
            <v>Euros Evans</v>
          </cell>
          <cell r="I35" t="str">
            <v>Paging1</v>
          </cell>
          <cell r="J35" t="str">
            <v>OCMT32</v>
          </cell>
        </row>
        <row r="36">
          <cell r="A36">
            <v>25901000</v>
          </cell>
          <cell r="B36" t="str">
            <v>BTC EQUIPMENT - RENTAL</v>
          </cell>
          <cell r="C36" t="str">
            <v>Other Equipment &amp; Supplies</v>
          </cell>
          <cell r="D36" t="str">
            <v>E&amp;S</v>
          </cell>
          <cell r="E36" t="str">
            <v>OCMT33</v>
          </cell>
          <cell r="F36" t="str">
            <v>Business Operations</v>
          </cell>
          <cell r="G36" t="str">
            <v>Paging</v>
          </cell>
          <cell r="H36" t="str">
            <v>Euros Evans</v>
          </cell>
          <cell r="I36" t="str">
            <v>Paging1</v>
          </cell>
          <cell r="J36" t="str">
            <v>OCMT33</v>
          </cell>
        </row>
        <row r="37">
          <cell r="A37">
            <v>25903000</v>
          </cell>
          <cell r="B37" t="str">
            <v xml:space="preserve">BTC Computer Eqpmt Maint </v>
          </cell>
          <cell r="C37" t="str">
            <v>Other Equipment &amp; Supplies</v>
          </cell>
          <cell r="D37" t="str">
            <v>E&amp;S</v>
          </cell>
          <cell r="E37" t="str">
            <v>OCMT34</v>
          </cell>
          <cell r="F37" t="str">
            <v>Business Operations</v>
          </cell>
          <cell r="G37" t="str">
            <v>Paging</v>
          </cell>
          <cell r="H37" t="str">
            <v>Euros Evans</v>
          </cell>
          <cell r="I37" t="str">
            <v>Paging1</v>
          </cell>
          <cell r="J37" t="str">
            <v>OCMT34</v>
          </cell>
        </row>
        <row r="38">
          <cell r="A38">
            <v>25904000</v>
          </cell>
          <cell r="B38" t="str">
            <v>BTC COMP EQUIPMENT MINOR ITEMS</v>
          </cell>
          <cell r="C38" t="str">
            <v>Other Equipment &amp; Supplies</v>
          </cell>
          <cell r="D38" t="str">
            <v>E&amp;S</v>
          </cell>
          <cell r="E38" t="str">
            <v>OCMT35</v>
          </cell>
          <cell r="F38" t="str">
            <v>Business Operations</v>
          </cell>
          <cell r="G38" t="str">
            <v>Paging</v>
          </cell>
          <cell r="H38" t="str">
            <v>Euros Evans</v>
          </cell>
          <cell r="I38" t="str">
            <v>Paging2</v>
          </cell>
          <cell r="J38" t="str">
            <v>OCMT35</v>
          </cell>
        </row>
        <row r="39">
          <cell r="A39">
            <v>25904000</v>
          </cell>
          <cell r="B39" t="str">
            <v>Hardware Purchase &lt;1500</v>
          </cell>
          <cell r="C39" t="str">
            <v>Other Equipment &amp; Supplies</v>
          </cell>
          <cell r="D39" t="str">
            <v>E&amp;S</v>
          </cell>
          <cell r="E39" t="str">
            <v>OCMT36</v>
          </cell>
          <cell r="F39" t="str">
            <v>Business Operations</v>
          </cell>
          <cell r="G39" t="str">
            <v>Paging</v>
          </cell>
          <cell r="H39" t="str">
            <v>Euros Evans</v>
          </cell>
          <cell r="I39" t="str">
            <v>Paging3</v>
          </cell>
          <cell r="J39" t="str">
            <v>OCMT36</v>
          </cell>
        </row>
        <row r="40">
          <cell r="A40">
            <v>25904000</v>
          </cell>
          <cell r="B40" t="str">
            <v xml:space="preserve">Hardware Purchase &lt; £1500 </v>
          </cell>
          <cell r="C40" t="str">
            <v>Other Equipment &amp; Supplies</v>
          </cell>
          <cell r="D40" t="str">
            <v>E&amp;S</v>
          </cell>
          <cell r="E40" t="str">
            <v>OCMT37</v>
          </cell>
          <cell r="F40" t="str">
            <v>Business Operations</v>
          </cell>
          <cell r="G40" t="str">
            <v>Paging</v>
          </cell>
          <cell r="H40" t="str">
            <v>Euros Evans</v>
          </cell>
          <cell r="I40" t="str">
            <v>Paging1</v>
          </cell>
          <cell r="J40" t="str">
            <v>OCMT37</v>
          </cell>
        </row>
        <row r="41">
          <cell r="A41">
            <v>33120475</v>
          </cell>
          <cell r="B41" t="str">
            <v>HIRE OF OFFICE MACHINES</v>
          </cell>
          <cell r="C41" t="str">
            <v>Other Equipment &amp; Supplies</v>
          </cell>
          <cell r="D41" t="str">
            <v>E&amp;S</v>
          </cell>
          <cell r="E41" t="str">
            <v>OCMT38</v>
          </cell>
          <cell r="F41" t="str">
            <v>Business Operations</v>
          </cell>
          <cell r="G41" t="str">
            <v>Paging</v>
          </cell>
          <cell r="H41" t="str">
            <v>Euros Evans</v>
          </cell>
          <cell r="I41" t="str">
            <v>Paging1</v>
          </cell>
          <cell r="J41" t="str">
            <v>OCMT38</v>
          </cell>
        </row>
        <row r="42">
          <cell r="A42">
            <v>37973000</v>
          </cell>
          <cell r="B42" t="str">
            <v>FREIGHT ON STORES EXTERNAL</v>
          </cell>
          <cell r="C42" t="str">
            <v>Other Equipment &amp; Supplies</v>
          </cell>
          <cell r="D42" t="str">
            <v>E&amp;S</v>
          </cell>
          <cell r="E42" t="str">
            <v>OCMT3B</v>
          </cell>
          <cell r="F42" t="str">
            <v>Business Operations</v>
          </cell>
          <cell r="G42" t="str">
            <v>Paging</v>
          </cell>
          <cell r="H42" t="str">
            <v>Euros Evans</v>
          </cell>
          <cell r="I42" t="str">
            <v>Paging1</v>
          </cell>
          <cell r="J42" t="str">
            <v>OCMT3B</v>
          </cell>
        </row>
        <row r="43">
          <cell r="A43">
            <v>39875359</v>
          </cell>
          <cell r="B43" t="str">
            <v>Computer Supplies</v>
          </cell>
          <cell r="C43" t="str">
            <v>Other Equipment &amp; Supplies</v>
          </cell>
          <cell r="D43" t="str">
            <v>E&amp;S</v>
          </cell>
          <cell r="E43" t="str">
            <v>OCMW1</v>
          </cell>
          <cell r="F43" t="str">
            <v>Business Partners</v>
          </cell>
          <cell r="G43" t="str">
            <v>Manager</v>
          </cell>
          <cell r="H43" t="str">
            <v>Stuart Newstead</v>
          </cell>
          <cell r="I43" t="str">
            <v>Stuart Newstead</v>
          </cell>
          <cell r="J43" t="str">
            <v>OCMW1</v>
          </cell>
        </row>
        <row r="44">
          <cell r="A44">
            <v>39990002</v>
          </cell>
          <cell r="B44" t="str">
            <v>MATERIALS - CONSUMABLES</v>
          </cell>
          <cell r="C44" t="str">
            <v>Other Equipment &amp; Supplies</v>
          </cell>
          <cell r="D44" t="str">
            <v>E&amp;S</v>
          </cell>
          <cell r="E44" t="str">
            <v>OCMW11</v>
          </cell>
          <cell r="F44" t="str">
            <v>Business Partners</v>
          </cell>
          <cell r="G44" t="str">
            <v>Manager</v>
          </cell>
          <cell r="H44" t="str">
            <v>Stuart Newstead</v>
          </cell>
          <cell r="I44" t="str">
            <v>Stuart Newstead</v>
          </cell>
          <cell r="J44" t="str">
            <v>OCMW11</v>
          </cell>
        </row>
        <row r="45">
          <cell r="A45">
            <v>21000375</v>
          </cell>
          <cell r="B45" t="str">
            <v>STORES ISSUES - SMST</v>
          </cell>
          <cell r="C45" t="str">
            <v>Other Equipment &amp; Supplies</v>
          </cell>
          <cell r="D45" t="str">
            <v>E+S</v>
          </cell>
          <cell r="E45" t="str">
            <v>OCMW12</v>
          </cell>
          <cell r="F45" t="str">
            <v>Business Partners</v>
          </cell>
          <cell r="G45" t="str">
            <v>Manager</v>
          </cell>
          <cell r="H45" t="str">
            <v>Stuart Newstead</v>
          </cell>
          <cell r="I45" t="str">
            <v>Stuart Newstead</v>
          </cell>
          <cell r="J45" t="str">
            <v>OCMW12</v>
          </cell>
        </row>
        <row r="46">
          <cell r="A46">
            <v>22000363</v>
          </cell>
          <cell r="B46" t="str">
            <v>OTHER PAYMENTS - COMMK</v>
          </cell>
          <cell r="C46" t="str">
            <v>Other Equipment &amp; Supplies</v>
          </cell>
          <cell r="D46" t="str">
            <v>E+S</v>
          </cell>
          <cell r="E46" t="str">
            <v>OCMW13</v>
          </cell>
          <cell r="F46" t="str">
            <v>Business Partners</v>
          </cell>
          <cell r="G46" t="str">
            <v>Manager</v>
          </cell>
          <cell r="H46" t="str">
            <v>Stuart Newstead</v>
          </cell>
          <cell r="I46" t="str">
            <v>Stuart Newstead</v>
          </cell>
          <cell r="J46" t="str">
            <v>OCMW13</v>
          </cell>
        </row>
        <row r="47">
          <cell r="A47">
            <v>22000478</v>
          </cell>
          <cell r="B47" t="str">
            <v>OTHER PAYMENTS - COMMA</v>
          </cell>
          <cell r="C47" t="str">
            <v>Other Equipment &amp; Supplies</v>
          </cell>
          <cell r="D47" t="str">
            <v>E+S</v>
          </cell>
          <cell r="E47" t="str">
            <v>OCMW14</v>
          </cell>
          <cell r="F47" t="str">
            <v>Business Partners</v>
          </cell>
          <cell r="G47" t="str">
            <v>Proposition Delivery</v>
          </cell>
          <cell r="H47" t="str">
            <v>Stuart Newstead</v>
          </cell>
          <cell r="I47" t="str">
            <v>Bharat Chauhan</v>
          </cell>
          <cell r="J47" t="str">
            <v>OCMW14</v>
          </cell>
        </row>
        <row r="48">
          <cell r="A48">
            <v>22000502</v>
          </cell>
          <cell r="B48" t="str">
            <v>OTHER PAYMENTS - COMMU</v>
          </cell>
          <cell r="C48" t="str">
            <v>Other Equipment &amp; Supplies</v>
          </cell>
          <cell r="D48" t="str">
            <v>E+S</v>
          </cell>
          <cell r="E48" t="str">
            <v>OCMW15</v>
          </cell>
          <cell r="F48" t="str">
            <v>Business Partners</v>
          </cell>
          <cell r="G48" t="str">
            <v>Manager</v>
          </cell>
          <cell r="H48" t="str">
            <v>Stuart Newstead</v>
          </cell>
          <cell r="I48" t="str">
            <v>Stuart Newstead</v>
          </cell>
          <cell r="J48" t="str">
            <v>OCMW15</v>
          </cell>
        </row>
        <row r="49">
          <cell r="A49">
            <v>22000550</v>
          </cell>
          <cell r="B49" t="str">
            <v>OFC MACHINES CONSUMABLES-(NN O</v>
          </cell>
          <cell r="C49" t="str">
            <v>Other Equipment &amp; Supplies</v>
          </cell>
          <cell r="D49" t="str">
            <v>E+S</v>
          </cell>
          <cell r="E49" t="str">
            <v>OCMT2</v>
          </cell>
          <cell r="F49" t="str">
            <v>Business Service</v>
          </cell>
          <cell r="G49" t="str">
            <v>Professional Services</v>
          </cell>
          <cell r="H49" t="str">
            <v>Keith Floodgate</v>
          </cell>
          <cell r="I49" t="str">
            <v>John Rogers</v>
          </cell>
          <cell r="J49" t="str">
            <v>OCMT2</v>
          </cell>
        </row>
        <row r="50">
          <cell r="A50">
            <v>25905000</v>
          </cell>
          <cell r="B50" t="str">
            <v>BTC WAREHOUSING</v>
          </cell>
          <cell r="C50" t="str">
            <v>Other Equipment &amp; Supplies</v>
          </cell>
          <cell r="D50" t="str">
            <v>E+S</v>
          </cell>
          <cell r="E50" t="str">
            <v>OCMT15</v>
          </cell>
          <cell r="F50" t="str">
            <v>Business Marketing</v>
          </cell>
          <cell r="G50" t="str">
            <v>Corporate Marketing</v>
          </cell>
          <cell r="H50" t="str">
            <v>Tim Sefton</v>
          </cell>
          <cell r="I50" t="str">
            <v>Tim Sefton</v>
          </cell>
          <cell r="J50" t="str">
            <v>OCMT15</v>
          </cell>
        </row>
        <row r="51">
          <cell r="A51">
            <v>44230789</v>
          </cell>
          <cell r="B51" t="str">
            <v>BTC EQUIPMENT &amp; SUPPLIES - INT</v>
          </cell>
          <cell r="C51" t="str">
            <v>Other Equipment &amp; Supplies</v>
          </cell>
          <cell r="D51" t="str">
            <v>E+S</v>
          </cell>
          <cell r="E51" t="str">
            <v>OCMS7</v>
          </cell>
          <cell r="F51" t="str">
            <v>Business Marketing</v>
          </cell>
          <cell r="G51" t="str">
            <v>Corporate Marketing</v>
          </cell>
          <cell r="H51" t="str">
            <v>Tim Sefton</v>
          </cell>
          <cell r="I51" t="str">
            <v>Tim Sefton</v>
          </cell>
          <cell r="J51" t="str">
            <v>OCMS7</v>
          </cell>
        </row>
        <row r="52">
          <cell r="A52">
            <v>8685000</v>
          </cell>
          <cell r="B52" t="str">
            <v>MISC OTHER OPERATING INCOME</v>
          </cell>
          <cell r="C52" t="str">
            <v>Other Miscellaneous</v>
          </cell>
          <cell r="D52" t="str">
            <v>Misc</v>
          </cell>
          <cell r="E52" t="str">
            <v>OCMT</v>
          </cell>
          <cell r="F52" t="str">
            <v>Business Service</v>
          </cell>
          <cell r="G52" t="str">
            <v>Manager</v>
          </cell>
          <cell r="H52" t="str">
            <v>Keith Floodgate</v>
          </cell>
          <cell r="I52" t="str">
            <v>Keith Floodgate</v>
          </cell>
          <cell r="J52" t="str">
            <v>OCMT</v>
          </cell>
        </row>
        <row r="53">
          <cell r="A53">
            <v>22000160</v>
          </cell>
          <cell r="B53" t="str">
            <v>OTHER PAYMENTS - MISC</v>
          </cell>
          <cell r="C53" t="str">
            <v>Other Miscellaneous</v>
          </cell>
          <cell r="D53" t="str">
            <v>Misc</v>
          </cell>
          <cell r="E53" t="str">
            <v>OCMT11</v>
          </cell>
          <cell r="F53" t="str">
            <v>Business Marketing</v>
          </cell>
          <cell r="G53" t="str">
            <v>No longer to be used</v>
          </cell>
          <cell r="H53" t="str">
            <v>Euros Evans</v>
          </cell>
          <cell r="I53" t="str">
            <v>Euros Evans</v>
          </cell>
          <cell r="J53" t="str">
            <v>OCMT11</v>
          </cell>
        </row>
        <row r="54">
          <cell r="A54">
            <v>24065650</v>
          </cell>
          <cell r="B54" t="str">
            <v>Intl Exchange Rate (Gain)/Loss</v>
          </cell>
          <cell r="C54" t="str">
            <v>Other Miscellaneous</v>
          </cell>
          <cell r="D54" t="str">
            <v>Misc</v>
          </cell>
          <cell r="E54" t="str">
            <v>OCMT12</v>
          </cell>
          <cell r="F54" t="str">
            <v>Business Marketing</v>
          </cell>
          <cell r="G54" t="str">
            <v>No longer to be used</v>
          </cell>
          <cell r="H54" t="str">
            <v>Euros Evans</v>
          </cell>
          <cell r="I54" t="str">
            <v>Euros Evans</v>
          </cell>
          <cell r="J54" t="str">
            <v>OCMT12</v>
          </cell>
        </row>
        <row r="55">
          <cell r="A55">
            <v>24525000</v>
          </cell>
          <cell r="B55" t="str">
            <v>BTM PRODUCT DEVELOPMENT</v>
          </cell>
          <cell r="C55" t="str">
            <v>Other Miscellaneous</v>
          </cell>
          <cell r="D55" t="str">
            <v>Misc</v>
          </cell>
          <cell r="E55" t="str">
            <v>OCMT13</v>
          </cell>
          <cell r="F55" t="str">
            <v>Business Service</v>
          </cell>
          <cell r="G55" t="str">
            <v>Commercial Ops</v>
          </cell>
          <cell r="H55" t="str">
            <v>Keith Floodgate</v>
          </cell>
          <cell r="I55" t="str">
            <v>Andy Smith</v>
          </cell>
          <cell r="J55" t="str">
            <v>OCMT13</v>
          </cell>
        </row>
        <row r="56">
          <cell r="A56">
            <v>25883000</v>
          </cell>
          <cell r="B56" t="str">
            <v>BTC RESEARCH &amp; DEVELOPMENT</v>
          </cell>
          <cell r="C56" t="str">
            <v>Other Miscellaneous</v>
          </cell>
          <cell r="D56" t="str">
            <v>Misc</v>
          </cell>
          <cell r="E56" t="str">
            <v>OCMZ5</v>
          </cell>
          <cell r="F56" t="str">
            <v>Business Sales</v>
          </cell>
          <cell r="I56" t="str">
            <v>Business Sales</v>
          </cell>
          <cell r="J56" t="str">
            <v>OCMZ5</v>
          </cell>
        </row>
        <row r="57">
          <cell r="A57">
            <v>31180545</v>
          </cell>
          <cell r="B57" t="str">
            <v>Wireless Licences</v>
          </cell>
          <cell r="C57" t="str">
            <v>Other Miscellaneous</v>
          </cell>
          <cell r="D57" t="str">
            <v>Misc</v>
          </cell>
          <cell r="E57" t="str">
            <v>OCMZ5A</v>
          </cell>
          <cell r="F57" t="str">
            <v>Business Sales</v>
          </cell>
          <cell r="I57" t="str">
            <v>Business Sales</v>
          </cell>
          <cell r="J57" t="str">
            <v>OCMZ5A</v>
          </cell>
        </row>
        <row r="58">
          <cell r="A58">
            <v>36105550</v>
          </cell>
          <cell r="B58" t="str">
            <v>LEGAL COSTS OTHER</v>
          </cell>
          <cell r="C58" t="str">
            <v>Other Miscellaneous</v>
          </cell>
          <cell r="D58" t="str">
            <v>Misc</v>
          </cell>
          <cell r="E58" t="str">
            <v>OCMZ6A</v>
          </cell>
          <cell r="F58" t="str">
            <v>Business Sales</v>
          </cell>
          <cell r="I58" t="str">
            <v>Business Sales</v>
          </cell>
          <cell r="J58" t="str">
            <v>OCMZ6A</v>
          </cell>
        </row>
        <row r="59">
          <cell r="A59">
            <v>36370550</v>
          </cell>
          <cell r="B59" t="str">
            <v>COMPFAILURE BT SVCE (MANUAL)</v>
          </cell>
          <cell r="C59" t="str">
            <v>Other Miscellaneous</v>
          </cell>
          <cell r="D59" t="str">
            <v>Misc</v>
          </cell>
          <cell r="E59" t="str">
            <v>OCMZ6B</v>
          </cell>
          <cell r="F59" t="str">
            <v>Business Sales</v>
          </cell>
          <cell r="I59" t="str">
            <v>Business Sales</v>
          </cell>
          <cell r="J59" t="str">
            <v>OCMZ6B</v>
          </cell>
        </row>
        <row r="60">
          <cell r="A60">
            <v>36510550</v>
          </cell>
          <cell r="B60" t="str">
            <v>CONSULTANTS FEES LOCAL</v>
          </cell>
          <cell r="C60" t="str">
            <v>Other Miscellaneous</v>
          </cell>
          <cell r="D60" t="str">
            <v>Misc</v>
          </cell>
          <cell r="E60" t="str">
            <v>OCMZ7</v>
          </cell>
          <cell r="F60" t="str">
            <v>Business Sales</v>
          </cell>
          <cell r="I60" t="str">
            <v>Business Sales</v>
          </cell>
          <cell r="J60" t="str">
            <v>OCMZ7</v>
          </cell>
        </row>
        <row r="61">
          <cell r="A61">
            <v>37611350</v>
          </cell>
          <cell r="B61" t="str">
            <v>CREDIT REFERENCING</v>
          </cell>
          <cell r="C61" t="str">
            <v>Other Miscellaneous</v>
          </cell>
          <cell r="D61" t="str">
            <v>Misc</v>
          </cell>
          <cell r="E61" t="str">
            <v>OCMZ</v>
          </cell>
          <cell r="F61" t="str">
            <v>Business Sales</v>
          </cell>
          <cell r="G61" t="str">
            <v>Business Sales</v>
          </cell>
          <cell r="H61" t="str">
            <v>Ged Holmes</v>
          </cell>
          <cell r="I61" t="str">
            <v>Business Sales</v>
          </cell>
          <cell r="J61" t="str">
            <v>OCMZ</v>
          </cell>
        </row>
        <row r="62">
          <cell r="A62">
            <v>37979000</v>
          </cell>
          <cell r="B62" t="str">
            <v>GENERAL DIVISION PROVISIONS</v>
          </cell>
          <cell r="C62" t="str">
            <v>Other Miscellaneous</v>
          </cell>
          <cell r="D62" t="str">
            <v>Misc</v>
          </cell>
          <cell r="J62">
            <v>0</v>
          </cell>
        </row>
        <row r="63">
          <cell r="A63">
            <v>39410550</v>
          </cell>
          <cell r="B63" t="str">
            <v>NON TRADE SUBSCRIPTIONS</v>
          </cell>
          <cell r="C63" t="str">
            <v>Other Miscellaneous</v>
          </cell>
          <cell r="D63" t="str">
            <v>Misc</v>
          </cell>
          <cell r="J63">
            <v>0</v>
          </cell>
        </row>
        <row r="64">
          <cell r="A64">
            <v>39422550</v>
          </cell>
          <cell r="B64" t="str">
            <v>GRI INSURANCE PREMIUM CHARGES</v>
          </cell>
          <cell r="C64" t="str">
            <v>Other Miscellaneous</v>
          </cell>
          <cell r="D64" t="str">
            <v>Misc</v>
          </cell>
          <cell r="J64">
            <v>0</v>
          </cell>
        </row>
        <row r="65">
          <cell r="A65">
            <v>39911550</v>
          </cell>
          <cell r="B65" t="str">
            <v>OTH PYMNTS TIME EXPIRED CHEQUE</v>
          </cell>
          <cell r="C65" t="str">
            <v>Other Miscellaneous</v>
          </cell>
          <cell r="D65" t="str">
            <v>Misc</v>
          </cell>
          <cell r="J65">
            <v>0</v>
          </cell>
        </row>
        <row r="66">
          <cell r="A66">
            <v>39914550</v>
          </cell>
          <cell r="B66" t="str">
            <v>OTHER INCIDENTALS &lt; $2K</v>
          </cell>
          <cell r="C66" t="str">
            <v>Other Miscellaneous</v>
          </cell>
          <cell r="D66" t="str">
            <v>Misc</v>
          </cell>
          <cell r="J66">
            <v>0</v>
          </cell>
        </row>
        <row r="67">
          <cell r="A67">
            <v>17965000</v>
          </cell>
          <cell r="B67" t="str">
            <v>BTC P&amp;L XFR CONTRACTORS TO WIP</v>
          </cell>
          <cell r="C67" t="str">
            <v>Other Miscellaneous</v>
          </cell>
          <cell r="D67" t="str">
            <v>OWC</v>
          </cell>
          <cell r="J67">
            <v>0</v>
          </cell>
        </row>
        <row r="68">
          <cell r="A68">
            <v>22000272</v>
          </cell>
          <cell r="B68" t="str">
            <v>OTHER PAYMENTS - CLP</v>
          </cell>
          <cell r="C68" t="str">
            <v>Other Miscellaneous</v>
          </cell>
          <cell r="D68" t="str">
            <v>Misc</v>
          </cell>
          <cell r="J68">
            <v>0</v>
          </cell>
        </row>
        <row r="69">
          <cell r="A69">
            <v>24500000</v>
          </cell>
          <cell r="B69" t="str">
            <v>BTM TELECOMMUNICATIONS COSTS</v>
          </cell>
          <cell r="C69" t="str">
            <v>Other Miscellaneous</v>
          </cell>
          <cell r="D69" t="str">
            <v>misc</v>
          </cell>
          <cell r="J69">
            <v>0</v>
          </cell>
        </row>
        <row r="70">
          <cell r="A70">
            <v>25955000</v>
          </cell>
          <cell r="B70" t="str">
            <v>BTC DEVELOPMENT COSTS - EXT</v>
          </cell>
          <cell r="C70" t="str">
            <v>Other Miscellaneous</v>
          </cell>
          <cell r="D70" t="str">
            <v>Misc</v>
          </cell>
          <cell r="J70">
            <v>0</v>
          </cell>
        </row>
        <row r="71">
          <cell r="A71">
            <v>26970000</v>
          </cell>
          <cell r="B71" t="str">
            <v>FA W/O ACCOUNT</v>
          </cell>
          <cell r="C71" t="str">
            <v>Other Miscellaneous</v>
          </cell>
          <cell r="D71" t="str">
            <v>Misc</v>
          </cell>
          <cell r="J71">
            <v>0</v>
          </cell>
        </row>
        <row r="72">
          <cell r="A72">
            <v>36340550</v>
          </cell>
          <cell r="B72" t="str">
            <v>COMP NON MT PROP DMG</v>
          </cell>
          <cell r="C72" t="str">
            <v>Other Miscellaneous</v>
          </cell>
          <cell r="D72" t="str">
            <v>Misc</v>
          </cell>
          <cell r="J72">
            <v>0</v>
          </cell>
        </row>
        <row r="73">
          <cell r="A73">
            <v>37910550</v>
          </cell>
          <cell r="B73" t="str">
            <v>MISC LOSSES</v>
          </cell>
          <cell r="C73" t="str">
            <v>Other Miscellaneous</v>
          </cell>
          <cell r="D73" t="str">
            <v>Misc</v>
          </cell>
          <cell r="J73">
            <v>0</v>
          </cell>
        </row>
        <row r="74">
          <cell r="A74">
            <v>39990019</v>
          </cell>
          <cell r="B74" t="str">
            <v>OUTSOURCING</v>
          </cell>
          <cell r="C74" t="str">
            <v>Other Miscellaneous</v>
          </cell>
          <cell r="D74" t="str">
            <v>Misc</v>
          </cell>
        </row>
        <row r="75">
          <cell r="A75">
            <v>43200008</v>
          </cell>
          <cell r="B75" t="str">
            <v>FINANCE &amp; BILLING RECHARGES IN</v>
          </cell>
          <cell r="C75" t="str">
            <v>Other Miscellaneous</v>
          </cell>
          <cell r="D75" t="str">
            <v>Misc</v>
          </cell>
        </row>
        <row r="76">
          <cell r="A76">
            <v>44214533</v>
          </cell>
          <cell r="B76" t="str">
            <v>RTL MOB COMM AGNCY CHG EXP IN</v>
          </cell>
          <cell r="C76" t="str">
            <v>Other Miscellaneous</v>
          </cell>
          <cell r="D76" t="str">
            <v>Misc</v>
          </cell>
        </row>
        <row r="77">
          <cell r="A77">
            <v>44220020</v>
          </cell>
          <cell r="B77" t="str">
            <v>Oth Agncy Charges Expense Out</v>
          </cell>
          <cell r="C77" t="str">
            <v>Other Miscellaneous</v>
          </cell>
          <cell r="D77" t="str">
            <v>Misc</v>
          </cell>
        </row>
        <row r="78">
          <cell r="A78">
            <v>44230008</v>
          </cell>
          <cell r="B78" t="str">
            <v>Phonecards SOS In</v>
          </cell>
          <cell r="C78" t="str">
            <v>Other Miscellaneous</v>
          </cell>
          <cell r="D78" t="str">
            <v>Misc</v>
          </cell>
        </row>
        <row r="79">
          <cell r="A79">
            <v>44230253</v>
          </cell>
          <cell r="B79" t="str">
            <v>Intra VCT SOS Telecom Svce In</v>
          </cell>
          <cell r="C79" t="str">
            <v>Other Miscellaneous</v>
          </cell>
          <cell r="D79" t="str">
            <v>Misc</v>
          </cell>
        </row>
        <row r="80">
          <cell r="A80">
            <v>44230264</v>
          </cell>
          <cell r="B80" t="str">
            <v>BT CHGECD SOS IN</v>
          </cell>
          <cell r="C80" t="str">
            <v>Other Miscellaneous</v>
          </cell>
          <cell r="D80" t="str">
            <v>Misc</v>
          </cell>
        </row>
        <row r="81">
          <cell r="A81">
            <v>44238004</v>
          </cell>
          <cell r="B81" t="str">
            <v>R&amp;D EXPENSE IN</v>
          </cell>
          <cell r="C81" t="str">
            <v>Other Miscellaneous</v>
          </cell>
          <cell r="D81" t="str">
            <v>Misc</v>
          </cell>
        </row>
        <row r="82">
          <cell r="A82">
            <v>84250000</v>
          </cell>
          <cell r="B82" t="str">
            <v>PRFT ON DSPSLS - PLNT &amp; EQUIP</v>
          </cell>
          <cell r="C82" t="str">
            <v>Other Miscellaneous</v>
          </cell>
          <cell r="D82" t="str">
            <v>Misc</v>
          </cell>
        </row>
        <row r="83">
          <cell r="A83">
            <v>44230472</v>
          </cell>
          <cell r="B83" t="str">
            <v>BTM PHONE SERVICES SOS IN</v>
          </cell>
          <cell r="C83" t="str">
            <v>Own Use Airtime</v>
          </cell>
          <cell r="D83" t="str">
            <v>Staff Rel</v>
          </cell>
        </row>
        <row r="84">
          <cell r="A84">
            <v>37985000</v>
          </cell>
          <cell r="B84" t="str">
            <v>EXP BTA-MOBILE PHONES-STORES</v>
          </cell>
          <cell r="C84" t="str">
            <v>Own Use Hardware</v>
          </cell>
          <cell r="D84" t="str">
            <v>E&amp;S</v>
          </cell>
        </row>
        <row r="85">
          <cell r="A85">
            <v>33420475</v>
          </cell>
          <cell r="B85" t="str">
            <v>NON BILLING POSTAGE</v>
          </cell>
          <cell r="C85" t="str">
            <v>Postage &amp; Couriers</v>
          </cell>
          <cell r="D85" t="str">
            <v>E&amp;S</v>
          </cell>
        </row>
        <row r="86">
          <cell r="A86">
            <v>33910475</v>
          </cell>
          <cell r="B86" t="str">
            <v>COURIER SVCES - NON BILLING PO</v>
          </cell>
          <cell r="C86" t="str">
            <v>Postage &amp; Couriers</v>
          </cell>
          <cell r="D86" t="str">
            <v>E&amp;S</v>
          </cell>
        </row>
        <row r="87">
          <cell r="A87">
            <v>37973000</v>
          </cell>
          <cell r="B87" t="str">
            <v>FREIGHT ON STORES EXTERNAL</v>
          </cell>
          <cell r="C87" t="str">
            <v>Postage &amp; Couriers</v>
          </cell>
          <cell r="D87" t="str">
            <v>E&amp;S</v>
          </cell>
        </row>
        <row r="88">
          <cell r="A88">
            <v>26115475</v>
          </cell>
          <cell r="B88" t="str">
            <v>Office eqmt purch &lt;1500</v>
          </cell>
          <cell r="C88" t="str">
            <v>Printing &amp; Stationery</v>
          </cell>
          <cell r="D88" t="str">
            <v>E&amp;S</v>
          </cell>
        </row>
        <row r="89">
          <cell r="A89">
            <v>26125475</v>
          </cell>
          <cell r="B89" t="str">
            <v>STATIONERY/PRINTING &amp; PHOTO SU</v>
          </cell>
          <cell r="C89" t="str">
            <v>Printing &amp; Stationery</v>
          </cell>
          <cell r="D89" t="str">
            <v>E&amp;S</v>
          </cell>
        </row>
        <row r="90">
          <cell r="A90">
            <v>26126475</v>
          </cell>
          <cell r="B90" t="str">
            <v>ME BTR STAT &amp; PRINT-CUST WORK</v>
          </cell>
          <cell r="C90" t="str">
            <v>Printing &amp; Stationery</v>
          </cell>
          <cell r="D90" t="str">
            <v>E&amp;S</v>
          </cell>
        </row>
        <row r="91">
          <cell r="A91">
            <v>39875359</v>
          </cell>
          <cell r="B91" t="str">
            <v>COMPUTER PAPER/STATIONERY</v>
          </cell>
          <cell r="C91" t="str">
            <v>Printing &amp; Stationery</v>
          </cell>
          <cell r="D91" t="str">
            <v>E&amp;S</v>
          </cell>
        </row>
        <row r="92">
          <cell r="A92">
            <v>17110472</v>
          </cell>
          <cell r="B92" t="str">
            <v>RECRUITMENT PUBLICITY</v>
          </cell>
          <cell r="C92" t="str">
            <v>Recruitment Costs</v>
          </cell>
          <cell r="D92" t="str">
            <v>Staff Rel</v>
          </cell>
        </row>
        <row r="93">
          <cell r="A93">
            <v>11300007</v>
          </cell>
          <cell r="B93" t="str">
            <v>MOBILITY PAY</v>
          </cell>
          <cell r="C93" t="str">
            <v>Salaries</v>
          </cell>
          <cell r="D93" t="str">
            <v>Staff</v>
          </cell>
        </row>
        <row r="94">
          <cell r="A94">
            <v>11300540</v>
          </cell>
          <cell r="B94" t="str">
            <v>SA:PROV CORP &amp; DIVSNL GEN MGMT</v>
          </cell>
          <cell r="C94" t="str">
            <v>Salaries</v>
          </cell>
          <cell r="D94" t="str">
            <v>Staff</v>
          </cell>
        </row>
        <row r="95">
          <cell r="A95">
            <v>11300638</v>
          </cell>
          <cell r="B95" t="str">
            <v>NETR UNALLOCATED PAY</v>
          </cell>
          <cell r="C95" t="str">
            <v>Salaries</v>
          </cell>
          <cell r="D95" t="str">
            <v>Staff</v>
          </cell>
        </row>
        <row r="96">
          <cell r="A96">
            <v>19400000</v>
          </cell>
          <cell r="B96" t="str">
            <v>NI ON CO CAR/LIVERIED VEHICLES</v>
          </cell>
          <cell r="C96" t="str">
            <v>Salaries</v>
          </cell>
          <cell r="D96" t="str">
            <v>Staff</v>
          </cell>
        </row>
        <row r="97">
          <cell r="A97">
            <v>36325550</v>
          </cell>
          <cell r="B97" t="str">
            <v>NI ADJUSTMENTS-PRIOR YEAR</v>
          </cell>
          <cell r="C97" t="str">
            <v>Salaries</v>
          </cell>
          <cell r="D97" t="str">
            <v>Staff</v>
          </cell>
        </row>
        <row r="98">
          <cell r="A98">
            <v>11300635</v>
          </cell>
          <cell r="B98" t="str">
            <v>NETR PAY - GENERAL MANAGEMENT</v>
          </cell>
          <cell r="C98" t="str">
            <v>Salaries</v>
          </cell>
          <cell r="D98" t="str">
            <v>staff</v>
          </cell>
        </row>
        <row r="99">
          <cell r="A99" t="str">
            <v>43INT032</v>
          </cell>
          <cell r="B99" t="str">
            <v>INTRA MMO2 STAFF DISC CHGS IN</v>
          </cell>
          <cell r="C99" t="str">
            <v>Salaries</v>
          </cell>
          <cell r="D99" t="str">
            <v>Staff Rel</v>
          </cell>
        </row>
        <row r="100">
          <cell r="A100">
            <v>36832550</v>
          </cell>
          <cell r="B100" t="str">
            <v>RECOGNITION IN BT(GIFT COSTS)</v>
          </cell>
          <cell r="C100" t="str">
            <v>Recognition Schemes</v>
          </cell>
          <cell r="D100" t="str">
            <v>Staff Rel</v>
          </cell>
        </row>
        <row r="101">
          <cell r="A101">
            <v>15350473</v>
          </cell>
          <cell r="B101" t="str">
            <v>CONTRACT CONSUMPTION</v>
          </cell>
          <cell r="C101" t="str">
            <v>Sundry Staff Related</v>
          </cell>
          <cell r="D101" t="str">
            <v>Staff Rel</v>
          </cell>
        </row>
        <row r="102">
          <cell r="A102">
            <v>17250472</v>
          </cell>
          <cell r="B102" t="str">
            <v>EXCESS RENT &amp; FARES</v>
          </cell>
          <cell r="C102" t="str">
            <v>Sundry Staff Related</v>
          </cell>
          <cell r="D102" t="str">
            <v>Staff Rel</v>
          </cell>
        </row>
        <row r="103">
          <cell r="A103">
            <v>17461475</v>
          </cell>
          <cell r="B103" t="str">
            <v>EDUCATION SERVICES</v>
          </cell>
          <cell r="C103" t="str">
            <v>Sundry Staff Related</v>
          </cell>
          <cell r="D103" t="str">
            <v>Staff Rel</v>
          </cell>
        </row>
        <row r="104">
          <cell r="A104">
            <v>19110472</v>
          </cell>
          <cell r="B104" t="str">
            <v>LONG SERVICE RETIREMENT AWARDS</v>
          </cell>
          <cell r="C104" t="str">
            <v>Sundry Staff Related</v>
          </cell>
          <cell r="D104" t="str">
            <v>Staff Rel</v>
          </cell>
        </row>
        <row r="105">
          <cell r="A105">
            <v>22000555</v>
          </cell>
          <cell r="B105" t="str">
            <v>MISC SCP STD VAT</v>
          </cell>
          <cell r="C105" t="str">
            <v>Sundry Staff Related</v>
          </cell>
          <cell r="D105" t="str">
            <v>Staff Rel</v>
          </cell>
        </row>
        <row r="106">
          <cell r="A106">
            <v>36832550</v>
          </cell>
          <cell r="B106" t="str">
            <v>RECOGNITION IN BT(GIFT COSTS)</v>
          </cell>
          <cell r="C106" t="str">
            <v>Sundry Staff Related</v>
          </cell>
          <cell r="D106" t="str">
            <v>Staff Rel</v>
          </cell>
        </row>
        <row r="107">
          <cell r="A107">
            <v>17240472</v>
          </cell>
          <cell r="B107" t="str">
            <v>REMOVAL EXPENSES</v>
          </cell>
          <cell r="C107" t="str">
            <v>Sundry Staff Related</v>
          </cell>
          <cell r="D107" t="str">
            <v>Staff rel</v>
          </cell>
        </row>
        <row r="108">
          <cell r="A108">
            <v>17210472</v>
          </cell>
          <cell r="B108" t="str">
            <v>DISTURBANCE ALLOWANCE</v>
          </cell>
          <cell r="C108" t="str">
            <v>Sundry Staff Related</v>
          </cell>
          <cell r="D108" t="str">
            <v>Staff rel</v>
          </cell>
        </row>
        <row r="109">
          <cell r="A109">
            <v>22000470</v>
          </cell>
          <cell r="B109" t="str">
            <v>OTHER PAYMENTS - TCD</v>
          </cell>
          <cell r="C109" t="str">
            <v>Sundry Staff Related</v>
          </cell>
          <cell r="D109" t="str">
            <v>staff rel</v>
          </cell>
        </row>
        <row r="110">
          <cell r="A110">
            <v>26318000</v>
          </cell>
          <cell r="B110" t="str">
            <v>BT: E-HR ACCESS CHARGES FM HR</v>
          </cell>
          <cell r="C110" t="str">
            <v>Sundry Staff Related</v>
          </cell>
          <cell r="D110" t="str">
            <v>Staff rel</v>
          </cell>
        </row>
        <row r="111">
          <cell r="A111">
            <v>26319000</v>
          </cell>
          <cell r="B111" t="str">
            <v>BT: CORPORATE HR SVCES FM HR</v>
          </cell>
          <cell r="C111" t="str">
            <v>Sundry Staff Related</v>
          </cell>
          <cell r="D111" t="str">
            <v>Staff rel</v>
          </cell>
        </row>
        <row r="112">
          <cell r="A112">
            <v>43200011</v>
          </cell>
          <cell r="B112" t="str">
            <v>PERSONNEL &amp; ADMIN RECHARGES IN</v>
          </cell>
          <cell r="C112" t="str">
            <v>Sundry Staff Related</v>
          </cell>
          <cell r="D112" t="str">
            <v>Staff rel</v>
          </cell>
        </row>
        <row r="113">
          <cell r="A113">
            <v>17410471</v>
          </cell>
          <cell r="B113" t="str">
            <v>TRNG HOTEL FOOD &amp; BOARD</v>
          </cell>
          <cell r="C113" t="str">
            <v>Training</v>
          </cell>
          <cell r="D113" t="str">
            <v>Staff Rel</v>
          </cell>
        </row>
        <row r="114">
          <cell r="A114">
            <v>17440471</v>
          </cell>
          <cell r="B114" t="str">
            <v>TRAINING - MANUALS/INCIDENTALS</v>
          </cell>
          <cell r="C114" t="str">
            <v>Training</v>
          </cell>
          <cell r="D114" t="str">
            <v>Staff Rel</v>
          </cell>
        </row>
        <row r="115">
          <cell r="A115">
            <v>17455471</v>
          </cell>
          <cell r="B115" t="str">
            <v>TRNG STUDENT SUBS &amp; EXAM FEES</v>
          </cell>
          <cell r="C115" t="str">
            <v>Training</v>
          </cell>
          <cell r="D115" t="str">
            <v>Staff Rel</v>
          </cell>
        </row>
        <row r="116">
          <cell r="A116">
            <v>17460471</v>
          </cell>
          <cell r="B116" t="str">
            <v>TRAINING - PROFF STUDY COURSE</v>
          </cell>
          <cell r="C116" t="str">
            <v>Training</v>
          </cell>
          <cell r="D116" t="str">
            <v>Staff Rel</v>
          </cell>
        </row>
        <row r="117">
          <cell r="A117">
            <v>26304000</v>
          </cell>
          <cell r="B117" t="str">
            <v>BT: TRAINING DELIVERY FM HR</v>
          </cell>
          <cell r="C117" t="str">
            <v>Training</v>
          </cell>
          <cell r="D117" t="str">
            <v>Staff Rel</v>
          </cell>
        </row>
        <row r="118">
          <cell r="A118">
            <v>26305000</v>
          </cell>
          <cell r="B118" t="str">
            <v>BT: PERFORMANCE MGT STD FM HR</v>
          </cell>
          <cell r="C118" t="str">
            <v>Training</v>
          </cell>
          <cell r="D118" t="str">
            <v>Staff Rel</v>
          </cell>
        </row>
        <row r="119">
          <cell r="A119">
            <v>26306000</v>
          </cell>
          <cell r="B119" t="str">
            <v>BT: RESOURCING SERVICES FM HR</v>
          </cell>
          <cell r="C119" t="str">
            <v>Training</v>
          </cell>
          <cell r="D119" t="str">
            <v>Staff Rel</v>
          </cell>
        </row>
        <row r="120">
          <cell r="A120">
            <v>26307000</v>
          </cell>
          <cell r="B120" t="str">
            <v>BT: RELEASE &amp;RED'CY SVCS FM HR</v>
          </cell>
          <cell r="C120" t="str">
            <v>Training</v>
          </cell>
          <cell r="D120" t="str">
            <v>Staff Rel</v>
          </cell>
        </row>
        <row r="121">
          <cell r="A121">
            <v>26308000</v>
          </cell>
          <cell r="C121" t="str">
            <v>Training</v>
          </cell>
          <cell r="D121" t="str">
            <v>Staff Rel</v>
          </cell>
        </row>
        <row r="122">
          <cell r="A122">
            <v>26310000</v>
          </cell>
          <cell r="B122" t="str">
            <v>BT: PEOPLE INFO SERVICES FM HR</v>
          </cell>
          <cell r="C122" t="str">
            <v>Training</v>
          </cell>
          <cell r="D122" t="str">
            <v>Staff Rel</v>
          </cell>
        </row>
        <row r="123">
          <cell r="A123">
            <v>26312000</v>
          </cell>
          <cell r="B123" t="str">
            <v>BT Safety Consultancy FM HR</v>
          </cell>
          <cell r="C123" t="str">
            <v>Training</v>
          </cell>
          <cell r="D123" t="str">
            <v>Staff Rel</v>
          </cell>
        </row>
        <row r="124">
          <cell r="A124">
            <v>26313000</v>
          </cell>
          <cell r="B124" t="str">
            <v>BT: PERFORMANCE MGT SPEC FM HR</v>
          </cell>
          <cell r="C124" t="str">
            <v>Training</v>
          </cell>
          <cell r="D124" t="str">
            <v>Staff Rel</v>
          </cell>
        </row>
        <row r="125">
          <cell r="A125">
            <v>36510471</v>
          </cell>
          <cell r="B125" t="str">
            <v>MNGMNT CNSLTNCY (TRNG RELATED)</v>
          </cell>
          <cell r="C125" t="str">
            <v>Training</v>
          </cell>
          <cell r="D125" t="str">
            <v>Misc</v>
          </cell>
        </row>
        <row r="126">
          <cell r="A126">
            <v>36880550</v>
          </cell>
          <cell r="B126" t="str">
            <v>Higher Education</v>
          </cell>
          <cell r="C126" t="str">
            <v>Training</v>
          </cell>
          <cell r="D126" t="str">
            <v>Staff Rel</v>
          </cell>
        </row>
        <row r="127">
          <cell r="A127">
            <v>16000445</v>
          </cell>
          <cell r="B127" t="str">
            <v>T&amp;S NETG - TRAINING</v>
          </cell>
          <cell r="C127" t="str">
            <v>Travel &amp; Subsistence</v>
          </cell>
          <cell r="D127" t="str">
            <v>Staff Rel</v>
          </cell>
        </row>
        <row r="128">
          <cell r="A128">
            <v>16000540</v>
          </cell>
          <cell r="B128" t="str">
            <v>MAINTENANCE T&amp;S</v>
          </cell>
          <cell r="C128" t="str">
            <v>Travel &amp; Subsistence</v>
          </cell>
          <cell r="D128" t="str">
            <v>Staff Rel</v>
          </cell>
        </row>
        <row r="129">
          <cell r="A129">
            <v>25110410</v>
          </cell>
          <cell r="B129" t="str">
            <v>MT FUEL</v>
          </cell>
          <cell r="C129" t="str">
            <v>Vehicles &amp; Other Related Costs</v>
          </cell>
          <cell r="D129" t="str">
            <v>Staff Rel</v>
          </cell>
        </row>
        <row r="130">
          <cell r="A130">
            <v>25410417</v>
          </cell>
          <cell r="B130" t="str">
            <v>MT HIRE OF VEHICLES</v>
          </cell>
          <cell r="C130" t="str">
            <v>Vehicles &amp; Other Related Costs</v>
          </cell>
          <cell r="D130" t="str">
            <v>Staff Rel</v>
          </cell>
        </row>
        <row r="131">
          <cell r="A131">
            <v>25451414</v>
          </cell>
          <cell r="B131" t="str">
            <v>PARKING FEES</v>
          </cell>
          <cell r="C131" t="str">
            <v>Vehicles &amp; Other Related Costs</v>
          </cell>
          <cell r="D131" t="str">
            <v>Staff Rel</v>
          </cell>
        </row>
        <row r="132">
          <cell r="A132">
            <v>25452414</v>
          </cell>
          <cell r="B132" t="str">
            <v>WHEELCLAMP &amp; OTHER VEHICLE FIN</v>
          </cell>
          <cell r="C132" t="str">
            <v>Vehicles &amp; Other Related Costs</v>
          </cell>
          <cell r="D132" t="str">
            <v>Staff Rel</v>
          </cell>
        </row>
        <row r="133">
          <cell r="A133">
            <v>25895000</v>
          </cell>
          <cell r="B133" t="str">
            <v>BTC VEHICLES LTL - CONTRACT</v>
          </cell>
          <cell r="C133" t="str">
            <v>Vehicles &amp; Other Related Costs</v>
          </cell>
          <cell r="D133" t="str">
            <v>Staff Rel</v>
          </cell>
        </row>
        <row r="134">
          <cell r="A134">
            <v>25895000</v>
          </cell>
          <cell r="B134" t="str">
            <v>BTC VEHICLES LTL - CONTRACT</v>
          </cell>
          <cell r="C134" t="str">
            <v>Vehicles &amp; Other Related Costs</v>
          </cell>
          <cell r="D134" t="str">
            <v>Staff Rel</v>
          </cell>
        </row>
        <row r="135">
          <cell r="A135">
            <v>25896000</v>
          </cell>
          <cell r="B135" t="str">
            <v>BTC VEHICLE LTL-CONTRACT MAINT</v>
          </cell>
          <cell r="C135" t="str">
            <v>Vehicles &amp; Other Related Costs</v>
          </cell>
          <cell r="D135" t="str">
            <v>Staff Rel</v>
          </cell>
        </row>
        <row r="136">
          <cell r="A136">
            <v>25896000</v>
          </cell>
          <cell r="B136" t="str">
            <v>BTC VEHICLE LTL-CONTRACT MAINT</v>
          </cell>
          <cell r="C136" t="str">
            <v>Vehicles &amp; Other Related Costs</v>
          </cell>
          <cell r="D136" t="str">
            <v>Staff Rel</v>
          </cell>
        </row>
        <row r="137">
          <cell r="A137">
            <v>44142993</v>
          </cell>
          <cell r="B137" t="str">
            <v>EXTNL MOTOR INSURANCE XFR IN</v>
          </cell>
          <cell r="C137" t="str">
            <v>Vehicles &amp; Other Related Costs</v>
          </cell>
          <cell r="D137" t="str">
            <v>Staff rel</v>
          </cell>
        </row>
        <row r="138">
          <cell r="A138">
            <v>44142993</v>
          </cell>
          <cell r="B138" t="str">
            <v>EXTNL MOTOR INSURANCE XFR IN</v>
          </cell>
          <cell r="C138" t="str">
            <v>Vehicles &amp; Other Related Costs</v>
          </cell>
          <cell r="D138" t="str">
            <v>Staff rel</v>
          </cell>
        </row>
        <row r="139">
          <cell r="A139">
            <v>44210406</v>
          </cell>
          <cell r="B139" t="str">
            <v>Intra VCT Exp MT Other In</v>
          </cell>
          <cell r="C139" t="str">
            <v>Vehicles &amp; Other Related Costs</v>
          </cell>
          <cell r="D139" t="str">
            <v>Staff rel</v>
          </cell>
        </row>
        <row r="140">
          <cell r="A140">
            <v>44210417</v>
          </cell>
          <cell r="B140" t="str">
            <v>Intra VCT Exp MT Hire In</v>
          </cell>
          <cell r="C140" t="str">
            <v>Vehicles &amp; Other Related Costs</v>
          </cell>
          <cell r="D140" t="str">
            <v>Staff rel</v>
          </cell>
        </row>
        <row r="142">
          <cell r="A142">
            <v>25798000</v>
          </cell>
          <cell r="B142" t="str">
            <v>BTC MEDIA PRODUCTION</v>
          </cell>
          <cell r="C142" t="str">
            <v>Marketing</v>
          </cell>
          <cell r="D142" t="e">
            <v>#N/A</v>
          </cell>
        </row>
        <row r="143">
          <cell r="A143">
            <v>25799000</v>
          </cell>
          <cell r="B143" t="str">
            <v>BTC DIRECT MARKETING</v>
          </cell>
          <cell r="C143" t="str">
            <v>Marketing</v>
          </cell>
          <cell r="D143" t="e">
            <v>#N/A</v>
          </cell>
        </row>
        <row r="144">
          <cell r="A144">
            <v>25801000</v>
          </cell>
          <cell r="B144" t="str">
            <v>BTC POS/LIT/MERCHANDISE</v>
          </cell>
          <cell r="C144" t="str">
            <v>Marketing</v>
          </cell>
          <cell r="D144" t="e">
            <v>#N/A</v>
          </cell>
        </row>
        <row r="145">
          <cell r="A145">
            <v>25812000</v>
          </cell>
          <cell r="B145" t="str">
            <v>BTC SALES SUPP STORAGE &amp; DISTN</v>
          </cell>
          <cell r="C145" t="str">
            <v>Marketing</v>
          </cell>
          <cell r="D145" t="e">
            <v>#N/A</v>
          </cell>
        </row>
        <row r="146">
          <cell r="A146">
            <v>25814000</v>
          </cell>
          <cell r="B146" t="str">
            <v>Web Development</v>
          </cell>
          <cell r="C146" t="str">
            <v>Marketing</v>
          </cell>
          <cell r="D146" t="e">
            <v>#N/A</v>
          </cell>
        </row>
        <row r="147">
          <cell r="A147">
            <v>25821000</v>
          </cell>
          <cell r="B147" t="str">
            <v>Marketing Campaigns</v>
          </cell>
          <cell r="C147" t="str">
            <v>Marketing</v>
          </cell>
          <cell r="D147" t="e">
            <v>#N/A</v>
          </cell>
        </row>
        <row r="148">
          <cell r="A148">
            <v>25882000</v>
          </cell>
          <cell r="B148" t="str">
            <v>BTC MARKETING PROPOSITIONS</v>
          </cell>
          <cell r="C148" t="str">
            <v>Marketing</v>
          </cell>
          <cell r="D148" t="e">
            <v>#N/A</v>
          </cell>
        </row>
        <row r="149">
          <cell r="A149">
            <v>25916000</v>
          </cell>
          <cell r="C149" t="str">
            <v>Marketing</v>
          </cell>
          <cell r="D149" t="e">
            <v>#N/A</v>
          </cell>
        </row>
        <row r="150">
          <cell r="A150">
            <v>35163005</v>
          </cell>
          <cell r="B150" t="str">
            <v>Advertising</v>
          </cell>
          <cell r="C150" t="str">
            <v>Marketing</v>
          </cell>
          <cell r="D150" t="e">
            <v>#N/A</v>
          </cell>
        </row>
        <row r="151">
          <cell r="A151">
            <v>35164005</v>
          </cell>
          <cell r="B151" t="str">
            <v>SPECIAL EVENT PUBLICITY</v>
          </cell>
          <cell r="C151" t="str">
            <v>Marketing</v>
          </cell>
          <cell r="D151" t="e">
            <v>#N/A</v>
          </cell>
        </row>
        <row r="152">
          <cell r="A152">
            <v>35165005</v>
          </cell>
          <cell r="B152" t="str">
            <v>PUBLICITY-EXHIBITIONS &amp; SEMINA</v>
          </cell>
          <cell r="C152" t="str">
            <v>Marketing</v>
          </cell>
          <cell r="D152" t="e">
            <v>#N/A</v>
          </cell>
        </row>
        <row r="153">
          <cell r="A153">
            <v>35167005</v>
          </cell>
          <cell r="B153" t="str">
            <v>sponsorship</v>
          </cell>
          <cell r="C153" t="str">
            <v>Marketing</v>
          </cell>
          <cell r="D153" t="e">
            <v>#N/A</v>
          </cell>
        </row>
        <row r="154">
          <cell r="A154">
            <v>35168005</v>
          </cell>
          <cell r="B154" t="str">
            <v>Publicity - Miscellaneous Marketing (DM)</v>
          </cell>
          <cell r="C154" t="str">
            <v>Marketing</v>
          </cell>
          <cell r="D154" t="e">
            <v>#N/A</v>
          </cell>
        </row>
        <row r="155">
          <cell r="A155">
            <v>35169005</v>
          </cell>
          <cell r="B155" t="str">
            <v>PUBLIC RELATIONS</v>
          </cell>
          <cell r="C155" t="str">
            <v>Marketing</v>
          </cell>
          <cell r="D155" t="e">
            <v>#N/A</v>
          </cell>
        </row>
        <row r="156">
          <cell r="A156">
            <v>35181005</v>
          </cell>
          <cell r="B156" t="str">
            <v>Publicity Events - Tax Allowable</v>
          </cell>
          <cell r="C156" t="str">
            <v>Marketing</v>
          </cell>
          <cell r="D156" t="e">
            <v>#N/A</v>
          </cell>
        </row>
        <row r="157">
          <cell r="A157">
            <v>35182005</v>
          </cell>
          <cell r="B157" t="str">
            <v>PR Agency Fees</v>
          </cell>
          <cell r="C157" t="str">
            <v>Marketing</v>
          </cell>
          <cell r="D157" t="e">
            <v>#N/A</v>
          </cell>
        </row>
        <row r="158">
          <cell r="A158">
            <v>35226005</v>
          </cell>
          <cell r="B158" t="str">
            <v>CUSTOMER RELATIONS</v>
          </cell>
          <cell r="C158" t="str">
            <v>Marketing</v>
          </cell>
          <cell r="D158" t="e">
            <v>#N/A</v>
          </cell>
        </row>
        <row r="159">
          <cell r="A159">
            <v>35228000</v>
          </cell>
          <cell r="B159" t="str">
            <v>Affinity Marketing</v>
          </cell>
          <cell r="C159" t="str">
            <v>Marketing</v>
          </cell>
          <cell r="D159" t="e">
            <v>#N/A</v>
          </cell>
        </row>
        <row r="160">
          <cell r="A160">
            <v>35530001</v>
          </cell>
          <cell r="B160" t="str">
            <v>Market Research</v>
          </cell>
          <cell r="C160" t="str">
            <v>Marketing</v>
          </cell>
          <cell r="D160" t="e">
            <v>#N/A</v>
          </cell>
        </row>
        <row r="161">
          <cell r="A161">
            <v>25909000</v>
          </cell>
          <cell r="C161" t="str">
            <v>Marketing</v>
          </cell>
          <cell r="D161" t="e">
            <v>#N/A</v>
          </cell>
        </row>
        <row r="162">
          <cell r="A162">
            <v>25800000</v>
          </cell>
          <cell r="B162" t="str">
            <v>BTC LEAD HANDLING</v>
          </cell>
          <cell r="C162" t="str">
            <v>Other Miscellaneous</v>
          </cell>
          <cell r="D162" t="e">
            <v>#N/A</v>
          </cell>
        </row>
        <row r="163">
          <cell r="A163">
            <v>39111005</v>
          </cell>
          <cell r="B163" t="str">
            <v>CHRISTMAS EVENT PAYMENTS</v>
          </cell>
          <cell r="C163" t="str">
            <v>Other Miscellaneous</v>
          </cell>
          <cell r="D163" t="e">
            <v>#N/A</v>
          </cell>
        </row>
        <row r="164">
          <cell r="A164">
            <v>39550550</v>
          </cell>
          <cell r="B164" t="str">
            <v>CHARITY DONATIONS - W/OUT TAX</v>
          </cell>
          <cell r="C164" t="str">
            <v>Other Miscellaneous</v>
          </cell>
          <cell r="D164" t="e">
            <v>#N/A</v>
          </cell>
        </row>
        <row r="165">
          <cell r="A165">
            <v>43200012</v>
          </cell>
          <cell r="B165" t="str">
            <v>GENERAL MANAGEMENT RECHARGE IN</v>
          </cell>
          <cell r="C165" t="str">
            <v>Other Miscellaneous</v>
          </cell>
          <cell r="D165" t="e">
            <v>#N/A</v>
          </cell>
        </row>
        <row r="166">
          <cell r="A166">
            <v>44210561</v>
          </cell>
          <cell r="B166" t="str">
            <v>N &amp; S Charges</v>
          </cell>
          <cell r="C166" t="str">
            <v>Other Miscellaneous</v>
          </cell>
          <cell r="D166" t="e">
            <v>#N/A</v>
          </cell>
        </row>
        <row r="167">
          <cell r="A167">
            <v>44230007</v>
          </cell>
          <cell r="B167" t="str">
            <v>Telecoms</v>
          </cell>
          <cell r="C167" t="str">
            <v>Other Miscellaneous</v>
          </cell>
          <cell r="D167" t="e">
            <v>#N/A</v>
          </cell>
        </row>
        <row r="168">
          <cell r="A168">
            <v>44230477</v>
          </cell>
          <cell r="B168" t="str">
            <v>BTM Voicecomm Internal COS</v>
          </cell>
          <cell r="C168" t="str">
            <v>Other Miscellaneous</v>
          </cell>
          <cell r="D168" t="e">
            <v>#N/A</v>
          </cell>
        </row>
        <row r="169">
          <cell r="A169">
            <v>44230768</v>
          </cell>
          <cell r="C169" t="str">
            <v>Other Miscellaneous</v>
          </cell>
          <cell r="D169" t="e">
            <v>#N/A</v>
          </cell>
        </row>
        <row r="170">
          <cell r="A170">
            <v>45202038</v>
          </cell>
          <cell r="C170" t="str">
            <v>Other Miscellaneous</v>
          </cell>
          <cell r="D170" t="e">
            <v>#N/A</v>
          </cell>
        </row>
        <row r="171">
          <cell r="A171">
            <v>45202042</v>
          </cell>
          <cell r="B171" t="str">
            <v>HR&amp;DS EMPLOYEE EFFCT ADMIN IN</v>
          </cell>
          <cell r="C171" t="str">
            <v>Other Miscellaneous</v>
          </cell>
          <cell r="D171" t="e">
            <v>#N/A</v>
          </cell>
        </row>
        <row r="172">
          <cell r="A172">
            <v>45202043</v>
          </cell>
          <cell r="B172" t="str">
            <v>HR&amp;DS RESOURCING SERVICES IN</v>
          </cell>
          <cell r="C172" t="str">
            <v>Other Miscellaneous</v>
          </cell>
          <cell r="D172" t="e">
            <v>#N/A</v>
          </cell>
        </row>
        <row r="173">
          <cell r="A173">
            <v>45202046</v>
          </cell>
          <cell r="B173" t="str">
            <v>HR&amp;DS RELEASE ADMINSTRTN IN</v>
          </cell>
          <cell r="C173" t="str">
            <v>Other Miscellaneous</v>
          </cell>
          <cell r="D173" t="e">
            <v>#N/A</v>
          </cell>
        </row>
        <row r="174">
          <cell r="A174">
            <v>45202047</v>
          </cell>
          <cell r="B174" t="str">
            <v>HR&amp;DS PCG PENSION BENEFIT IN</v>
          </cell>
          <cell r="C174" t="str">
            <v>Other Miscellaneous</v>
          </cell>
          <cell r="D174" t="e">
            <v>#N/A</v>
          </cell>
        </row>
        <row r="175">
          <cell r="A175">
            <v>25902000</v>
          </cell>
          <cell r="B175" t="str">
            <v>BTC EQUIPMNT MAINTNCE (NW REL)</v>
          </cell>
          <cell r="C175" t="str">
            <v>Other Miscellaneous</v>
          </cell>
          <cell r="D175" t="e">
            <v>#N/A</v>
          </cell>
        </row>
        <row r="176">
          <cell r="A176">
            <v>25902000</v>
          </cell>
          <cell r="B176" t="str">
            <v>BTC EQUIPMNT MAINTNCE (NW REL)</v>
          </cell>
          <cell r="C176" t="str">
            <v>Other Miscellaneous</v>
          </cell>
          <cell r="D176" t="e">
            <v>#N/A</v>
          </cell>
        </row>
        <row r="177">
          <cell r="A177">
            <v>25830000</v>
          </cell>
          <cell r="B177" t="str">
            <v>BTC DEALER COMM/BONUSES-CELLOP</v>
          </cell>
          <cell r="C177" t="str">
            <v>Other Miscellaneous</v>
          </cell>
          <cell r="D177" t="e">
            <v>#N/A</v>
          </cell>
        </row>
        <row r="178">
          <cell r="A178">
            <v>39990020</v>
          </cell>
          <cell r="B178" t="str">
            <v>PHOTOGRAPHIC SERVICES &amp; SUPP</v>
          </cell>
          <cell r="C178" t="str">
            <v>Printing &amp; Stationery</v>
          </cell>
          <cell r="D178" t="e">
            <v>#N/A</v>
          </cell>
        </row>
        <row r="179">
          <cell r="A179">
            <v>39990023</v>
          </cell>
          <cell r="B179" t="str">
            <v>EXTERNAL REPROGRAPHICS PRINTNG</v>
          </cell>
          <cell r="C179" t="str">
            <v>Printing &amp; Stationery</v>
          </cell>
          <cell r="D179" t="e">
            <v>#N/A</v>
          </cell>
        </row>
        <row r="180">
          <cell r="A180">
            <v>43100011</v>
          </cell>
          <cell r="B180" t="str">
            <v>PERSONNEL &amp; ADMIN RECHRG OUT</v>
          </cell>
          <cell r="C180" t="str">
            <v>Salaries</v>
          </cell>
          <cell r="D180" t="e">
            <v>#N/A</v>
          </cell>
        </row>
        <row r="181">
          <cell r="A181">
            <v>43100013</v>
          </cell>
          <cell r="B181" t="str">
            <v>OET PEOPLE RELATED RECHRGS OUT</v>
          </cell>
          <cell r="C181" t="str">
            <v>Salaries</v>
          </cell>
          <cell r="D181" t="e">
            <v>#N/A</v>
          </cell>
        </row>
        <row r="182">
          <cell r="A182">
            <v>43200013</v>
          </cell>
          <cell r="B182" t="str">
            <v>OET PEOPLE RELATED RECHRG IN</v>
          </cell>
          <cell r="C182" t="str">
            <v>Salaries</v>
          </cell>
          <cell r="D182" t="e">
            <v>#N/A</v>
          </cell>
        </row>
        <row r="183">
          <cell r="A183">
            <v>44112990</v>
          </cell>
          <cell r="B183" t="str">
            <v>Pay Transfers In</v>
          </cell>
          <cell r="C183" t="str">
            <v>Salaries</v>
          </cell>
          <cell r="D183" t="e">
            <v>#N/A</v>
          </cell>
        </row>
        <row r="184">
          <cell r="A184">
            <v>44141993</v>
          </cell>
          <cell r="B184" t="str">
            <v>EXTERNAL NON-PAY TRANSFER-IN</v>
          </cell>
          <cell r="C184" t="str">
            <v>Salaries</v>
          </cell>
          <cell r="D184" t="e">
            <v>#N/A</v>
          </cell>
        </row>
        <row r="185">
          <cell r="A185">
            <v>44161993</v>
          </cell>
          <cell r="B185" t="str">
            <v>EMPRS SUSPNSE XFERS PAY IN</v>
          </cell>
          <cell r="C185" t="str">
            <v>Salaries</v>
          </cell>
          <cell r="D185" t="e">
            <v>#N/A</v>
          </cell>
        </row>
        <row r="186">
          <cell r="A186">
            <v>44181993</v>
          </cell>
          <cell r="B186" t="str">
            <v>EMPRS SUSPNSE XFERS NONPAY IN</v>
          </cell>
          <cell r="C186" t="str">
            <v>Salaries</v>
          </cell>
          <cell r="D186" t="e">
            <v>#N/A</v>
          </cell>
        </row>
        <row r="187">
          <cell r="A187" t="str">
            <v>43INT007</v>
          </cell>
          <cell r="B187" t="str">
            <v>INTRA MMO2 OET PEOPLE RLTD IN</v>
          </cell>
          <cell r="C187" t="str">
            <v>Salaries</v>
          </cell>
          <cell r="D187" t="e">
            <v>#N/A</v>
          </cell>
        </row>
        <row r="188">
          <cell r="A188">
            <v>36830550</v>
          </cell>
          <cell r="B188" t="str">
            <v>BT SUGGESTIONS SAVINGS AWARDS</v>
          </cell>
          <cell r="C188" t="str">
            <v>Staff Incentives</v>
          </cell>
          <cell r="D188" t="e">
            <v>#N/A</v>
          </cell>
        </row>
        <row r="189">
          <cell r="A189">
            <v>26309000</v>
          </cell>
          <cell r="B189" t="str">
            <v>BT: T&amp;D SUPPORT SERVICES FM HR</v>
          </cell>
          <cell r="C189" t="str">
            <v>Training</v>
          </cell>
          <cell r="D189" t="e">
            <v>#N/A</v>
          </cell>
        </row>
        <row r="190">
          <cell r="A190">
            <v>44210445</v>
          </cell>
          <cell r="B190" t="str">
            <v>Intra VCT Exp Training Chgs In</v>
          </cell>
          <cell r="C190" t="str">
            <v>Training</v>
          </cell>
          <cell r="D190" t="e">
            <v>#N/A</v>
          </cell>
        </row>
        <row r="191">
          <cell r="A191">
            <v>44110406</v>
          </cell>
          <cell r="C191" t="str">
            <v>Vehicles &amp; Other Related Costs</v>
          </cell>
          <cell r="D191" t="e">
            <v>#N/A</v>
          </cell>
        </row>
        <row r="192">
          <cell r="A192">
            <v>44110406</v>
          </cell>
          <cell r="B192" t="str">
            <v>MT Fuel</v>
          </cell>
          <cell r="C192" t="str">
            <v>Vehicles &amp; Other Related Costs</v>
          </cell>
          <cell r="D192" t="e">
            <v>#N/A</v>
          </cell>
        </row>
        <row r="193">
          <cell r="A193">
            <v>44143993</v>
          </cell>
          <cell r="B193" t="str">
            <v>Motor Fuel xfer IN</v>
          </cell>
          <cell r="C193" t="str">
            <v>Vehicles &amp; Other Related Costs</v>
          </cell>
          <cell r="D193" t="e">
            <v>#N/A</v>
          </cell>
        </row>
        <row r="194">
          <cell r="A194">
            <v>36510005</v>
          </cell>
          <cell r="B194" t="str">
            <v>CONSULTANCY - M &amp; S DESIGN</v>
          </cell>
          <cell r="C194" t="str">
            <v>n/a</v>
          </cell>
          <cell r="D194" t="e">
            <v>#N/A</v>
          </cell>
        </row>
        <row r="195">
          <cell r="A195">
            <v>43200007</v>
          </cell>
          <cell r="B195" t="str">
            <v>Marketing and Sales Recharges In</v>
          </cell>
          <cell r="C195" t="str">
            <v>n/a</v>
          </cell>
          <cell r="D195" t="e">
            <v>#N/A</v>
          </cell>
        </row>
        <row r="196">
          <cell r="A196">
            <v>32286520</v>
          </cell>
          <cell r="B196" t="str">
            <v>Misc Accomodation</v>
          </cell>
          <cell r="C196" t="str">
            <v>n/a</v>
          </cell>
          <cell r="D196" t="e">
            <v>#N/A</v>
          </cell>
        </row>
        <row r="197">
          <cell r="A197">
            <v>25737000</v>
          </cell>
          <cell r="C197" t="str">
            <v>n/a</v>
          </cell>
          <cell r="D197" t="e">
            <v>#N/A</v>
          </cell>
        </row>
        <row r="198">
          <cell r="A198">
            <v>25737000</v>
          </cell>
          <cell r="B198" t="str">
            <v>BTC Network Rental - Extnl Landlords</v>
          </cell>
          <cell r="C198" t="str">
            <v>n/a</v>
          </cell>
          <cell r="D198" t="e">
            <v>#N/A</v>
          </cell>
        </row>
        <row r="199">
          <cell r="A199">
            <v>25739000</v>
          </cell>
          <cell r="B199" t="str">
            <v>BTC NETWORK HEAT LIGHT &amp; POWER</v>
          </cell>
          <cell r="C199" t="str">
            <v>n/a</v>
          </cell>
          <cell r="D199" t="e">
            <v>#N/A</v>
          </cell>
        </row>
        <row r="200">
          <cell r="A200">
            <v>27038000</v>
          </cell>
          <cell r="C200" t="str">
            <v>n/a</v>
          </cell>
          <cell r="D200" t="e">
            <v>#N/A</v>
          </cell>
        </row>
        <row r="201">
          <cell r="A201">
            <v>44230792</v>
          </cell>
          <cell r="B201" t="str">
            <v>Network Accommodation - Internal</v>
          </cell>
          <cell r="C201" t="str">
            <v>n/a</v>
          </cell>
          <cell r="D201" t="e">
            <v>#N/A</v>
          </cell>
        </row>
        <row r="202">
          <cell r="A202">
            <v>25885000</v>
          </cell>
          <cell r="B202" t="str">
            <v>BT Gas - Offices</v>
          </cell>
          <cell r="C202" t="str">
            <v>n/a</v>
          </cell>
          <cell r="D202" t="e">
            <v>#N/A</v>
          </cell>
        </row>
      </sheetData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count"/>
      <sheetName val="Contractors&amp;Temps"/>
      <sheetName val="NNC"/>
      <sheetName val="MDOVERHEADS"/>
      <sheetName val="MD10Overheads"/>
      <sheetName val="md11Overheads"/>
      <sheetName val="Salaries double check"/>
      <sheetName val="MD11 Pension Phasing"/>
      <sheetName val="MD10 OH'S PHASING"/>
      <sheetName val="MD11 OH'S PHASING"/>
      <sheetName val="MD OH'S PHASING"/>
      <sheetName val="MD HEADCOUNT TRACKER"/>
      <sheetName val="MD NNC"/>
      <sheetName val="BUDGET UPLOAD"/>
      <sheetName val="HCOUNT UPLOAD"/>
      <sheetName val="Module1"/>
      <sheetName val="Saving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6">
          <cell r="B6" t="str">
            <v>TSL</v>
          </cell>
          <cell r="C6" t="str">
            <v>Secretarial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CO</v>
          </cell>
          <cell r="C7" t="str">
            <v>Clerical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COMO</v>
          </cell>
          <cell r="C8" t="str">
            <v>Clerical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TO</v>
          </cell>
          <cell r="C9" t="str">
            <v>Technical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TO Car</v>
          </cell>
          <cell r="C10" t="str">
            <v>Technical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TECH</v>
          </cell>
          <cell r="C11" t="str">
            <v>Technical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TECH Car</v>
          </cell>
          <cell r="C12" t="str">
            <v>Technical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MPG2</v>
          </cell>
          <cell r="C13" t="str">
            <v>Level 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MPG2 Car</v>
          </cell>
          <cell r="C14" t="str">
            <v>Level 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MPG4</v>
          </cell>
          <cell r="C15" t="str">
            <v>Level 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MPG4 Car</v>
          </cell>
          <cell r="C16" t="str">
            <v>Level 2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PCGU</v>
          </cell>
          <cell r="C17" t="str">
            <v>Level 3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PCGT</v>
          </cell>
          <cell r="C18" t="str">
            <v>Level 4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PCGS</v>
          </cell>
          <cell r="C19" t="str">
            <v>Level 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PCGR</v>
          </cell>
          <cell r="C20" t="str">
            <v>Director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Quality Assurance"/>
      <sheetName val="Style Guidelines"/>
      <sheetName val="CHANGE LOG"/>
      <sheetName val="control_panel"/>
      <sheetName val="calculations--&gt;"/>
      <sheetName val="harm_single_year"/>
      <sheetName val="harm_NPV"/>
    </sheetNames>
    <sheetDataSet>
      <sheetData sheetId="0" refreshError="1">
        <row r="6">
          <cell r="B6" t="str">
            <v>Mobile switching - consumer harm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0">
          <cell r="I20">
            <v>0</v>
          </cell>
          <cell r="O20">
            <v>0</v>
          </cell>
        </row>
        <row r="98">
          <cell r="I98">
            <v>0</v>
          </cell>
          <cell r="O98">
            <v>0</v>
          </cell>
        </row>
      </sheetData>
      <sheetData sheetId="8" refreshError="1">
        <row r="22">
          <cell r="N22">
            <v>0</v>
          </cell>
        </row>
        <row r="25">
          <cell r="N25">
            <v>114388044.42489523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ummary"/>
      <sheetName val="Data table"/>
      <sheetName val="Control Panel"/>
      <sheetName val="Consumer benefits-&gt;"/>
      <sheetName val="harm_single_year"/>
      <sheetName val="Consumer NPV"/>
      <sheetName val="Cost Savings--&gt;"/>
      <sheetName val="Operator terminations"/>
      <sheetName val="Staff cost S135 data"/>
      <sheetName val="Staff cost summary"/>
      <sheetName val="Syniverse_data"/>
      <sheetName val="Call time saved by CPs"/>
      <sheetName val="Annual cost savings"/>
      <sheetName val="Operator NPC"/>
      <sheetName val="Charts.other--&gt;"/>
      <sheetName val="Charts_annex6"/>
      <sheetName val="Sheet2"/>
      <sheetName val="NPV factor"/>
    </sheetNames>
    <sheetDataSet>
      <sheetData sheetId="0"/>
      <sheetData sheetId="1"/>
      <sheetData sheetId="2"/>
      <sheetData sheetId="3">
        <row r="67">
          <cell r="D67" t="e">
            <v>#REF!</v>
          </cell>
        </row>
      </sheetData>
      <sheetData sheetId="4" refreshError="1"/>
      <sheetData sheetId="5" refreshError="1">
        <row r="28">
          <cell r="I28">
            <v>1355441.22</v>
          </cell>
          <cell r="O28">
            <v>682330.95428571396</v>
          </cell>
        </row>
        <row r="43">
          <cell r="I43">
            <v>8008275.8653931273</v>
          </cell>
          <cell r="O43">
            <v>2132635.4862671583</v>
          </cell>
        </row>
      </sheetData>
      <sheetData sheetId="6" refreshError="1">
        <row r="12">
          <cell r="N12">
            <v>5140224.2718893476</v>
          </cell>
        </row>
        <row r="14">
          <cell r="N14">
            <v>68932728.125839114</v>
          </cell>
        </row>
        <row r="15">
          <cell r="N15">
            <v>74072952.397728458</v>
          </cell>
        </row>
        <row r="20">
          <cell r="N20">
            <v>18357057.703475364</v>
          </cell>
        </row>
        <row r="21">
          <cell r="N21">
            <v>20119571.94113398</v>
          </cell>
        </row>
        <row r="26">
          <cell r="N26">
            <v>87289785.82931447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R SUMMARY"/>
      <sheetName val="LROverheads"/>
      <sheetName val="lrHeadcount"/>
      <sheetName val="pr60 &amp; Total C&amp;T"/>
      <sheetName val="LRNNC"/>
      <sheetName val="CM11Headcount"/>
      <sheetName val="pr60Headcount"/>
      <sheetName val="CM11NNC"/>
      <sheetName val="pr60NNC"/>
      <sheetName val="Stretch Calc"/>
      <sheetName val="CM11Overheads"/>
      <sheetName val="pr60Overheads"/>
      <sheetName val="CM11 SALARY PHASING"/>
      <sheetName val="PR60 SALARY PHASING"/>
      <sheetName val="CM11 OH'S PHASING"/>
      <sheetName val="PR60 OH'S PHASING"/>
      <sheetName val="LR OH'S PHASING"/>
      <sheetName val="LR HEADCOUNT TRACKER"/>
      <sheetName val="LR NNC"/>
      <sheetName val="BUDGET UPLOAD"/>
      <sheetName val="HCOUNT UPLOAD"/>
      <sheetName val="Organisation E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7">
          <cell r="B27" t="str">
            <v>TSL</v>
          </cell>
          <cell r="C27" t="str">
            <v>Secretarial</v>
          </cell>
          <cell r="D27">
            <v>3</v>
          </cell>
          <cell r="E27">
            <v>3</v>
          </cell>
          <cell r="F27">
            <v>3</v>
          </cell>
          <cell r="G27">
            <v>3</v>
          </cell>
          <cell r="H27">
            <v>3</v>
          </cell>
          <cell r="I27">
            <v>3</v>
          </cell>
          <cell r="J27">
            <v>3</v>
          </cell>
          <cell r="K27">
            <v>3</v>
          </cell>
          <cell r="L27">
            <v>3</v>
          </cell>
          <cell r="M27">
            <v>3</v>
          </cell>
          <cell r="N27">
            <v>3</v>
          </cell>
          <cell r="O27">
            <v>3</v>
          </cell>
        </row>
        <row r="28">
          <cell r="B28" t="str">
            <v>CO</v>
          </cell>
          <cell r="C28" t="str">
            <v>Clerical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COMO</v>
          </cell>
          <cell r="C29" t="str">
            <v>Clerical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TO</v>
          </cell>
          <cell r="C30" t="str">
            <v>Technical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TO Car</v>
          </cell>
          <cell r="C31" t="str">
            <v>Technical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TECH</v>
          </cell>
          <cell r="C32" t="str">
            <v>Technical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TECH Car</v>
          </cell>
          <cell r="C33" t="str">
            <v>Technical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MPG2</v>
          </cell>
          <cell r="C34" t="str">
            <v>Level 1</v>
          </cell>
          <cell r="D34">
            <v>1</v>
          </cell>
          <cell r="E34">
            <v>1</v>
          </cell>
          <cell r="F34">
            <v>1</v>
          </cell>
          <cell r="G34">
            <v>1</v>
          </cell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1</v>
          </cell>
        </row>
        <row r="35">
          <cell r="B35" t="str">
            <v>MPG2 Car</v>
          </cell>
          <cell r="C35" t="str">
            <v>Level 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MPG4</v>
          </cell>
          <cell r="C36" t="str">
            <v>Level 2</v>
          </cell>
          <cell r="D36">
            <v>1</v>
          </cell>
          <cell r="E36">
            <v>1</v>
          </cell>
          <cell r="F36">
            <v>1</v>
          </cell>
          <cell r="G36">
            <v>1</v>
          </cell>
          <cell r="H36">
            <v>1</v>
          </cell>
          <cell r="I36">
            <v>1</v>
          </cell>
          <cell r="J36">
            <v>1</v>
          </cell>
          <cell r="K36">
            <v>1</v>
          </cell>
          <cell r="L36">
            <v>1</v>
          </cell>
          <cell r="M36">
            <v>1</v>
          </cell>
          <cell r="N36">
            <v>1</v>
          </cell>
          <cell r="O36">
            <v>1</v>
          </cell>
        </row>
        <row r="37">
          <cell r="B37" t="str">
            <v>MPG4 Car</v>
          </cell>
          <cell r="C37" t="str">
            <v>Level 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B38" t="str">
            <v>PCGU</v>
          </cell>
          <cell r="C38" t="str">
            <v>Level 3</v>
          </cell>
          <cell r="D38">
            <v>1</v>
          </cell>
          <cell r="E38">
            <v>1</v>
          </cell>
          <cell r="F38">
            <v>1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1</v>
          </cell>
          <cell r="L38">
            <v>1</v>
          </cell>
          <cell r="M38">
            <v>1</v>
          </cell>
          <cell r="N38">
            <v>1</v>
          </cell>
          <cell r="O38">
            <v>1</v>
          </cell>
        </row>
        <row r="39">
          <cell r="B39" t="str">
            <v>PCGT</v>
          </cell>
          <cell r="C39" t="str">
            <v>Level 4</v>
          </cell>
          <cell r="D39">
            <v>4</v>
          </cell>
          <cell r="E39">
            <v>4</v>
          </cell>
          <cell r="F39">
            <v>4</v>
          </cell>
          <cell r="G39">
            <v>4</v>
          </cell>
          <cell r="H39">
            <v>4</v>
          </cell>
          <cell r="I39">
            <v>4</v>
          </cell>
          <cell r="J39">
            <v>4</v>
          </cell>
          <cell r="K39">
            <v>4</v>
          </cell>
          <cell r="L39">
            <v>4</v>
          </cell>
          <cell r="M39">
            <v>4</v>
          </cell>
          <cell r="N39">
            <v>4</v>
          </cell>
          <cell r="O39">
            <v>4</v>
          </cell>
        </row>
        <row r="40">
          <cell r="B40" t="str">
            <v>PCGS</v>
          </cell>
          <cell r="C40" t="str">
            <v>Level 5</v>
          </cell>
          <cell r="D40">
            <v>4</v>
          </cell>
          <cell r="E40">
            <v>4</v>
          </cell>
          <cell r="F40">
            <v>4</v>
          </cell>
          <cell r="G40">
            <v>4</v>
          </cell>
          <cell r="H40">
            <v>4</v>
          </cell>
          <cell r="I40">
            <v>4</v>
          </cell>
          <cell r="J40">
            <v>4</v>
          </cell>
          <cell r="K40">
            <v>4</v>
          </cell>
          <cell r="L40">
            <v>4</v>
          </cell>
          <cell r="M40">
            <v>4</v>
          </cell>
          <cell r="N40">
            <v>4</v>
          </cell>
          <cell r="O40">
            <v>4</v>
          </cell>
        </row>
        <row r="41">
          <cell r="B41" t="str">
            <v>PCGR</v>
          </cell>
          <cell r="C41" t="str">
            <v>Director</v>
          </cell>
          <cell r="D41">
            <v>2</v>
          </cell>
          <cell r="E41">
            <v>2</v>
          </cell>
          <cell r="F41">
            <v>2</v>
          </cell>
          <cell r="G41">
            <v>2</v>
          </cell>
          <cell r="H41">
            <v>2</v>
          </cell>
          <cell r="I41">
            <v>2</v>
          </cell>
          <cell r="J41">
            <v>2</v>
          </cell>
          <cell r="K41">
            <v>2</v>
          </cell>
          <cell r="L41">
            <v>2</v>
          </cell>
          <cell r="M41">
            <v>2</v>
          </cell>
          <cell r="N41">
            <v>2</v>
          </cell>
          <cell r="O41">
            <v>2</v>
          </cell>
        </row>
        <row r="48">
          <cell r="B48" t="str">
            <v>TSL</v>
          </cell>
          <cell r="C48" t="str">
            <v>Secretarial</v>
          </cell>
          <cell r="D48">
            <v>1</v>
          </cell>
          <cell r="E48">
            <v>1</v>
          </cell>
          <cell r="F48">
            <v>1</v>
          </cell>
          <cell r="G48">
            <v>1</v>
          </cell>
          <cell r="H48">
            <v>1</v>
          </cell>
          <cell r="I48">
            <v>1</v>
          </cell>
          <cell r="J48">
            <v>1</v>
          </cell>
          <cell r="K48">
            <v>1</v>
          </cell>
          <cell r="L48">
            <v>1</v>
          </cell>
          <cell r="M48">
            <v>1</v>
          </cell>
          <cell r="N48">
            <v>1</v>
          </cell>
          <cell r="O48">
            <v>1</v>
          </cell>
        </row>
        <row r="49">
          <cell r="B49" t="str">
            <v>CO</v>
          </cell>
          <cell r="C49" t="str">
            <v>Clerical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B50" t="str">
            <v>COMO</v>
          </cell>
          <cell r="C50" t="str">
            <v>Clerical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B51" t="str">
            <v>TO</v>
          </cell>
          <cell r="C51" t="str">
            <v>Technical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TO Car</v>
          </cell>
          <cell r="C52" t="str">
            <v>Technical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B53" t="str">
            <v>TECH</v>
          </cell>
          <cell r="C53" t="str">
            <v>Technical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B54" t="str">
            <v>TECH Car</v>
          </cell>
          <cell r="C54" t="str">
            <v>Technical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B55" t="str">
            <v>MPG2</v>
          </cell>
          <cell r="C55" t="str">
            <v>Level 1</v>
          </cell>
          <cell r="D55">
            <v>2</v>
          </cell>
          <cell r="E55">
            <v>2</v>
          </cell>
          <cell r="F55">
            <v>2</v>
          </cell>
          <cell r="G55">
            <v>2</v>
          </cell>
          <cell r="H55">
            <v>2</v>
          </cell>
          <cell r="I55">
            <v>2</v>
          </cell>
          <cell r="J55">
            <v>2</v>
          </cell>
          <cell r="K55">
            <v>2</v>
          </cell>
          <cell r="L55">
            <v>2</v>
          </cell>
          <cell r="M55">
            <v>2</v>
          </cell>
          <cell r="N55">
            <v>2</v>
          </cell>
          <cell r="O55">
            <v>2</v>
          </cell>
        </row>
        <row r="56">
          <cell r="B56" t="str">
            <v>MPG2 Car</v>
          </cell>
          <cell r="C56" t="str">
            <v>Level 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B57" t="str">
            <v>MPG4</v>
          </cell>
          <cell r="C57" t="str">
            <v>Level 2</v>
          </cell>
          <cell r="D57">
            <v>2</v>
          </cell>
          <cell r="E57">
            <v>2</v>
          </cell>
          <cell r="F57">
            <v>2</v>
          </cell>
          <cell r="G57">
            <v>2</v>
          </cell>
          <cell r="H57">
            <v>2</v>
          </cell>
          <cell r="I57">
            <v>2</v>
          </cell>
          <cell r="J57">
            <v>2</v>
          </cell>
          <cell r="K57">
            <v>2</v>
          </cell>
          <cell r="L57">
            <v>2</v>
          </cell>
          <cell r="M57">
            <v>2</v>
          </cell>
          <cell r="N57">
            <v>2</v>
          </cell>
          <cell r="O57">
            <v>2</v>
          </cell>
        </row>
        <row r="58">
          <cell r="B58" t="str">
            <v>MPG4 Car</v>
          </cell>
          <cell r="C58" t="str">
            <v>Level 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PCGU</v>
          </cell>
          <cell r="C59" t="str">
            <v>Level 3</v>
          </cell>
          <cell r="D59">
            <v>2</v>
          </cell>
          <cell r="E59">
            <v>2</v>
          </cell>
          <cell r="F59">
            <v>2</v>
          </cell>
          <cell r="G59">
            <v>2</v>
          </cell>
          <cell r="H59">
            <v>2</v>
          </cell>
          <cell r="I59">
            <v>2</v>
          </cell>
          <cell r="J59">
            <v>2</v>
          </cell>
          <cell r="K59">
            <v>2</v>
          </cell>
          <cell r="L59">
            <v>2</v>
          </cell>
          <cell r="M59">
            <v>2</v>
          </cell>
          <cell r="N59">
            <v>2</v>
          </cell>
          <cell r="O59">
            <v>2</v>
          </cell>
        </row>
        <row r="60">
          <cell r="B60" t="str">
            <v>PCGT</v>
          </cell>
          <cell r="C60" t="str">
            <v>Level 4</v>
          </cell>
          <cell r="D60">
            <v>2</v>
          </cell>
          <cell r="E60">
            <v>2</v>
          </cell>
          <cell r="F60">
            <v>2</v>
          </cell>
          <cell r="G60">
            <v>2</v>
          </cell>
          <cell r="H60">
            <v>2</v>
          </cell>
          <cell r="I60">
            <v>2</v>
          </cell>
          <cell r="J60">
            <v>2</v>
          </cell>
          <cell r="K60">
            <v>2</v>
          </cell>
          <cell r="L60">
            <v>2</v>
          </cell>
          <cell r="M60">
            <v>2</v>
          </cell>
          <cell r="N60">
            <v>2</v>
          </cell>
          <cell r="O60">
            <v>2</v>
          </cell>
        </row>
        <row r="61">
          <cell r="B61" t="str">
            <v>PCGS</v>
          </cell>
          <cell r="C61" t="str">
            <v>Level 5</v>
          </cell>
          <cell r="D61">
            <v>1</v>
          </cell>
          <cell r="E61">
            <v>1</v>
          </cell>
          <cell r="F61">
            <v>1</v>
          </cell>
          <cell r="G61">
            <v>1</v>
          </cell>
          <cell r="H61">
            <v>1</v>
          </cell>
          <cell r="I61">
            <v>1</v>
          </cell>
          <cell r="J61">
            <v>1</v>
          </cell>
          <cell r="K61">
            <v>1</v>
          </cell>
          <cell r="L61">
            <v>1</v>
          </cell>
          <cell r="M61">
            <v>1</v>
          </cell>
          <cell r="N61">
            <v>1</v>
          </cell>
          <cell r="O61">
            <v>1</v>
          </cell>
        </row>
        <row r="62">
          <cell r="B62" t="str">
            <v>PCGR</v>
          </cell>
          <cell r="C62" t="str">
            <v>Director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O costs"/>
      <sheetName val="Business carve-out"/>
      <sheetName val="Business carve-out (2)"/>
      <sheetName val="Auto-PAC and GPL"/>
      <sheetName val="March 2016"/>
      <sheetName val="March 2016 vs. now"/>
      <sheetName val="March 2016 Auto-PAC"/>
      <sheetName val="Auto-PAC"/>
      <sheetName val="GPL"/>
      <sheetName val="WTP"/>
      <sheetName val="Sub PMB sli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G2">
            <v>1000000</v>
          </cell>
        </row>
      </sheetData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-QFC2"/>
      <sheetName val="Month"/>
      <sheetName val="Standard TOTAL Report"/>
      <sheetName val="Standard Output Report"/>
      <sheetName val="Standard Opex Report"/>
    </sheetNames>
    <sheetDataSet>
      <sheetData sheetId="0" refreshError="1"/>
      <sheetData sheetId="1" refreshError="1">
        <row r="4">
          <cell r="B4">
            <v>39600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roll P12"/>
      <sheetName val="Payroll P2"/>
      <sheetName val="Names - lookup table only"/>
      <sheetName val="TRSDATA"/>
    </sheetNames>
    <sheetDataSet>
      <sheetData sheetId="0" refreshError="1"/>
      <sheetData sheetId="1" refreshError="1"/>
      <sheetData sheetId="2" refreshError="1">
        <row r="3">
          <cell r="B3">
            <v>700630071</v>
          </cell>
          <cell r="C3" t="str">
            <v>Helen  Trueman (A2)</v>
          </cell>
        </row>
        <row r="4">
          <cell r="B4">
            <v>700630095</v>
          </cell>
          <cell r="C4" t="str">
            <v>Matthew A Pitt (A2)</v>
          </cell>
        </row>
        <row r="5">
          <cell r="B5">
            <v>700630118</v>
          </cell>
          <cell r="C5" t="str">
            <v>Christopher  Fletcher (A2)</v>
          </cell>
        </row>
        <row r="6">
          <cell r="B6">
            <v>700630132</v>
          </cell>
          <cell r="C6" t="str">
            <v>Karen  Ellis (A2)</v>
          </cell>
        </row>
        <row r="7">
          <cell r="B7">
            <v>700630149</v>
          </cell>
          <cell r="C7" t="str">
            <v>Sarah L Kilcourse (A2)</v>
          </cell>
        </row>
        <row r="8">
          <cell r="B8">
            <v>700630156</v>
          </cell>
          <cell r="C8" t="str">
            <v>Paresh  Tomsett (B2)</v>
          </cell>
        </row>
        <row r="9">
          <cell r="B9">
            <v>700630163</v>
          </cell>
          <cell r="C9" t="str">
            <v>Stephen A Croft (C2)</v>
          </cell>
        </row>
        <row r="10">
          <cell r="B10">
            <v>700645242</v>
          </cell>
          <cell r="C10" t="str">
            <v>Ivan  Sheldrake (MPG4)</v>
          </cell>
        </row>
        <row r="11">
          <cell r="B11">
            <v>700654091</v>
          </cell>
          <cell r="C11" t="str">
            <v>Aliea Rashid</v>
          </cell>
        </row>
        <row r="12">
          <cell r="B12">
            <v>700702518</v>
          </cell>
          <cell r="C12" t="str">
            <v>Tracey A Prideaux (B2)</v>
          </cell>
        </row>
        <row r="13">
          <cell r="B13">
            <v>700755132</v>
          </cell>
          <cell r="C13" t="str">
            <v>Scott  Swindin (C2)</v>
          </cell>
        </row>
        <row r="14">
          <cell r="B14">
            <v>700769993</v>
          </cell>
          <cell r="C14" t="str">
            <v>Simon  Harrison (B2)</v>
          </cell>
        </row>
        <row r="15">
          <cell r="B15">
            <v>700841477</v>
          </cell>
          <cell r="C15" t="str">
            <v>Jeremy  Lea (PCGU)</v>
          </cell>
        </row>
        <row r="16">
          <cell r="B16">
            <v>700851100</v>
          </cell>
          <cell r="C16" t="str">
            <v>Kirsten  Butler (MPG2)</v>
          </cell>
        </row>
        <row r="17">
          <cell r="B17">
            <v>700861604</v>
          </cell>
          <cell r="C17" t="str">
            <v>Claire  Vickers (B2)</v>
          </cell>
        </row>
        <row r="18">
          <cell r="B18">
            <v>700898181</v>
          </cell>
          <cell r="C18" t="str">
            <v>Cory J Anderson (C1)</v>
          </cell>
        </row>
        <row r="19">
          <cell r="B19">
            <v>700898198</v>
          </cell>
          <cell r="C19" t="str">
            <v>Paul  Anderson (A2)</v>
          </cell>
        </row>
        <row r="20">
          <cell r="B20">
            <v>700898204</v>
          </cell>
          <cell r="C20" t="str">
            <v>Simon D Anderson (A2)</v>
          </cell>
        </row>
        <row r="21">
          <cell r="B21">
            <v>700898211</v>
          </cell>
          <cell r="C21" t="str">
            <v>Carl A Astbury (A2)</v>
          </cell>
        </row>
        <row r="22">
          <cell r="B22">
            <v>700898228</v>
          </cell>
          <cell r="C22" t="str">
            <v>John P Boswell (A2)</v>
          </cell>
        </row>
        <row r="23">
          <cell r="B23">
            <v>700898242</v>
          </cell>
          <cell r="C23" t="str">
            <v>David P Bowen (A2)</v>
          </cell>
        </row>
        <row r="24">
          <cell r="B24">
            <v>700898259</v>
          </cell>
          <cell r="C24" t="str">
            <v>Christopher C Campbell (B2)</v>
          </cell>
        </row>
        <row r="25">
          <cell r="B25">
            <v>700898266</v>
          </cell>
          <cell r="C25" t="str">
            <v>Laura L Connor (A2)</v>
          </cell>
        </row>
        <row r="26">
          <cell r="B26">
            <v>700898273</v>
          </cell>
          <cell r="C26" t="str">
            <v>Gary A Corbett (B2)</v>
          </cell>
        </row>
        <row r="27">
          <cell r="B27">
            <v>700898297</v>
          </cell>
          <cell r="C27" t="str">
            <v>Julie M Dalton (A2)</v>
          </cell>
        </row>
        <row r="28">
          <cell r="B28">
            <v>700898303</v>
          </cell>
          <cell r="C28" t="str">
            <v>Kevin L Dandy (A2)</v>
          </cell>
        </row>
        <row r="29">
          <cell r="B29">
            <v>700898310</v>
          </cell>
          <cell r="C29" t="str">
            <v>David W Dean (B2)</v>
          </cell>
        </row>
        <row r="30">
          <cell r="B30">
            <v>700898327</v>
          </cell>
          <cell r="C30" t="str">
            <v>Paul I Delooze (C1)</v>
          </cell>
        </row>
        <row r="31">
          <cell r="B31">
            <v>700898334</v>
          </cell>
          <cell r="C31" t="str">
            <v>Peter J Dunn (B2)</v>
          </cell>
        </row>
        <row r="32">
          <cell r="B32">
            <v>700898341</v>
          </cell>
          <cell r="C32" t="str">
            <v>Andrew W Dutton (A2)</v>
          </cell>
        </row>
        <row r="33">
          <cell r="B33">
            <v>700898358</v>
          </cell>
          <cell r="C33" t="str">
            <v>David  Ellison (A2)</v>
          </cell>
        </row>
        <row r="34">
          <cell r="B34">
            <v>700898365</v>
          </cell>
          <cell r="C34" t="str">
            <v>Sandra M Ellison (A2)</v>
          </cell>
        </row>
        <row r="35">
          <cell r="B35">
            <v>700898372</v>
          </cell>
          <cell r="C35" t="str">
            <v>Ian G Farrar (A2)</v>
          </cell>
        </row>
        <row r="36">
          <cell r="B36">
            <v>700898396</v>
          </cell>
          <cell r="C36" t="str">
            <v>Matthew J Forrest (A2)</v>
          </cell>
        </row>
        <row r="37">
          <cell r="B37">
            <v>700898402</v>
          </cell>
          <cell r="C37" t="str">
            <v>Mervyn G Gardner (PCGU)</v>
          </cell>
        </row>
        <row r="38">
          <cell r="B38">
            <v>700898419</v>
          </cell>
          <cell r="C38" t="str">
            <v>Matthew  Gleave (A2)</v>
          </cell>
        </row>
        <row r="39">
          <cell r="B39">
            <v>700898433</v>
          </cell>
          <cell r="C39" t="str">
            <v>Mike  Gould (A2)</v>
          </cell>
        </row>
        <row r="40">
          <cell r="B40">
            <v>700898440</v>
          </cell>
          <cell r="C40" t="str">
            <v>Raymond  Graham (A2)</v>
          </cell>
        </row>
        <row r="41">
          <cell r="B41">
            <v>700898457</v>
          </cell>
          <cell r="C41" t="str">
            <v>Paul J Halsall (A2)</v>
          </cell>
        </row>
        <row r="42">
          <cell r="B42">
            <v>700898464</v>
          </cell>
          <cell r="C42" t="str">
            <v>Neil A Harper (B2)</v>
          </cell>
        </row>
        <row r="43">
          <cell r="B43">
            <v>700898471</v>
          </cell>
          <cell r="C43" t="str">
            <v>Robb J Harper (B2)</v>
          </cell>
        </row>
        <row r="44">
          <cell r="B44">
            <v>700898488</v>
          </cell>
          <cell r="C44" t="str">
            <v>John R Holt (A2)</v>
          </cell>
        </row>
        <row r="45">
          <cell r="B45">
            <v>700898495</v>
          </cell>
          <cell r="C45" t="str">
            <v>Malcolm C Houghton (C1)</v>
          </cell>
        </row>
        <row r="46">
          <cell r="B46">
            <v>700898518</v>
          </cell>
          <cell r="C46" t="str">
            <v>Stephen J Inman (A2)</v>
          </cell>
        </row>
        <row r="47">
          <cell r="B47">
            <v>700898525</v>
          </cell>
          <cell r="C47" t="str">
            <v>Glyn  Jones (A2)</v>
          </cell>
        </row>
        <row r="48">
          <cell r="B48">
            <v>700898532</v>
          </cell>
          <cell r="C48" t="str">
            <v>Simon S Kay (A2)</v>
          </cell>
        </row>
        <row r="49">
          <cell r="B49">
            <v>700898563</v>
          </cell>
          <cell r="C49" t="str">
            <v>Paul R Mason (A2)</v>
          </cell>
        </row>
        <row r="50">
          <cell r="B50">
            <v>700898570</v>
          </cell>
          <cell r="C50" t="str">
            <v>Jutta E Mcallister (B2)</v>
          </cell>
        </row>
        <row r="51">
          <cell r="B51">
            <v>700898587</v>
          </cell>
          <cell r="C51" t="str">
            <v>Stephen J Mcgowan (A2)</v>
          </cell>
        </row>
        <row r="52">
          <cell r="B52">
            <v>700898594</v>
          </cell>
          <cell r="C52" t="str">
            <v>John J Mcguinness (MPG2)</v>
          </cell>
        </row>
        <row r="53">
          <cell r="B53">
            <v>700898617</v>
          </cell>
          <cell r="C53" t="str">
            <v>John J Mepham (B2)</v>
          </cell>
        </row>
        <row r="54">
          <cell r="B54">
            <v>700898624</v>
          </cell>
          <cell r="C54" t="str">
            <v>Kim L Naylor (C1)</v>
          </cell>
        </row>
        <row r="55">
          <cell r="B55">
            <v>700898631</v>
          </cell>
          <cell r="C55" t="str">
            <v>Shane  Neild (A2)</v>
          </cell>
        </row>
        <row r="56">
          <cell r="B56">
            <v>700898648</v>
          </cell>
          <cell r="C56" t="str">
            <v>Gary  Parkin (A2)</v>
          </cell>
        </row>
        <row r="57">
          <cell r="B57">
            <v>700898655</v>
          </cell>
          <cell r="C57" t="str">
            <v>Sheila A Parr (B2)</v>
          </cell>
        </row>
        <row r="58">
          <cell r="B58">
            <v>700898686</v>
          </cell>
          <cell r="C58" t="str">
            <v>Austin C Reynolds (A2)</v>
          </cell>
        </row>
        <row r="59">
          <cell r="B59">
            <v>700898693</v>
          </cell>
          <cell r="C59" t="str">
            <v>Tony A Reynolds (A2)</v>
          </cell>
        </row>
        <row r="60">
          <cell r="B60">
            <v>700898709</v>
          </cell>
          <cell r="C60" t="str">
            <v>Chris J Roberts (C2)</v>
          </cell>
        </row>
        <row r="61">
          <cell r="B61">
            <v>700898716</v>
          </cell>
          <cell r="C61" t="str">
            <v>David  Roberts (A2)</v>
          </cell>
        </row>
        <row r="62">
          <cell r="B62">
            <v>700898730</v>
          </cell>
          <cell r="C62" t="str">
            <v>Robbie  Robinson (B2)</v>
          </cell>
        </row>
        <row r="63">
          <cell r="B63">
            <v>700898747</v>
          </cell>
          <cell r="C63" t="str">
            <v>Kelly J Shone (B2)</v>
          </cell>
        </row>
        <row r="64">
          <cell r="B64">
            <v>700898754</v>
          </cell>
          <cell r="C64" t="str">
            <v>Matt  Spiers (A2)</v>
          </cell>
        </row>
        <row r="65">
          <cell r="B65">
            <v>700898761</v>
          </cell>
          <cell r="C65" t="str">
            <v>Gary  Taylor (A2)</v>
          </cell>
        </row>
        <row r="66">
          <cell r="B66">
            <v>700898778</v>
          </cell>
          <cell r="C66" t="str">
            <v>Bob E Wareing (A2)</v>
          </cell>
        </row>
        <row r="67">
          <cell r="B67">
            <v>700898853</v>
          </cell>
          <cell r="C67" t="str">
            <v>Dawn D Ashcroft (B2)</v>
          </cell>
        </row>
        <row r="68">
          <cell r="B68">
            <v>700898860</v>
          </cell>
          <cell r="C68" t="str">
            <v>Victoria  Blackburn (B2)</v>
          </cell>
        </row>
        <row r="69">
          <cell r="B69">
            <v>700898891</v>
          </cell>
          <cell r="C69" t="str">
            <v>Sandra J Furby (A2)</v>
          </cell>
        </row>
        <row r="70">
          <cell r="B70">
            <v>700898914</v>
          </cell>
          <cell r="C70" t="str">
            <v>Kerrie  Hayes (B2)</v>
          </cell>
        </row>
        <row r="71">
          <cell r="B71">
            <v>700898921</v>
          </cell>
          <cell r="C71" t="str">
            <v>Kelly  Higham (B2)</v>
          </cell>
        </row>
        <row r="72">
          <cell r="B72">
            <v>700898938</v>
          </cell>
          <cell r="C72" t="str">
            <v>Lynn L Horn (B2)</v>
          </cell>
        </row>
        <row r="73">
          <cell r="B73">
            <v>700898952</v>
          </cell>
          <cell r="C73" t="str">
            <v>Rita E Ireland (MPG2)</v>
          </cell>
        </row>
        <row r="74">
          <cell r="B74">
            <v>700898976</v>
          </cell>
          <cell r="C74" t="str">
            <v>Julie D Lomax (A2)</v>
          </cell>
        </row>
        <row r="75">
          <cell r="B75">
            <v>700898983</v>
          </cell>
          <cell r="C75" t="str">
            <v>Wendy A Lydiate (C2)</v>
          </cell>
        </row>
        <row r="76">
          <cell r="B76">
            <v>700898990</v>
          </cell>
          <cell r="C76" t="str">
            <v>Jacquie  Maskall (B2)</v>
          </cell>
        </row>
        <row r="77">
          <cell r="B77">
            <v>700899003</v>
          </cell>
          <cell r="C77" t="str">
            <v>Alison  Nuttall (B2)</v>
          </cell>
        </row>
        <row r="78">
          <cell r="B78">
            <v>700899010</v>
          </cell>
          <cell r="C78" t="str">
            <v>Kelly L Thomas (B2)</v>
          </cell>
        </row>
        <row r="79">
          <cell r="B79">
            <v>700899027</v>
          </cell>
          <cell r="C79" t="str">
            <v>Zoe K Vanes (B2)</v>
          </cell>
        </row>
        <row r="80">
          <cell r="B80">
            <v>700899034</v>
          </cell>
          <cell r="C80" t="str">
            <v>Carli  Williams (B2)</v>
          </cell>
        </row>
        <row r="81">
          <cell r="B81">
            <v>700899041</v>
          </cell>
          <cell r="C81" t="str">
            <v>Gill  Wood (MPG4)</v>
          </cell>
        </row>
        <row r="82">
          <cell r="B82">
            <v>700899058</v>
          </cell>
          <cell r="C82" t="str">
            <v>Pam  Abram (A2)</v>
          </cell>
        </row>
        <row r="83">
          <cell r="B83">
            <v>700899065</v>
          </cell>
          <cell r="C83" t="str">
            <v>Christine M Burke (MPG2)</v>
          </cell>
        </row>
        <row r="84">
          <cell r="B84">
            <v>700899096</v>
          </cell>
          <cell r="C84" t="str">
            <v>Gary D Fairclough (B2)</v>
          </cell>
        </row>
        <row r="85">
          <cell r="B85">
            <v>700899102</v>
          </cell>
          <cell r="C85" t="str">
            <v>Julie M Fillingham (C2)</v>
          </cell>
        </row>
        <row r="86">
          <cell r="B86">
            <v>700899119</v>
          </cell>
          <cell r="C86" t="str">
            <v>Tony A Fillingham (A2)</v>
          </cell>
        </row>
        <row r="87">
          <cell r="B87">
            <v>700899133</v>
          </cell>
          <cell r="C87" t="str">
            <v>Karen J Gillard (A2)</v>
          </cell>
        </row>
        <row r="88">
          <cell r="B88">
            <v>700899157</v>
          </cell>
          <cell r="C88" t="str">
            <v>Stephen B Jones (C2)</v>
          </cell>
        </row>
        <row r="89">
          <cell r="B89">
            <v>700899164</v>
          </cell>
          <cell r="C89" t="str">
            <v>Robert  Mason (A2)</v>
          </cell>
        </row>
        <row r="90">
          <cell r="B90">
            <v>700899171</v>
          </cell>
          <cell r="C90" t="str">
            <v>Heather  Ashall (A2)</v>
          </cell>
        </row>
        <row r="91">
          <cell r="B91">
            <v>700899188</v>
          </cell>
          <cell r="C91" t="str">
            <v>David A Shepherd (A2)</v>
          </cell>
        </row>
        <row r="92">
          <cell r="B92">
            <v>700899270</v>
          </cell>
          <cell r="C92" t="str">
            <v>Chris  Carroll (B2)</v>
          </cell>
        </row>
        <row r="93">
          <cell r="B93">
            <v>700901973</v>
          </cell>
          <cell r="C93" t="str">
            <v>Jim A Clasper (B2)</v>
          </cell>
        </row>
        <row r="94">
          <cell r="B94">
            <v>700902406</v>
          </cell>
          <cell r="C94" t="str">
            <v>Yvonne M Dooley (A2)</v>
          </cell>
        </row>
        <row r="95">
          <cell r="B95">
            <v>700902468</v>
          </cell>
          <cell r="C95" t="str">
            <v>Maxine A Jones (A2)</v>
          </cell>
        </row>
        <row r="96">
          <cell r="B96">
            <v>700906725</v>
          </cell>
          <cell r="C96" t="str">
            <v>Angela R Rigby (B2)</v>
          </cell>
        </row>
        <row r="97">
          <cell r="B97">
            <v>700906756</v>
          </cell>
          <cell r="C97" t="str">
            <v>Brian  Shaw (B1)</v>
          </cell>
        </row>
        <row r="98">
          <cell r="B98">
            <v>700907814</v>
          </cell>
          <cell r="C98" t="str">
            <v>Angela  Slydell (B2)</v>
          </cell>
        </row>
        <row r="99">
          <cell r="B99">
            <v>700909757</v>
          </cell>
          <cell r="C99" t="str">
            <v>Neil W Crompton (B2)</v>
          </cell>
        </row>
        <row r="100">
          <cell r="B100">
            <v>700910265</v>
          </cell>
          <cell r="C100" t="str">
            <v>Rebecca M Hughes (B2)</v>
          </cell>
        </row>
        <row r="101">
          <cell r="B101">
            <v>700912733</v>
          </cell>
          <cell r="C101" t="str">
            <v>Julie  Cunningham (B2)</v>
          </cell>
        </row>
        <row r="102">
          <cell r="B102">
            <v>700912740</v>
          </cell>
          <cell r="C102" t="str">
            <v>Gary  Deakin (B2)</v>
          </cell>
        </row>
        <row r="103">
          <cell r="B103">
            <v>700912757</v>
          </cell>
          <cell r="C103" t="str">
            <v>Paul J Downes (B2)</v>
          </cell>
        </row>
        <row r="104">
          <cell r="B104">
            <v>700912764</v>
          </cell>
          <cell r="C104" t="str">
            <v>Daniel R Fallon (B2)</v>
          </cell>
        </row>
        <row r="105">
          <cell r="B105">
            <v>700912818</v>
          </cell>
          <cell r="C105" t="str">
            <v>Jayne M Liptrott (C2)</v>
          </cell>
        </row>
        <row r="106">
          <cell r="B106">
            <v>700912825</v>
          </cell>
          <cell r="C106" t="str">
            <v>Ashley  Meadowcroft (B2)</v>
          </cell>
        </row>
        <row r="107">
          <cell r="B107">
            <v>700912832</v>
          </cell>
          <cell r="C107" t="str">
            <v>Lee K Pennington (B2)</v>
          </cell>
        </row>
        <row r="108">
          <cell r="B108">
            <v>700912849</v>
          </cell>
          <cell r="C108" t="str">
            <v>Lisa K Underwood (B2)</v>
          </cell>
        </row>
        <row r="109">
          <cell r="B109">
            <v>700912856</v>
          </cell>
          <cell r="C109" t="str">
            <v>Dom P Armstrong (C3)</v>
          </cell>
        </row>
        <row r="110">
          <cell r="B110">
            <v>700912863</v>
          </cell>
          <cell r="C110" t="str">
            <v>Graham M Britton (MPG2)</v>
          </cell>
        </row>
        <row r="111">
          <cell r="B111">
            <v>700912870</v>
          </cell>
          <cell r="C111" t="str">
            <v>Stephen  Charlesworth (B2)</v>
          </cell>
        </row>
        <row r="112">
          <cell r="B112">
            <v>700912887</v>
          </cell>
          <cell r="C112" t="str">
            <v>Paul A Cowen (B2)</v>
          </cell>
        </row>
        <row r="113">
          <cell r="B113">
            <v>700912894</v>
          </cell>
          <cell r="C113" t="str">
            <v>Barry I Dobson (C3)</v>
          </cell>
        </row>
        <row r="114">
          <cell r="B114">
            <v>700912900</v>
          </cell>
          <cell r="C114" t="str">
            <v>Ian D Edwards (B2)</v>
          </cell>
        </row>
        <row r="115">
          <cell r="B115">
            <v>700912917</v>
          </cell>
          <cell r="C115" t="str">
            <v>Phil J Edwards (C1)</v>
          </cell>
        </row>
        <row r="116">
          <cell r="B116">
            <v>700912924</v>
          </cell>
          <cell r="C116" t="str">
            <v>Keith  Gaskell (C1)</v>
          </cell>
        </row>
        <row r="117">
          <cell r="B117">
            <v>700912931</v>
          </cell>
          <cell r="C117" t="str">
            <v>Derek  Howard (C1)</v>
          </cell>
        </row>
        <row r="118">
          <cell r="B118">
            <v>700912948</v>
          </cell>
          <cell r="C118" t="str">
            <v>Danielle L Howard (C1)</v>
          </cell>
        </row>
        <row r="119">
          <cell r="B119">
            <v>700912962</v>
          </cell>
          <cell r="C119" t="str">
            <v>Martin J Ivey (C1)</v>
          </cell>
        </row>
        <row r="120">
          <cell r="B120">
            <v>700912986</v>
          </cell>
          <cell r="C120" t="str">
            <v>Alison  Jones (A2)</v>
          </cell>
        </row>
        <row r="121">
          <cell r="B121">
            <v>700912993</v>
          </cell>
          <cell r="C121" t="str">
            <v>Michael J Lavelle (B2)</v>
          </cell>
        </row>
        <row r="122">
          <cell r="B122">
            <v>700913006</v>
          </cell>
          <cell r="C122" t="str">
            <v>Gavin  Moss (C1)</v>
          </cell>
        </row>
        <row r="123">
          <cell r="B123">
            <v>700913013</v>
          </cell>
          <cell r="C123" t="str">
            <v>Dave J Noden (C3)</v>
          </cell>
        </row>
        <row r="124">
          <cell r="B124">
            <v>700913020</v>
          </cell>
          <cell r="C124" t="str">
            <v>Katherine  Pallas (A2)</v>
          </cell>
        </row>
        <row r="125">
          <cell r="B125">
            <v>700913037</v>
          </cell>
          <cell r="C125" t="str">
            <v>Darren  Perry (C1)</v>
          </cell>
        </row>
        <row r="126">
          <cell r="B126">
            <v>700913044</v>
          </cell>
          <cell r="C126" t="str">
            <v>Mark A Rigby (C1)</v>
          </cell>
        </row>
        <row r="127">
          <cell r="B127">
            <v>700913068</v>
          </cell>
          <cell r="C127" t="str">
            <v>Phil J Seed (C2)</v>
          </cell>
        </row>
        <row r="128">
          <cell r="B128">
            <v>700913075</v>
          </cell>
          <cell r="C128" t="str">
            <v>Richard F Smith (MPG4)</v>
          </cell>
        </row>
        <row r="129">
          <cell r="B129">
            <v>700913082</v>
          </cell>
          <cell r="C129" t="str">
            <v>Natasha  Stevenson (C1)</v>
          </cell>
        </row>
        <row r="130">
          <cell r="B130">
            <v>700913099</v>
          </cell>
          <cell r="C130" t="str">
            <v>Ryan L Stokoe (C3)</v>
          </cell>
        </row>
        <row r="131">
          <cell r="B131">
            <v>700913112</v>
          </cell>
          <cell r="C131" t="str">
            <v>Scott K Wildon (B2)</v>
          </cell>
        </row>
        <row r="132">
          <cell r="B132">
            <v>700913129</v>
          </cell>
          <cell r="C132" t="str">
            <v>Dennis  Chapman (B2)</v>
          </cell>
        </row>
        <row r="133">
          <cell r="B133">
            <v>700913136</v>
          </cell>
          <cell r="C133" t="str">
            <v>Dean  Cunningham (B2)</v>
          </cell>
        </row>
        <row r="134">
          <cell r="B134">
            <v>700913143</v>
          </cell>
          <cell r="C134" t="str">
            <v>John  Dooney (B2)</v>
          </cell>
        </row>
        <row r="135">
          <cell r="B135">
            <v>700913150</v>
          </cell>
          <cell r="C135" t="str">
            <v>Lisa  Fitzsimon (B2)</v>
          </cell>
        </row>
        <row r="136">
          <cell r="B136">
            <v>700913174</v>
          </cell>
          <cell r="C136" t="str">
            <v>Paul  Howard (B2)</v>
          </cell>
        </row>
        <row r="137">
          <cell r="B137">
            <v>700913181</v>
          </cell>
          <cell r="C137" t="str">
            <v>David  Illing (B2)</v>
          </cell>
        </row>
        <row r="138">
          <cell r="B138">
            <v>700913198</v>
          </cell>
          <cell r="C138" t="str">
            <v>Alan N Johnson (B2)</v>
          </cell>
        </row>
        <row r="139">
          <cell r="B139">
            <v>700913204</v>
          </cell>
          <cell r="C139" t="str">
            <v>Chris  Lawson (B2)</v>
          </cell>
        </row>
        <row r="140">
          <cell r="B140">
            <v>700913228</v>
          </cell>
          <cell r="C140" t="str">
            <v>Carl  Ritchie (B2)</v>
          </cell>
        </row>
        <row r="141">
          <cell r="B141">
            <v>700913235</v>
          </cell>
          <cell r="C141" t="str">
            <v>Kamal  Sandhu (B2)</v>
          </cell>
        </row>
        <row r="142">
          <cell r="B142">
            <v>700913242</v>
          </cell>
          <cell r="C142" t="str">
            <v>Alan  Tracey (B2)</v>
          </cell>
        </row>
        <row r="143">
          <cell r="B143">
            <v>700913259</v>
          </cell>
          <cell r="C143" t="str">
            <v>Zoe  Wrench (B2)</v>
          </cell>
        </row>
        <row r="144">
          <cell r="B144">
            <v>700913266</v>
          </cell>
          <cell r="C144" t="str">
            <v>Malcolm E Bagley (PS2/AM)</v>
          </cell>
        </row>
        <row r="145">
          <cell r="B145">
            <v>700913273</v>
          </cell>
          <cell r="C145" t="str">
            <v>Jon  Dolby (B2)</v>
          </cell>
        </row>
        <row r="146">
          <cell r="B146">
            <v>700913280</v>
          </cell>
          <cell r="C146" t="str">
            <v>Jefferey K Harper (B2)</v>
          </cell>
        </row>
        <row r="147">
          <cell r="B147">
            <v>700913297</v>
          </cell>
          <cell r="C147" t="str">
            <v>Anthony C Hazell (B2)</v>
          </cell>
        </row>
        <row r="148">
          <cell r="B148">
            <v>700913303</v>
          </cell>
          <cell r="C148" t="str">
            <v>Tony  Niven (B2)</v>
          </cell>
        </row>
        <row r="149">
          <cell r="B149">
            <v>700913327</v>
          </cell>
          <cell r="C149" t="str">
            <v>Martin  Rose (B2)</v>
          </cell>
        </row>
        <row r="150">
          <cell r="B150">
            <v>700913334</v>
          </cell>
          <cell r="C150" t="str">
            <v>Adrian E Rothery (B2)</v>
          </cell>
        </row>
        <row r="151">
          <cell r="B151">
            <v>700913341</v>
          </cell>
          <cell r="C151" t="str">
            <v>Mark A Thomas (B2)</v>
          </cell>
        </row>
        <row r="152">
          <cell r="B152">
            <v>700913358</v>
          </cell>
          <cell r="C152" t="str">
            <v>Mark I Walker (B2)</v>
          </cell>
        </row>
        <row r="153">
          <cell r="B153">
            <v>700913365</v>
          </cell>
          <cell r="C153" t="str">
            <v>Martyn  Wyatt (B2)</v>
          </cell>
        </row>
        <row r="154">
          <cell r="B154">
            <v>700913372</v>
          </cell>
          <cell r="C154" t="str">
            <v>Stephen  Elvidge (B2)</v>
          </cell>
        </row>
        <row r="155">
          <cell r="B155">
            <v>700913389</v>
          </cell>
          <cell r="C155" t="str">
            <v>David J Tibenham (B2)</v>
          </cell>
        </row>
        <row r="156">
          <cell r="B156">
            <v>700913396</v>
          </cell>
          <cell r="C156" t="str">
            <v>Paul G Dennis (B2)</v>
          </cell>
        </row>
        <row r="157">
          <cell r="B157">
            <v>700913402</v>
          </cell>
          <cell r="C157" t="str">
            <v>Mark A Gosling (B2)</v>
          </cell>
        </row>
        <row r="158">
          <cell r="B158">
            <v>700913419</v>
          </cell>
          <cell r="C158" t="str">
            <v>Stevie E Hicks (B2)</v>
          </cell>
        </row>
        <row r="159">
          <cell r="B159">
            <v>700913426</v>
          </cell>
          <cell r="C159" t="str">
            <v>Graham  Markland (B2)</v>
          </cell>
        </row>
        <row r="160">
          <cell r="B160">
            <v>700913716</v>
          </cell>
          <cell r="C160" t="str">
            <v>Gareth A Mcardle (C1)</v>
          </cell>
        </row>
        <row r="161">
          <cell r="B161">
            <v>700914713</v>
          </cell>
          <cell r="C161" t="str">
            <v>Jessica  Brinkworth (B2)</v>
          </cell>
        </row>
        <row r="162">
          <cell r="B162">
            <v>700914935</v>
          </cell>
          <cell r="C162" t="str">
            <v>Louise  Barnett (B2)</v>
          </cell>
        </row>
        <row r="163">
          <cell r="B163">
            <v>700914959</v>
          </cell>
          <cell r="C163" t="str">
            <v>Sarah  Dickenson (A2)</v>
          </cell>
        </row>
        <row r="164">
          <cell r="B164">
            <v>700914973</v>
          </cell>
          <cell r="C164" t="str">
            <v>Leanne  Orme (B2)</v>
          </cell>
        </row>
        <row r="165">
          <cell r="B165">
            <v>700914980</v>
          </cell>
          <cell r="C165" t="str">
            <v>Amanda J Scott (B2)</v>
          </cell>
        </row>
        <row r="166">
          <cell r="B166">
            <v>700914997</v>
          </cell>
          <cell r="C166" t="str">
            <v>Jennifer  Smith (B2)</v>
          </cell>
        </row>
        <row r="167">
          <cell r="B167">
            <v>700927904</v>
          </cell>
          <cell r="C167" t="str">
            <v>Stephen  Heleniak (C2)</v>
          </cell>
        </row>
        <row r="168">
          <cell r="B168">
            <v>700944437</v>
          </cell>
          <cell r="C168" t="str">
            <v>Jonathan  Sheard (C2)</v>
          </cell>
        </row>
        <row r="169">
          <cell r="B169">
            <v>700952678</v>
          </cell>
          <cell r="C169" t="str">
            <v>Colin R Gill (A2)</v>
          </cell>
        </row>
        <row r="170">
          <cell r="B170">
            <v>700952685</v>
          </cell>
          <cell r="C170" t="str">
            <v>Phillip H Livsey (A2)</v>
          </cell>
        </row>
        <row r="171">
          <cell r="B171">
            <v>700952708</v>
          </cell>
          <cell r="C171" t="str">
            <v>Jon L Wilson (A2)</v>
          </cell>
        </row>
        <row r="172">
          <cell r="B172">
            <v>700952715</v>
          </cell>
          <cell r="C172" t="str">
            <v>George H Hutchins (A2)</v>
          </cell>
        </row>
        <row r="173">
          <cell r="B173">
            <v>700952876</v>
          </cell>
          <cell r="C173" t="str">
            <v>Colin  Bull (A2)</v>
          </cell>
        </row>
        <row r="174">
          <cell r="B174">
            <v>700952883</v>
          </cell>
          <cell r="C174" t="str">
            <v>Matthew  Auty (A2)</v>
          </cell>
        </row>
        <row r="175">
          <cell r="B175">
            <v>700952906</v>
          </cell>
          <cell r="C175" t="str">
            <v>Stephen  Harris (A2)</v>
          </cell>
        </row>
        <row r="176">
          <cell r="B176">
            <v>700952913</v>
          </cell>
          <cell r="C176" t="str">
            <v>Andrew D North (A2)</v>
          </cell>
        </row>
        <row r="177">
          <cell r="B177">
            <v>700952944</v>
          </cell>
          <cell r="C177" t="str">
            <v>Amanda P Jarratt (A2)</v>
          </cell>
        </row>
        <row r="178">
          <cell r="B178">
            <v>700953194</v>
          </cell>
          <cell r="C178" t="str">
            <v>Carl M Kellett (A2)</v>
          </cell>
        </row>
        <row r="179">
          <cell r="B179">
            <v>700953354</v>
          </cell>
          <cell r="C179" t="str">
            <v>Ruth M Mcnally (A2)</v>
          </cell>
        </row>
        <row r="180">
          <cell r="B180">
            <v>700953446</v>
          </cell>
          <cell r="C180" t="str">
            <v>James  Mair (A2)</v>
          </cell>
        </row>
        <row r="181">
          <cell r="B181">
            <v>700956881</v>
          </cell>
          <cell r="C181" t="str">
            <v>Simon S Townend (B1)</v>
          </cell>
        </row>
        <row r="182">
          <cell r="B182">
            <v>700970306</v>
          </cell>
          <cell r="C182" t="str">
            <v>Keith  Harris (C2)</v>
          </cell>
        </row>
        <row r="183">
          <cell r="B183">
            <v>700978647</v>
          </cell>
          <cell r="C183" t="str">
            <v>Patricia  Whittlestone (B2)</v>
          </cell>
        </row>
        <row r="184">
          <cell r="B184">
            <v>700979583</v>
          </cell>
          <cell r="C184" t="str">
            <v>Lisa  Hallas (B2)</v>
          </cell>
        </row>
        <row r="185">
          <cell r="B185">
            <v>701003287</v>
          </cell>
          <cell r="C185" t="str">
            <v>Adrian  Allison (B1)</v>
          </cell>
        </row>
        <row r="186">
          <cell r="B186">
            <v>701007926</v>
          </cell>
          <cell r="C186" t="str">
            <v>Colin P Seed (A2)</v>
          </cell>
        </row>
        <row r="187">
          <cell r="B187">
            <v>701008381</v>
          </cell>
          <cell r="C187" t="str">
            <v>Anna J Sharkey (A2)</v>
          </cell>
        </row>
        <row r="188">
          <cell r="B188">
            <v>701014504</v>
          </cell>
          <cell r="C188" t="str">
            <v>Ian  Ferris (C2)</v>
          </cell>
        </row>
        <row r="189">
          <cell r="B189">
            <v>701015976</v>
          </cell>
          <cell r="C189" t="str">
            <v>Donny  Hill (B2)</v>
          </cell>
        </row>
        <row r="190">
          <cell r="B190">
            <v>701038548</v>
          </cell>
          <cell r="C190" t="str">
            <v>Andrew  Condron (A2)</v>
          </cell>
        </row>
        <row r="191">
          <cell r="B191">
            <v>701038609</v>
          </cell>
          <cell r="C191" t="str">
            <v>Matthew L Waterhouse (A2)</v>
          </cell>
        </row>
        <row r="192">
          <cell r="B192">
            <v>701126726</v>
          </cell>
          <cell r="C192" t="str">
            <v>Christopher  Burke (A2)</v>
          </cell>
        </row>
        <row r="193">
          <cell r="B193">
            <v>701168924</v>
          </cell>
          <cell r="C193" t="str">
            <v>Matthew  Tullett (B2)</v>
          </cell>
        </row>
        <row r="194">
          <cell r="B194">
            <v>701173676</v>
          </cell>
          <cell r="C194" t="str">
            <v>Laura  Goodram (B2)</v>
          </cell>
        </row>
        <row r="195">
          <cell r="B195">
            <v>701247735</v>
          </cell>
          <cell r="C195" t="str">
            <v>Claire M Brocklesby (B2)</v>
          </cell>
        </row>
        <row r="196">
          <cell r="B196">
            <v>701349125</v>
          </cell>
          <cell r="C196" t="str">
            <v>Denis  Hall (B2)</v>
          </cell>
        </row>
        <row r="197">
          <cell r="B197">
            <v>701352521</v>
          </cell>
          <cell r="C197" t="str">
            <v>Paul D Williams (MPG4)</v>
          </cell>
        </row>
        <row r="198">
          <cell r="B198">
            <v>701354570</v>
          </cell>
          <cell r="C198" t="str">
            <v>Andrew  Jackson (B2)</v>
          </cell>
        </row>
        <row r="199">
          <cell r="B199">
            <v>701354587</v>
          </cell>
          <cell r="C199" t="str">
            <v>Kevin  Maloney (B2)</v>
          </cell>
        </row>
        <row r="200">
          <cell r="B200">
            <v>701354594</v>
          </cell>
          <cell r="C200" t="str">
            <v>Gareth  Dowd (B2)</v>
          </cell>
        </row>
        <row r="201">
          <cell r="B201">
            <v>701380395</v>
          </cell>
          <cell r="C201" t="str">
            <v>Gavin R Jude (B2)</v>
          </cell>
        </row>
        <row r="202">
          <cell r="B202">
            <v>701452849</v>
          </cell>
          <cell r="C202" t="str">
            <v>Mark  Lowe (A2)</v>
          </cell>
        </row>
        <row r="203">
          <cell r="B203">
            <v>701454249</v>
          </cell>
          <cell r="C203" t="str">
            <v>Justine  Reid (A2)</v>
          </cell>
        </row>
        <row r="204">
          <cell r="B204">
            <v>701457875</v>
          </cell>
          <cell r="C204" t="str">
            <v>Carl  Mcgiveron (A2)</v>
          </cell>
        </row>
        <row r="205">
          <cell r="B205">
            <v>701457912</v>
          </cell>
          <cell r="C205" t="str">
            <v>Ronald W Cox (A2)</v>
          </cell>
        </row>
        <row r="206">
          <cell r="B206">
            <v>701458018</v>
          </cell>
          <cell r="C206" t="str">
            <v>Martyn  Tyrer (A2)</v>
          </cell>
        </row>
        <row r="207">
          <cell r="B207">
            <v>701481009</v>
          </cell>
          <cell r="C207" t="str">
            <v>Robert  Mcdonald (B2)</v>
          </cell>
        </row>
        <row r="208">
          <cell r="B208">
            <v>801688254</v>
          </cell>
          <cell r="C208" t="str">
            <v>Paul S Cammegh (PCGT)</v>
          </cell>
        </row>
        <row r="209">
          <cell r="B209">
            <v>802063234</v>
          </cell>
          <cell r="C209" t="str">
            <v>Kathryn J Bell (B2)</v>
          </cell>
        </row>
        <row r="210">
          <cell r="B210">
            <v>802063463</v>
          </cell>
          <cell r="C210" t="str">
            <v>Gail N Whiteley (C2)</v>
          </cell>
        </row>
        <row r="211">
          <cell r="B211">
            <v>802064958</v>
          </cell>
          <cell r="C211" t="str">
            <v>Jamie  Glossop (A2)</v>
          </cell>
        </row>
        <row r="212">
          <cell r="B212">
            <v>802065009</v>
          </cell>
          <cell r="C212" t="str">
            <v>Jayne  Ellis (C2)</v>
          </cell>
        </row>
        <row r="213">
          <cell r="B213">
            <v>802066792</v>
          </cell>
          <cell r="C213" t="str">
            <v>David  Housecroft (B1)</v>
          </cell>
        </row>
        <row r="214">
          <cell r="B214">
            <v>802286053</v>
          </cell>
          <cell r="C214" t="str">
            <v>Rebecca J Walker (PCGU)</v>
          </cell>
        </row>
        <row r="215">
          <cell r="B215">
            <v>802287722</v>
          </cell>
          <cell r="C215" t="str">
            <v>Lewis  Dent (B2)</v>
          </cell>
        </row>
        <row r="216">
          <cell r="B216">
            <v>802366762</v>
          </cell>
          <cell r="C216" t="str">
            <v>Mervyn M Charlton (B2)</v>
          </cell>
        </row>
        <row r="217">
          <cell r="B217">
            <v>802394758</v>
          </cell>
          <cell r="C217" t="str">
            <v>Richard W Watson (PCGU)</v>
          </cell>
        </row>
        <row r="218">
          <cell r="B218">
            <v>802522557</v>
          </cell>
          <cell r="C218" t="str">
            <v>Giles  Scrafton (PCGU)</v>
          </cell>
        </row>
        <row r="219">
          <cell r="B219">
            <v>802522564</v>
          </cell>
          <cell r="C219" t="str">
            <v>Vincent V Mccormack (MPG2)</v>
          </cell>
        </row>
        <row r="220">
          <cell r="B220">
            <v>802524599</v>
          </cell>
          <cell r="C220" t="str">
            <v>Michael J Dobson (A2)</v>
          </cell>
        </row>
        <row r="221">
          <cell r="B221">
            <v>802525374</v>
          </cell>
          <cell r="C221" t="str">
            <v>Vincent  Creamer (PCGT)</v>
          </cell>
        </row>
        <row r="222">
          <cell r="B222">
            <v>802594646</v>
          </cell>
          <cell r="C222" t="str">
            <v>Alan P Gilbank (A2)</v>
          </cell>
        </row>
        <row r="223">
          <cell r="B223">
            <v>802600217</v>
          </cell>
          <cell r="C223" t="str">
            <v>Emma J Copley (A2)</v>
          </cell>
        </row>
        <row r="224">
          <cell r="B224">
            <v>802666145</v>
          </cell>
          <cell r="C224" t="str">
            <v>Andrew P Alderman (A2)</v>
          </cell>
        </row>
        <row r="225">
          <cell r="B225">
            <v>802860468</v>
          </cell>
          <cell r="C225" t="str">
            <v>Roy  Thirsk (A2)</v>
          </cell>
        </row>
        <row r="226">
          <cell r="B226">
            <v>802862844</v>
          </cell>
          <cell r="C226" t="str">
            <v>Peter P Duggan (PCGR)</v>
          </cell>
        </row>
        <row r="227">
          <cell r="B227">
            <v>802942683</v>
          </cell>
          <cell r="C227" t="str">
            <v>Craig M Logan (C2)</v>
          </cell>
        </row>
        <row r="228">
          <cell r="B228">
            <v>802999168</v>
          </cell>
          <cell r="C228" t="str">
            <v>Steve A Lister (C2)</v>
          </cell>
        </row>
        <row r="229">
          <cell r="B229">
            <v>802999199</v>
          </cell>
          <cell r="C229" t="str">
            <v>Stuart L Clark (C2)</v>
          </cell>
        </row>
        <row r="230">
          <cell r="B230">
            <v>802999397</v>
          </cell>
          <cell r="C230" t="str">
            <v>Stephen D Dundas (A2)</v>
          </cell>
        </row>
        <row r="231">
          <cell r="B231">
            <v>803049480</v>
          </cell>
          <cell r="C231" t="str">
            <v>Yvonne L Banks (PCGU)</v>
          </cell>
        </row>
        <row r="232">
          <cell r="B232">
            <v>803102659</v>
          </cell>
          <cell r="C232" t="str">
            <v>Rachel A Fergusson (C2)</v>
          </cell>
        </row>
        <row r="233">
          <cell r="B233">
            <v>803166767</v>
          </cell>
          <cell r="C233" t="str">
            <v>Margaret  Pickard (C2)</v>
          </cell>
        </row>
        <row r="234">
          <cell r="B234">
            <v>803166880</v>
          </cell>
          <cell r="C234" t="str">
            <v>Ken H Herts (C2)</v>
          </cell>
        </row>
        <row r="235">
          <cell r="B235">
            <v>803166897</v>
          </cell>
          <cell r="C235" t="str">
            <v>Esther  Holroyd (C2)</v>
          </cell>
        </row>
        <row r="236">
          <cell r="B236">
            <v>803167047</v>
          </cell>
          <cell r="C236" t="str">
            <v>Kevin  Markey (C2)</v>
          </cell>
        </row>
        <row r="237">
          <cell r="B237">
            <v>803167207</v>
          </cell>
          <cell r="C237" t="str">
            <v>Peter  Grady (PCGU)</v>
          </cell>
        </row>
        <row r="238">
          <cell r="B238">
            <v>803167344</v>
          </cell>
          <cell r="C238" t="str">
            <v>Kevin  Barry (A2)</v>
          </cell>
        </row>
        <row r="239">
          <cell r="B239">
            <v>803167351</v>
          </cell>
          <cell r="C239" t="str">
            <v>Mark R Gargett (MPG2)</v>
          </cell>
        </row>
        <row r="240">
          <cell r="B240">
            <v>803167368</v>
          </cell>
          <cell r="C240" t="str">
            <v>Daniel R Green (FCON)</v>
          </cell>
        </row>
        <row r="241">
          <cell r="B241">
            <v>803167375</v>
          </cell>
          <cell r="C241" t="str">
            <v>Christopher S Bond (A2)</v>
          </cell>
        </row>
        <row r="242">
          <cell r="B242">
            <v>803167382</v>
          </cell>
          <cell r="C242" t="str">
            <v>Mark S Hasson (MPG2)</v>
          </cell>
        </row>
        <row r="243">
          <cell r="B243">
            <v>803167399</v>
          </cell>
          <cell r="C243" t="str">
            <v>Andrew  Sutcliffe (A2)</v>
          </cell>
        </row>
        <row r="244">
          <cell r="B244">
            <v>803167443</v>
          </cell>
          <cell r="C244" t="str">
            <v>Barbara  Herriott (B2)</v>
          </cell>
        </row>
        <row r="245">
          <cell r="B245">
            <v>803172072</v>
          </cell>
          <cell r="C245" t="str">
            <v>Michael  Kershaw (C2)</v>
          </cell>
        </row>
        <row r="246">
          <cell r="B246">
            <v>803216882</v>
          </cell>
          <cell r="C246" t="str">
            <v>Richard  Moore (A2)</v>
          </cell>
        </row>
        <row r="247">
          <cell r="B247">
            <v>803216929</v>
          </cell>
          <cell r="C247" t="str">
            <v>James  Burton (B1)</v>
          </cell>
        </row>
        <row r="248">
          <cell r="B248">
            <v>803217247</v>
          </cell>
          <cell r="C248" t="str">
            <v>Lynne S Simon (A2)</v>
          </cell>
        </row>
        <row r="249">
          <cell r="B249">
            <v>803217292</v>
          </cell>
          <cell r="C249" t="str">
            <v>Joanne  Taylor (C2)</v>
          </cell>
        </row>
        <row r="250">
          <cell r="B250">
            <v>803268348</v>
          </cell>
          <cell r="C250" t="str">
            <v>Daniel R Green (C2)</v>
          </cell>
        </row>
        <row r="251">
          <cell r="B251">
            <v>803268393</v>
          </cell>
          <cell r="C251" t="str">
            <v>John  Walsh (A2)</v>
          </cell>
        </row>
        <row r="252">
          <cell r="B252">
            <v>803268409</v>
          </cell>
          <cell r="C252" t="str">
            <v>Graham P Littler (A2)</v>
          </cell>
        </row>
        <row r="253">
          <cell r="B253">
            <v>803268416</v>
          </cell>
          <cell r="C253" t="str">
            <v>Anthony  Auty (C2)</v>
          </cell>
        </row>
        <row r="254">
          <cell r="B254">
            <v>803268423</v>
          </cell>
          <cell r="C254" t="str">
            <v>Michael  Clough (A2)</v>
          </cell>
        </row>
        <row r="255">
          <cell r="B255">
            <v>803268539</v>
          </cell>
          <cell r="C255" t="str">
            <v>Louise L Heaton (C2)</v>
          </cell>
        </row>
        <row r="256">
          <cell r="B256">
            <v>803293012</v>
          </cell>
          <cell r="C256" t="str">
            <v>David C Dean (FCON)</v>
          </cell>
        </row>
        <row r="257">
          <cell r="B257">
            <v>803354812</v>
          </cell>
          <cell r="C257" t="str">
            <v>Colin J Squire (MPG4)</v>
          </cell>
        </row>
        <row r="258">
          <cell r="B258">
            <v>803354881</v>
          </cell>
          <cell r="C258" t="str">
            <v>Christopher M Spicer (A2)</v>
          </cell>
        </row>
        <row r="259">
          <cell r="B259">
            <v>803354904</v>
          </cell>
          <cell r="C259" t="str">
            <v>Paul  Madden (A2)</v>
          </cell>
        </row>
        <row r="260">
          <cell r="B260">
            <v>803354911</v>
          </cell>
          <cell r="C260" t="str">
            <v>Samantha J Emmett (A2)</v>
          </cell>
        </row>
        <row r="261">
          <cell r="B261">
            <v>803354959</v>
          </cell>
          <cell r="C261" t="str">
            <v>Stephen J Airey (B1)</v>
          </cell>
        </row>
        <row r="262">
          <cell r="B262">
            <v>803355000</v>
          </cell>
          <cell r="C262" t="str">
            <v>Robert  Mullins (B1)</v>
          </cell>
        </row>
        <row r="263">
          <cell r="B263">
            <v>803355017</v>
          </cell>
          <cell r="C263" t="str">
            <v>Duncan M Ward (MPG2)</v>
          </cell>
        </row>
        <row r="264">
          <cell r="B264">
            <v>803355420</v>
          </cell>
          <cell r="C264" t="str">
            <v>Lisa M Askey (C2)</v>
          </cell>
        </row>
      </sheetData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Quality Assurance"/>
      <sheetName val="Style Guidelines"/>
      <sheetName val="control_panel"/>
      <sheetName val="quantifiable_harm"/>
      <sheetName val="template --&gt;"/>
      <sheetName val="certain_and_uncertain"/>
      <sheetName val="Unambiguous harm"/>
      <sheetName val="Ambiguous or uncertain harm"/>
      <sheetName val="input --&gt;"/>
      <sheetName val="syniverse_vs_s135"/>
      <sheetName val="loss_of_service"/>
      <sheetName val="contract_overlap"/>
      <sheetName val="aggr_call_duration"/>
      <sheetName val="aggr_subs"/>
      <sheetName val="aggr_ETCs"/>
      <sheetName val="syniverse_q1 (2)"/>
      <sheetName val="raw s135 data ---&gt;"/>
      <sheetName val="subscriptions"/>
      <sheetName val="PAC_requests"/>
      <sheetName val="call_duration"/>
      <sheetName val="ETCs"/>
      <sheetName val="complaints"/>
      <sheetName val="syniverse_q1"/>
      <sheetName val="syniverse_q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8">
          <cell r="D28">
            <v>0.1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heads"/>
      <sheetName val="Headcount"/>
      <sheetName val="NNC"/>
      <sheetName val="sy10Overheads"/>
      <sheetName val="FN55overheads"/>
      <sheetName val="FN55 POST TRANSFER&amp;Budget Move"/>
      <sheetName val="FN56overheads"/>
      <sheetName val="sy10Headcount"/>
      <sheetName val="FN55Headcount"/>
      <sheetName val="sy10NNC"/>
      <sheetName val="SY10Salaries double check"/>
      <sheetName val="FN55NNC"/>
      <sheetName val="SY10 SALARY PHASING"/>
      <sheetName val="SY10 OH'S PHASING"/>
      <sheetName val="FN55 OH'S PHASING"/>
      <sheetName val="FN56 OH'S PHASING"/>
      <sheetName val="SY OH'S PHASING "/>
      <sheetName val="SY HEADCOUNT TRACKER"/>
      <sheetName val="SY NNC"/>
      <sheetName val="BUDGET UPLOAD"/>
      <sheetName val="HCOUNT UP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7">
          <cell r="B27" t="str">
            <v>TSL</v>
          </cell>
          <cell r="C27" t="str">
            <v>Secretarial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CO</v>
          </cell>
          <cell r="C28" t="str">
            <v>Clerical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COMO</v>
          </cell>
          <cell r="C29" t="str">
            <v>Clerical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TO</v>
          </cell>
          <cell r="C30" t="str">
            <v>Technical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TO Car</v>
          </cell>
          <cell r="C31" t="str">
            <v>Technical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TECH</v>
          </cell>
          <cell r="C32" t="str">
            <v>Technical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TECH Car</v>
          </cell>
          <cell r="C33" t="str">
            <v>Technical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MPG2</v>
          </cell>
          <cell r="C34" t="str">
            <v>Level 1</v>
          </cell>
          <cell r="D34">
            <v>1</v>
          </cell>
          <cell r="E34">
            <v>1</v>
          </cell>
          <cell r="F34">
            <v>1</v>
          </cell>
          <cell r="G34">
            <v>1</v>
          </cell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1</v>
          </cell>
        </row>
        <row r="35">
          <cell r="B35" t="str">
            <v>MPG2 Car</v>
          </cell>
          <cell r="C35" t="str">
            <v>Level 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MPG4</v>
          </cell>
          <cell r="C36" t="str">
            <v>Level 2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MPG4 Car</v>
          </cell>
          <cell r="C37" t="str">
            <v>Level 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B38" t="str">
            <v>PCGU</v>
          </cell>
          <cell r="C38" t="str">
            <v>Level 3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PCGT</v>
          </cell>
          <cell r="C39" t="str">
            <v>Level 4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PCGS</v>
          </cell>
          <cell r="C40" t="str">
            <v>Level 5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B41" t="str">
            <v>PCGR</v>
          </cell>
          <cell r="C41" t="str">
            <v>Director</v>
          </cell>
          <cell r="D41">
            <v>1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50">
          <cell r="B50" t="str">
            <v>TSL</v>
          </cell>
          <cell r="C50" t="str">
            <v>Secretarial</v>
          </cell>
          <cell r="D50">
            <v>1</v>
          </cell>
          <cell r="E50">
            <v>1</v>
          </cell>
          <cell r="F50">
            <v>1</v>
          </cell>
          <cell r="G50">
            <v>1</v>
          </cell>
          <cell r="H50">
            <v>1</v>
          </cell>
          <cell r="I50">
            <v>1</v>
          </cell>
          <cell r="J50">
            <v>1</v>
          </cell>
          <cell r="K50">
            <v>1</v>
          </cell>
          <cell r="L50">
            <v>1</v>
          </cell>
          <cell r="M50">
            <v>1</v>
          </cell>
          <cell r="N50">
            <v>1</v>
          </cell>
          <cell r="O50">
            <v>1</v>
          </cell>
        </row>
        <row r="51">
          <cell r="B51" t="str">
            <v>CO</v>
          </cell>
          <cell r="C51" t="str">
            <v>Clerical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COMO</v>
          </cell>
          <cell r="C52" t="str">
            <v>Clerical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B53" t="str">
            <v>TO</v>
          </cell>
          <cell r="C53" t="str">
            <v>Technical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B54" t="str">
            <v>TO Car</v>
          </cell>
          <cell r="C54" t="str">
            <v>Technical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B55" t="str">
            <v>TECH</v>
          </cell>
          <cell r="C55" t="str">
            <v>Technical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TECH Car</v>
          </cell>
          <cell r="C56" t="str">
            <v>Technical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B57" t="str">
            <v>MPG2</v>
          </cell>
          <cell r="C57" t="str">
            <v>Level 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B58" t="str">
            <v>MPG2 Car</v>
          </cell>
          <cell r="C58" t="str">
            <v>Level 1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MPG4</v>
          </cell>
          <cell r="C59" t="str">
            <v>Level 2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MPG4 Car</v>
          </cell>
          <cell r="C60" t="str">
            <v>Level 2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B61" t="str">
            <v>PCGU</v>
          </cell>
          <cell r="C61" t="str">
            <v>Level 3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B62" t="str">
            <v>PCGT</v>
          </cell>
          <cell r="C62" t="str">
            <v>Level 4</v>
          </cell>
          <cell r="D62">
            <v>3</v>
          </cell>
          <cell r="E62">
            <v>3</v>
          </cell>
          <cell r="F62">
            <v>3</v>
          </cell>
          <cell r="G62">
            <v>3</v>
          </cell>
          <cell r="H62">
            <v>3</v>
          </cell>
          <cell r="I62">
            <v>3</v>
          </cell>
          <cell r="J62">
            <v>3</v>
          </cell>
          <cell r="K62">
            <v>3</v>
          </cell>
          <cell r="L62">
            <v>3</v>
          </cell>
          <cell r="M62">
            <v>3</v>
          </cell>
          <cell r="N62">
            <v>3</v>
          </cell>
          <cell r="O62">
            <v>3</v>
          </cell>
        </row>
        <row r="63">
          <cell r="B63" t="str">
            <v>PCGS</v>
          </cell>
          <cell r="C63" t="str">
            <v>Level 5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B64" t="str">
            <v>PCGR</v>
          </cell>
          <cell r="C64" t="str">
            <v>Director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73">
          <cell r="B73" t="str">
            <v>TSL</v>
          </cell>
          <cell r="C73" t="str">
            <v>Secretarial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B74" t="str">
            <v>CO</v>
          </cell>
          <cell r="C74" t="str">
            <v>Clerical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B75" t="str">
            <v>COMO</v>
          </cell>
          <cell r="C75" t="str">
            <v>Clerical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B76" t="str">
            <v>TO</v>
          </cell>
          <cell r="C76" t="str">
            <v>Technical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B77" t="str">
            <v>TO Car</v>
          </cell>
          <cell r="C77" t="str">
            <v>Technical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B78" t="str">
            <v>TECH</v>
          </cell>
          <cell r="C78" t="str">
            <v>Technical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B79" t="str">
            <v>TECH Car</v>
          </cell>
          <cell r="C79" t="str">
            <v>Technical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MPG2</v>
          </cell>
          <cell r="C80" t="str">
            <v>Level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B81" t="str">
            <v>MPG2 Car</v>
          </cell>
          <cell r="C81" t="str">
            <v>Level 1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B82" t="str">
            <v>MPG4</v>
          </cell>
          <cell r="C82" t="str">
            <v>Level 2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B83" t="str">
            <v>MPG4 Car</v>
          </cell>
          <cell r="C83" t="str">
            <v>Level 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B84" t="str">
            <v>PCGU</v>
          </cell>
          <cell r="C84" t="str">
            <v>Level 3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B85" t="str">
            <v>PCGT</v>
          </cell>
          <cell r="C85" t="str">
            <v>Level 4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PCGS</v>
          </cell>
          <cell r="C86" t="str">
            <v>Level 5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B87" t="str">
            <v>PCGR</v>
          </cell>
          <cell r="C87" t="str">
            <v>Director</v>
          </cell>
          <cell r="D87">
            <v>1</v>
          </cell>
          <cell r="E87">
            <v>1</v>
          </cell>
          <cell r="F87">
            <v>1</v>
          </cell>
          <cell r="G87">
            <v>1</v>
          </cell>
          <cell r="H87">
            <v>1</v>
          </cell>
          <cell r="I87">
            <v>1</v>
          </cell>
          <cell r="J87">
            <v>1</v>
          </cell>
          <cell r="K87">
            <v>1</v>
          </cell>
          <cell r="L87">
            <v>1</v>
          </cell>
          <cell r="M87">
            <v>1</v>
          </cell>
          <cell r="N87">
            <v>1</v>
          </cell>
          <cell r="O87">
            <v>1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ecard"/>
      <sheetName val="Monthly Pack"/>
      <sheetName val="Cal Actuals"/>
      <sheetName val="SP Analysis"/>
      <sheetName val="Ratio Analysis"/>
      <sheetName val="Physicals Analysis"/>
      <sheetName val="Cal QFC"/>
      <sheetName val="Actuals"/>
      <sheetName val="QFC3"/>
      <sheetName val="Ref"/>
      <sheetName val="Segmented P&amp;L 03-04"/>
      <sheetName val="QFC1"/>
      <sheetName val="Prepay"/>
      <sheetName val="#REF"/>
      <sheetName val="QFC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Ref No's</v>
          </cell>
          <cell r="B1" t="str">
            <v>Actuals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  <cell r="BT1">
            <v>72</v>
          </cell>
          <cell r="BU1">
            <v>73</v>
          </cell>
          <cell r="BV1">
            <v>74</v>
          </cell>
          <cell r="BW1">
            <v>75</v>
          </cell>
          <cell r="BX1">
            <v>76</v>
          </cell>
          <cell r="BY1">
            <v>77</v>
          </cell>
          <cell r="BZ1">
            <v>78</v>
          </cell>
          <cell r="CA1">
            <v>79</v>
          </cell>
          <cell r="CB1">
            <v>80</v>
          </cell>
          <cell r="CC1">
            <v>81</v>
          </cell>
          <cell r="CD1">
            <v>82</v>
          </cell>
          <cell r="CE1">
            <v>83</v>
          </cell>
          <cell r="CF1">
            <v>84</v>
          </cell>
          <cell r="CG1">
            <v>85</v>
          </cell>
          <cell r="CH1">
            <v>86</v>
          </cell>
          <cell r="CI1">
            <v>87</v>
          </cell>
          <cell r="CJ1">
            <v>88</v>
          </cell>
          <cell r="CK1">
            <v>89</v>
          </cell>
          <cell r="CL1">
            <v>90</v>
          </cell>
          <cell r="CM1">
            <v>91</v>
          </cell>
          <cell r="CN1">
            <v>92</v>
          </cell>
          <cell r="CO1">
            <v>93</v>
          </cell>
          <cell r="CP1">
            <v>94</v>
          </cell>
          <cell r="CQ1">
            <v>95</v>
          </cell>
          <cell r="CR1">
            <v>96</v>
          </cell>
          <cell r="CS1">
            <v>97</v>
          </cell>
          <cell r="CT1">
            <v>98</v>
          </cell>
          <cell r="CU1">
            <v>99</v>
          </cell>
          <cell r="CV1">
            <v>100</v>
          </cell>
          <cell r="CW1">
            <v>101</v>
          </cell>
          <cell r="CX1">
            <v>102</v>
          </cell>
          <cell r="CY1">
            <v>103</v>
          </cell>
          <cell r="CZ1">
            <v>104</v>
          </cell>
          <cell r="DA1">
            <v>105</v>
          </cell>
          <cell r="DB1">
            <v>106</v>
          </cell>
          <cell r="DC1">
            <v>107</v>
          </cell>
          <cell r="DD1">
            <v>108</v>
          </cell>
          <cell r="DE1">
            <v>109</v>
          </cell>
          <cell r="DF1">
            <v>110</v>
          </cell>
          <cell r="DG1">
            <v>111</v>
          </cell>
          <cell r="DH1">
            <v>112</v>
          </cell>
          <cell r="DI1">
            <v>113</v>
          </cell>
          <cell r="DJ1">
            <v>114</v>
          </cell>
          <cell r="DK1">
            <v>115</v>
          </cell>
          <cell r="DL1">
            <v>116</v>
          </cell>
          <cell r="DM1">
            <v>117</v>
          </cell>
          <cell r="DN1">
            <v>118</v>
          </cell>
          <cell r="DO1">
            <v>119</v>
          </cell>
          <cell r="DP1">
            <v>120</v>
          </cell>
          <cell r="DQ1">
            <v>121</v>
          </cell>
          <cell r="DR1">
            <v>122</v>
          </cell>
          <cell r="DS1">
            <v>123</v>
          </cell>
          <cell r="DT1">
            <v>124</v>
          </cell>
          <cell r="DU1">
            <v>125</v>
          </cell>
          <cell r="DV1">
            <v>126</v>
          </cell>
          <cell r="DW1">
            <v>127</v>
          </cell>
          <cell r="DX1">
            <v>128</v>
          </cell>
          <cell r="DY1">
            <v>129</v>
          </cell>
          <cell r="DZ1">
            <v>130</v>
          </cell>
          <cell r="EA1">
            <v>131</v>
          </cell>
          <cell r="EB1">
            <v>132</v>
          </cell>
          <cell r="EC1">
            <v>133</v>
          </cell>
          <cell r="ED1">
            <v>134</v>
          </cell>
        </row>
        <row r="2">
          <cell r="A2">
            <v>2</v>
          </cell>
          <cell r="B2" t="str">
            <v>PERIOD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  <cell r="M2">
            <v>1</v>
          </cell>
          <cell r="N2">
            <v>2</v>
          </cell>
          <cell r="O2">
            <v>2</v>
          </cell>
          <cell r="P2">
            <v>2</v>
          </cell>
          <cell r="Q2">
            <v>2</v>
          </cell>
          <cell r="R2">
            <v>2</v>
          </cell>
          <cell r="S2">
            <v>2</v>
          </cell>
          <cell r="T2">
            <v>2</v>
          </cell>
          <cell r="U2">
            <v>2</v>
          </cell>
          <cell r="V2">
            <v>2</v>
          </cell>
          <cell r="W2">
            <v>2</v>
          </cell>
          <cell r="X2">
            <v>2</v>
          </cell>
          <cell r="Y2">
            <v>3</v>
          </cell>
          <cell r="Z2">
            <v>3</v>
          </cell>
          <cell r="AA2">
            <v>3</v>
          </cell>
          <cell r="AB2">
            <v>3</v>
          </cell>
          <cell r="AC2">
            <v>3</v>
          </cell>
          <cell r="AD2">
            <v>3</v>
          </cell>
          <cell r="AE2">
            <v>3</v>
          </cell>
          <cell r="AF2">
            <v>3</v>
          </cell>
          <cell r="AG2">
            <v>3</v>
          </cell>
          <cell r="AH2">
            <v>3</v>
          </cell>
          <cell r="AI2">
            <v>3</v>
          </cell>
          <cell r="AJ2">
            <v>4</v>
          </cell>
          <cell r="AK2">
            <v>4</v>
          </cell>
          <cell r="AL2">
            <v>4</v>
          </cell>
          <cell r="AM2">
            <v>4</v>
          </cell>
          <cell r="AN2">
            <v>4</v>
          </cell>
          <cell r="AO2">
            <v>4</v>
          </cell>
          <cell r="AP2">
            <v>4</v>
          </cell>
          <cell r="AQ2">
            <v>4</v>
          </cell>
          <cell r="AR2">
            <v>4</v>
          </cell>
          <cell r="AS2">
            <v>4</v>
          </cell>
          <cell r="AT2">
            <v>4</v>
          </cell>
          <cell r="AU2">
            <v>5</v>
          </cell>
          <cell r="AV2">
            <v>5</v>
          </cell>
          <cell r="AW2">
            <v>5</v>
          </cell>
          <cell r="AX2">
            <v>5</v>
          </cell>
          <cell r="AY2">
            <v>5</v>
          </cell>
          <cell r="AZ2">
            <v>5</v>
          </cell>
          <cell r="BA2">
            <v>5</v>
          </cell>
          <cell r="BB2">
            <v>5</v>
          </cell>
          <cell r="BC2">
            <v>5</v>
          </cell>
          <cell r="BD2">
            <v>5</v>
          </cell>
          <cell r="BE2">
            <v>5</v>
          </cell>
          <cell r="BF2">
            <v>6</v>
          </cell>
          <cell r="BG2">
            <v>6</v>
          </cell>
          <cell r="BH2">
            <v>6</v>
          </cell>
          <cell r="BI2">
            <v>6</v>
          </cell>
          <cell r="BJ2">
            <v>6</v>
          </cell>
          <cell r="BK2">
            <v>6</v>
          </cell>
          <cell r="BL2">
            <v>6</v>
          </cell>
          <cell r="BM2">
            <v>6</v>
          </cell>
          <cell r="BN2">
            <v>6</v>
          </cell>
          <cell r="BO2">
            <v>6</v>
          </cell>
          <cell r="BP2">
            <v>6</v>
          </cell>
          <cell r="BQ2">
            <v>7</v>
          </cell>
          <cell r="BR2">
            <v>7</v>
          </cell>
          <cell r="BS2">
            <v>7</v>
          </cell>
          <cell r="BT2">
            <v>7</v>
          </cell>
          <cell r="BU2">
            <v>7</v>
          </cell>
          <cell r="BV2">
            <v>7</v>
          </cell>
          <cell r="BW2">
            <v>7</v>
          </cell>
          <cell r="BX2">
            <v>7</v>
          </cell>
          <cell r="BY2">
            <v>7</v>
          </cell>
          <cell r="BZ2">
            <v>7</v>
          </cell>
          <cell r="CA2">
            <v>7</v>
          </cell>
          <cell r="CB2">
            <v>8</v>
          </cell>
          <cell r="CC2">
            <v>8</v>
          </cell>
          <cell r="CD2">
            <v>8</v>
          </cell>
          <cell r="CE2">
            <v>8</v>
          </cell>
          <cell r="CF2">
            <v>8</v>
          </cell>
          <cell r="CG2">
            <v>8</v>
          </cell>
          <cell r="CH2">
            <v>8</v>
          </cell>
          <cell r="CI2">
            <v>8</v>
          </cell>
          <cell r="CJ2">
            <v>8</v>
          </cell>
          <cell r="CK2">
            <v>8</v>
          </cell>
          <cell r="CL2">
            <v>8</v>
          </cell>
          <cell r="CM2">
            <v>9</v>
          </cell>
          <cell r="CN2">
            <v>9</v>
          </cell>
          <cell r="CO2">
            <v>9</v>
          </cell>
          <cell r="CP2">
            <v>9</v>
          </cell>
          <cell r="CQ2">
            <v>9</v>
          </cell>
          <cell r="CR2">
            <v>9</v>
          </cell>
          <cell r="CS2">
            <v>9</v>
          </cell>
          <cell r="CT2">
            <v>9</v>
          </cell>
          <cell r="CU2">
            <v>9</v>
          </cell>
          <cell r="CV2">
            <v>9</v>
          </cell>
          <cell r="CW2">
            <v>9</v>
          </cell>
          <cell r="CX2">
            <v>10</v>
          </cell>
          <cell r="CY2">
            <v>10</v>
          </cell>
          <cell r="CZ2">
            <v>10</v>
          </cell>
          <cell r="DA2">
            <v>10</v>
          </cell>
          <cell r="DB2">
            <v>10</v>
          </cell>
          <cell r="DC2">
            <v>10</v>
          </cell>
          <cell r="DD2">
            <v>10</v>
          </cell>
          <cell r="DE2">
            <v>10</v>
          </cell>
          <cell r="DF2">
            <v>10</v>
          </cell>
          <cell r="DG2">
            <v>10</v>
          </cell>
          <cell r="DH2">
            <v>10</v>
          </cell>
          <cell r="DI2">
            <v>11</v>
          </cell>
          <cell r="DJ2">
            <v>11</v>
          </cell>
          <cell r="DK2">
            <v>11</v>
          </cell>
          <cell r="DL2">
            <v>11</v>
          </cell>
          <cell r="DM2">
            <v>11</v>
          </cell>
          <cell r="DN2">
            <v>11</v>
          </cell>
          <cell r="DO2">
            <v>11</v>
          </cell>
          <cell r="DP2">
            <v>11</v>
          </cell>
          <cell r="DQ2">
            <v>11</v>
          </cell>
          <cell r="DR2">
            <v>11</v>
          </cell>
          <cell r="DS2">
            <v>11</v>
          </cell>
          <cell r="DT2">
            <v>12</v>
          </cell>
          <cell r="DU2">
            <v>12</v>
          </cell>
          <cell r="DV2">
            <v>12</v>
          </cell>
          <cell r="DW2">
            <v>12</v>
          </cell>
          <cell r="DX2">
            <v>12</v>
          </cell>
          <cell r="DY2">
            <v>12</v>
          </cell>
          <cell r="DZ2">
            <v>12</v>
          </cell>
          <cell r="EA2">
            <v>12</v>
          </cell>
          <cell r="EB2">
            <v>12</v>
          </cell>
          <cell r="EC2">
            <v>12</v>
          </cell>
          <cell r="ED2">
            <v>12</v>
          </cell>
        </row>
        <row r="3">
          <cell r="A3">
            <v>3</v>
          </cell>
          <cell r="B3" t="str">
            <v>SEGMENT</v>
          </cell>
          <cell r="C3" t="str">
            <v>Business</v>
          </cell>
          <cell r="D3" t="str">
            <v>Consumer</v>
          </cell>
          <cell r="E3" t="str">
            <v>Prepay</v>
          </cell>
          <cell r="F3" t="str">
            <v>Uk Markets</v>
          </cell>
          <cell r="G3" t="str">
            <v>Retail</v>
          </cell>
          <cell r="H3" t="str">
            <v>National Roaming</v>
          </cell>
          <cell r="I3" t="str">
            <v>Tesco</v>
          </cell>
          <cell r="J3" t="str">
            <v>Wholesale</v>
          </cell>
          <cell r="K3" t="str">
            <v>Postpay</v>
          </cell>
          <cell r="L3" t="str">
            <v>Cons Total</v>
          </cell>
          <cell r="M3" t="str">
            <v>Group</v>
          </cell>
          <cell r="N3" t="str">
            <v>Business</v>
          </cell>
          <cell r="O3" t="str">
            <v>Consumer</v>
          </cell>
          <cell r="P3" t="str">
            <v>Prepay</v>
          </cell>
          <cell r="Q3" t="str">
            <v>Uk Markets</v>
          </cell>
          <cell r="R3" t="str">
            <v>Retail</v>
          </cell>
          <cell r="S3" t="str">
            <v>National Roaming</v>
          </cell>
          <cell r="T3" t="str">
            <v>Tesco</v>
          </cell>
          <cell r="U3" t="str">
            <v>Wholesale</v>
          </cell>
          <cell r="V3" t="str">
            <v>Postpay</v>
          </cell>
          <cell r="W3" t="str">
            <v>Cons Total</v>
          </cell>
          <cell r="X3" t="str">
            <v>Group</v>
          </cell>
          <cell r="Y3" t="str">
            <v>Business</v>
          </cell>
          <cell r="Z3" t="str">
            <v>Consumer</v>
          </cell>
          <cell r="AA3" t="str">
            <v>Prepay</v>
          </cell>
          <cell r="AB3" t="str">
            <v>Uk Markets</v>
          </cell>
          <cell r="AC3" t="str">
            <v>Retail</v>
          </cell>
          <cell r="AD3" t="str">
            <v>National Roaming</v>
          </cell>
          <cell r="AE3" t="str">
            <v>Tesco</v>
          </cell>
          <cell r="AF3" t="str">
            <v>Wholesale</v>
          </cell>
          <cell r="AG3" t="str">
            <v>Postpay</v>
          </cell>
          <cell r="AH3" t="str">
            <v>Cons Total</v>
          </cell>
          <cell r="AI3" t="str">
            <v>Group</v>
          </cell>
          <cell r="AJ3" t="str">
            <v>Business</v>
          </cell>
          <cell r="AK3" t="str">
            <v>Consumer</v>
          </cell>
          <cell r="AL3" t="str">
            <v>Prepay</v>
          </cell>
          <cell r="AM3" t="str">
            <v>Uk Markets</v>
          </cell>
          <cell r="AN3" t="str">
            <v>Retail</v>
          </cell>
          <cell r="AO3" t="str">
            <v>National Roaming</v>
          </cell>
          <cell r="AP3" t="str">
            <v>Tesco</v>
          </cell>
          <cell r="AQ3" t="str">
            <v>Wholesale</v>
          </cell>
          <cell r="AR3" t="str">
            <v>Postpay</v>
          </cell>
          <cell r="AS3" t="str">
            <v>Cons Total</v>
          </cell>
          <cell r="AT3" t="str">
            <v>Group</v>
          </cell>
          <cell r="AU3" t="str">
            <v>Business</v>
          </cell>
          <cell r="AV3" t="str">
            <v>Consumer</v>
          </cell>
          <cell r="AW3" t="str">
            <v>Prepay</v>
          </cell>
          <cell r="AX3" t="str">
            <v>Uk Markets</v>
          </cell>
          <cell r="AY3" t="str">
            <v>Retail</v>
          </cell>
          <cell r="AZ3" t="str">
            <v>National Roaming</v>
          </cell>
          <cell r="BA3" t="str">
            <v>Tesco</v>
          </cell>
          <cell r="BB3" t="str">
            <v>Wholesale</v>
          </cell>
          <cell r="BC3" t="str">
            <v>Postpay</v>
          </cell>
          <cell r="BD3" t="str">
            <v>Cons Total</v>
          </cell>
          <cell r="BE3" t="str">
            <v>Group</v>
          </cell>
          <cell r="BF3" t="str">
            <v>Business</v>
          </cell>
          <cell r="BG3" t="str">
            <v>Consumer</v>
          </cell>
          <cell r="BH3" t="str">
            <v>Prepay</v>
          </cell>
          <cell r="BI3" t="str">
            <v>Uk Markets</v>
          </cell>
          <cell r="BJ3" t="str">
            <v>Retail</v>
          </cell>
          <cell r="BK3" t="str">
            <v>National Roaming</v>
          </cell>
          <cell r="BL3" t="str">
            <v>Tesco</v>
          </cell>
          <cell r="BM3" t="str">
            <v>Wholesale</v>
          </cell>
          <cell r="BN3" t="str">
            <v>Postpay</v>
          </cell>
          <cell r="BO3" t="str">
            <v>Cons Total</v>
          </cell>
          <cell r="BP3" t="str">
            <v>Group</v>
          </cell>
          <cell r="BQ3" t="str">
            <v>Business</v>
          </cell>
          <cell r="BR3" t="str">
            <v>Consumer</v>
          </cell>
          <cell r="BS3" t="str">
            <v>Prepay</v>
          </cell>
          <cell r="BT3" t="str">
            <v>Uk Markets</v>
          </cell>
          <cell r="BU3" t="str">
            <v>Retail</v>
          </cell>
          <cell r="BV3" t="str">
            <v>National Roaming</v>
          </cell>
          <cell r="BW3" t="str">
            <v>Tesco</v>
          </cell>
          <cell r="BX3" t="str">
            <v>Wholesale</v>
          </cell>
          <cell r="BY3" t="str">
            <v>Postpay</v>
          </cell>
          <cell r="BZ3" t="str">
            <v>Cons Total</v>
          </cell>
          <cell r="CA3" t="str">
            <v>Group</v>
          </cell>
          <cell r="CB3" t="str">
            <v>Business</v>
          </cell>
          <cell r="CC3" t="str">
            <v>Consumer</v>
          </cell>
          <cell r="CD3" t="str">
            <v>Prepay</v>
          </cell>
          <cell r="CE3" t="str">
            <v>Uk Markets</v>
          </cell>
          <cell r="CF3" t="str">
            <v>Retail</v>
          </cell>
          <cell r="CG3" t="str">
            <v>National Roaming</v>
          </cell>
          <cell r="CH3" t="str">
            <v>Tesco</v>
          </cell>
          <cell r="CI3" t="str">
            <v>Wholesale</v>
          </cell>
          <cell r="CJ3" t="str">
            <v>Postpay</v>
          </cell>
          <cell r="CK3" t="str">
            <v>Cons Total</v>
          </cell>
          <cell r="CL3" t="str">
            <v>Group</v>
          </cell>
          <cell r="CM3" t="str">
            <v>Business</v>
          </cell>
          <cell r="CN3" t="str">
            <v>Consumer</v>
          </cell>
          <cell r="CO3" t="str">
            <v>Prepay</v>
          </cell>
          <cell r="CP3" t="str">
            <v>UK Markets</v>
          </cell>
          <cell r="CQ3" t="str">
            <v>Retail</v>
          </cell>
          <cell r="CR3" t="str">
            <v>National Roaming</v>
          </cell>
          <cell r="CS3" t="str">
            <v>Tesco</v>
          </cell>
          <cell r="CT3" t="str">
            <v>Wholesale</v>
          </cell>
          <cell r="CU3" t="str">
            <v>Postpay</v>
          </cell>
          <cell r="CV3" t="str">
            <v>Cons Total</v>
          </cell>
          <cell r="CW3" t="str">
            <v>Group</v>
          </cell>
          <cell r="CX3" t="str">
            <v>Business</v>
          </cell>
          <cell r="CY3" t="str">
            <v>Consumer</v>
          </cell>
          <cell r="CZ3" t="str">
            <v>Prepay</v>
          </cell>
          <cell r="DA3" t="str">
            <v>Uk Markets</v>
          </cell>
          <cell r="DB3" t="str">
            <v>Retail</v>
          </cell>
          <cell r="DC3" t="str">
            <v>National Roaming</v>
          </cell>
          <cell r="DD3" t="str">
            <v>Tesco</v>
          </cell>
          <cell r="DE3" t="str">
            <v>Wholesale</v>
          </cell>
          <cell r="DF3" t="str">
            <v>Postpay</v>
          </cell>
          <cell r="DG3" t="str">
            <v>Cons Total</v>
          </cell>
          <cell r="DH3" t="str">
            <v>Group</v>
          </cell>
          <cell r="DI3" t="str">
            <v>Business</v>
          </cell>
          <cell r="DJ3" t="str">
            <v>Consumer</v>
          </cell>
          <cell r="DK3" t="str">
            <v>Prepay</v>
          </cell>
          <cell r="DL3" t="str">
            <v>Uk Markets</v>
          </cell>
          <cell r="DM3" t="str">
            <v>Retail</v>
          </cell>
          <cell r="DN3" t="str">
            <v>National Roaming</v>
          </cell>
          <cell r="DO3" t="str">
            <v>Tesco</v>
          </cell>
          <cell r="DP3" t="str">
            <v>Wholesale</v>
          </cell>
          <cell r="DQ3" t="str">
            <v>Postpay</v>
          </cell>
          <cell r="DR3" t="str">
            <v>Cons Total</v>
          </cell>
          <cell r="DS3" t="str">
            <v>Group</v>
          </cell>
          <cell r="DT3" t="str">
            <v>Business</v>
          </cell>
          <cell r="DU3" t="str">
            <v>Consumer</v>
          </cell>
          <cell r="DV3" t="str">
            <v>Prepay</v>
          </cell>
          <cell r="DW3" t="str">
            <v>Uk Markets</v>
          </cell>
          <cell r="DX3" t="str">
            <v>Retail</v>
          </cell>
          <cell r="DY3" t="str">
            <v>National Roaming</v>
          </cell>
          <cell r="DZ3" t="str">
            <v>Tesco</v>
          </cell>
          <cell r="EA3" t="str">
            <v>Wholesale</v>
          </cell>
          <cell r="EB3" t="str">
            <v>Postpay</v>
          </cell>
          <cell r="EC3" t="str">
            <v>Cons Total</v>
          </cell>
          <cell r="ED3" t="str">
            <v>Group</v>
          </cell>
        </row>
        <row r="4">
          <cell r="A4">
            <v>4</v>
          </cell>
          <cell r="B4" t="str">
            <v>MONTH</v>
          </cell>
          <cell r="C4">
            <v>37712</v>
          </cell>
          <cell r="D4">
            <v>37712</v>
          </cell>
          <cell r="E4">
            <v>37712</v>
          </cell>
          <cell r="F4">
            <v>37712</v>
          </cell>
          <cell r="G4">
            <v>37712</v>
          </cell>
          <cell r="H4">
            <v>37712</v>
          </cell>
          <cell r="I4">
            <v>37712</v>
          </cell>
          <cell r="J4">
            <v>37712</v>
          </cell>
          <cell r="K4">
            <v>37712</v>
          </cell>
          <cell r="L4">
            <v>37712</v>
          </cell>
          <cell r="M4">
            <v>37712</v>
          </cell>
          <cell r="N4">
            <v>37742</v>
          </cell>
          <cell r="O4">
            <v>37742</v>
          </cell>
          <cell r="P4">
            <v>37742</v>
          </cell>
          <cell r="Q4">
            <v>37742</v>
          </cell>
          <cell r="R4">
            <v>37742</v>
          </cell>
          <cell r="S4">
            <v>37742</v>
          </cell>
          <cell r="T4">
            <v>37742</v>
          </cell>
          <cell r="U4">
            <v>37742</v>
          </cell>
          <cell r="V4">
            <v>37742</v>
          </cell>
          <cell r="W4">
            <v>37742</v>
          </cell>
          <cell r="X4">
            <v>37742</v>
          </cell>
          <cell r="Y4">
            <v>37773</v>
          </cell>
          <cell r="Z4">
            <v>37773</v>
          </cell>
          <cell r="AA4">
            <v>37773</v>
          </cell>
          <cell r="AB4">
            <v>37773</v>
          </cell>
          <cell r="AC4">
            <v>37773</v>
          </cell>
          <cell r="AD4">
            <v>37773</v>
          </cell>
          <cell r="AE4">
            <v>37773</v>
          </cell>
          <cell r="AF4">
            <v>37773</v>
          </cell>
          <cell r="AG4">
            <v>37773</v>
          </cell>
          <cell r="AH4">
            <v>37773</v>
          </cell>
          <cell r="AI4">
            <v>37773</v>
          </cell>
          <cell r="AJ4">
            <v>37803</v>
          </cell>
          <cell r="AK4">
            <v>37803</v>
          </cell>
          <cell r="AL4">
            <v>37803</v>
          </cell>
          <cell r="AM4">
            <v>37803</v>
          </cell>
          <cell r="AN4">
            <v>37803</v>
          </cell>
          <cell r="AO4">
            <v>37803</v>
          </cell>
          <cell r="AP4">
            <v>37803</v>
          </cell>
          <cell r="AQ4">
            <v>37803</v>
          </cell>
          <cell r="AR4">
            <v>37803</v>
          </cell>
          <cell r="AS4">
            <v>37803</v>
          </cell>
          <cell r="AT4">
            <v>37803</v>
          </cell>
          <cell r="AU4">
            <v>37834</v>
          </cell>
          <cell r="AV4">
            <v>37834</v>
          </cell>
          <cell r="AW4">
            <v>37834</v>
          </cell>
          <cell r="AX4">
            <v>37834</v>
          </cell>
          <cell r="AY4">
            <v>37834</v>
          </cell>
          <cell r="AZ4">
            <v>37834</v>
          </cell>
          <cell r="BA4">
            <v>37834</v>
          </cell>
          <cell r="BB4">
            <v>37834</v>
          </cell>
          <cell r="BC4">
            <v>37834</v>
          </cell>
          <cell r="BD4">
            <v>37834</v>
          </cell>
          <cell r="BE4">
            <v>37834</v>
          </cell>
          <cell r="BF4">
            <v>37865</v>
          </cell>
          <cell r="BG4">
            <v>37865</v>
          </cell>
          <cell r="BH4">
            <v>37865</v>
          </cell>
          <cell r="BI4">
            <v>37865</v>
          </cell>
          <cell r="BJ4">
            <v>37865</v>
          </cell>
          <cell r="BK4">
            <v>37865</v>
          </cell>
          <cell r="BL4">
            <v>37865</v>
          </cell>
          <cell r="BM4">
            <v>37865</v>
          </cell>
          <cell r="BN4">
            <v>37865</v>
          </cell>
          <cell r="BO4">
            <v>37865</v>
          </cell>
          <cell r="BP4">
            <v>37865</v>
          </cell>
          <cell r="BQ4">
            <v>37895</v>
          </cell>
          <cell r="BR4">
            <v>37895</v>
          </cell>
          <cell r="BS4">
            <v>37895</v>
          </cell>
          <cell r="BT4">
            <v>37895</v>
          </cell>
          <cell r="BU4">
            <v>37895</v>
          </cell>
          <cell r="BV4">
            <v>37895</v>
          </cell>
          <cell r="BW4">
            <v>37895</v>
          </cell>
          <cell r="BX4">
            <v>37895</v>
          </cell>
          <cell r="BY4">
            <v>37895</v>
          </cell>
          <cell r="BZ4">
            <v>37895</v>
          </cell>
          <cell r="CA4">
            <v>37895</v>
          </cell>
          <cell r="CB4">
            <v>37926</v>
          </cell>
          <cell r="CC4">
            <v>37926</v>
          </cell>
          <cell r="CD4">
            <v>37926</v>
          </cell>
          <cell r="CE4">
            <v>37926</v>
          </cell>
          <cell r="CF4">
            <v>37926</v>
          </cell>
          <cell r="CG4">
            <v>37926</v>
          </cell>
          <cell r="CH4">
            <v>37926</v>
          </cell>
          <cell r="CI4">
            <v>37926</v>
          </cell>
          <cell r="CJ4">
            <v>37926</v>
          </cell>
          <cell r="CK4">
            <v>37926</v>
          </cell>
          <cell r="CL4">
            <v>37926</v>
          </cell>
          <cell r="CM4">
            <v>37956</v>
          </cell>
          <cell r="CN4">
            <v>37956</v>
          </cell>
          <cell r="CO4">
            <v>37956</v>
          </cell>
          <cell r="CP4">
            <v>37956</v>
          </cell>
          <cell r="CQ4">
            <v>37956</v>
          </cell>
          <cell r="CR4">
            <v>37956</v>
          </cell>
          <cell r="CS4">
            <v>37956</v>
          </cell>
          <cell r="CT4">
            <v>37956</v>
          </cell>
          <cell r="CU4">
            <v>37956</v>
          </cell>
          <cell r="CV4">
            <v>37956</v>
          </cell>
          <cell r="CW4">
            <v>37956</v>
          </cell>
          <cell r="CX4">
            <v>37987</v>
          </cell>
          <cell r="CY4">
            <v>37987</v>
          </cell>
          <cell r="CZ4">
            <v>37987</v>
          </cell>
          <cell r="DA4">
            <v>37987</v>
          </cell>
          <cell r="DB4">
            <v>37987</v>
          </cell>
          <cell r="DC4">
            <v>37987</v>
          </cell>
          <cell r="DD4">
            <v>37987</v>
          </cell>
          <cell r="DE4">
            <v>37987</v>
          </cell>
          <cell r="DF4">
            <v>37987</v>
          </cell>
          <cell r="DG4">
            <v>37987</v>
          </cell>
          <cell r="DH4">
            <v>37987</v>
          </cell>
          <cell r="DI4">
            <v>38018</v>
          </cell>
          <cell r="DJ4">
            <v>38018</v>
          </cell>
          <cell r="DK4">
            <v>38018</v>
          </cell>
          <cell r="DL4">
            <v>38018</v>
          </cell>
          <cell r="DM4">
            <v>38018</v>
          </cell>
          <cell r="DN4">
            <v>38018</v>
          </cell>
          <cell r="DO4">
            <v>38018</v>
          </cell>
          <cell r="DP4">
            <v>38018</v>
          </cell>
          <cell r="DQ4">
            <v>38018</v>
          </cell>
          <cell r="DR4">
            <v>38018</v>
          </cell>
          <cell r="DS4">
            <v>38018</v>
          </cell>
          <cell r="DT4">
            <v>38047</v>
          </cell>
          <cell r="DU4">
            <v>38047</v>
          </cell>
          <cell r="DV4">
            <v>38047</v>
          </cell>
          <cell r="DW4">
            <v>38047</v>
          </cell>
          <cell r="DX4">
            <v>38047</v>
          </cell>
          <cell r="DY4">
            <v>38047</v>
          </cell>
          <cell r="DZ4">
            <v>38047</v>
          </cell>
          <cell r="EA4">
            <v>38047</v>
          </cell>
          <cell r="EB4">
            <v>38047</v>
          </cell>
          <cell r="EC4">
            <v>38047</v>
          </cell>
          <cell r="ED4">
            <v>38047</v>
          </cell>
        </row>
        <row r="5">
          <cell r="A5">
            <v>5</v>
          </cell>
          <cell r="B5" t="str">
            <v>P&amp;L</v>
          </cell>
        </row>
        <row r="6">
          <cell r="A6">
            <v>6</v>
          </cell>
          <cell r="B6" t="str">
            <v>Gross Revenues</v>
          </cell>
        </row>
        <row r="7">
          <cell r="A7">
            <v>8</v>
          </cell>
          <cell r="B7" t="str">
            <v>Gross Subscriptions</v>
          </cell>
          <cell r="C7">
            <v>19640651.553421583</v>
          </cell>
          <cell r="D7">
            <v>38138739.146578416</v>
          </cell>
          <cell r="E7">
            <v>0</v>
          </cell>
          <cell r="F7">
            <v>57779390.700000003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57779390.700000003</v>
          </cell>
          <cell r="L7">
            <v>38138739.146578416</v>
          </cell>
          <cell r="M7">
            <v>57779390.700000003</v>
          </cell>
          <cell r="N7">
            <v>19637951.364870917</v>
          </cell>
          <cell r="O7">
            <v>41463005.805129074</v>
          </cell>
          <cell r="P7">
            <v>0</v>
          </cell>
          <cell r="Q7">
            <v>61100957.169999987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61100957.169999987</v>
          </cell>
          <cell r="W7">
            <v>41463005.805129074</v>
          </cell>
          <cell r="X7">
            <v>61100957.169999987</v>
          </cell>
          <cell r="Y7">
            <v>21175031.285461135</v>
          </cell>
          <cell r="Z7">
            <v>42019659.53453888</v>
          </cell>
          <cell r="AA7">
            <v>0</v>
          </cell>
          <cell r="AB7">
            <v>63194690.820000015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63194690.820000015</v>
          </cell>
          <cell r="AH7">
            <v>42019659.53453888</v>
          </cell>
          <cell r="AI7">
            <v>63194690.820000015</v>
          </cell>
          <cell r="AJ7">
            <v>21637278.631609149</v>
          </cell>
          <cell r="AK7">
            <v>43942743.518390901</v>
          </cell>
          <cell r="AL7">
            <v>0</v>
          </cell>
          <cell r="AM7">
            <v>65580022.150000051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65580022.150000051</v>
          </cell>
          <cell r="AS7">
            <v>43942743.518390901</v>
          </cell>
          <cell r="AT7">
            <v>65580022.150000051</v>
          </cell>
          <cell r="AU7">
            <v>21422117.482103262</v>
          </cell>
          <cell r="AV7">
            <v>44680796.947896823</v>
          </cell>
          <cell r="AW7">
            <v>0</v>
          </cell>
          <cell r="AX7">
            <v>66102914.430000082</v>
          </cell>
          <cell r="AY7">
            <v>0</v>
          </cell>
          <cell r="AZ7">
            <v>0</v>
          </cell>
          <cell r="BA7">
            <v>8.3728482117876409E-9</v>
          </cell>
          <cell r="BB7">
            <v>8.3728482117876409E-9</v>
          </cell>
          <cell r="BC7">
            <v>66102914.430000082</v>
          </cell>
          <cell r="BD7">
            <v>44680796.947896823</v>
          </cell>
          <cell r="BE7">
            <v>66102914.430000089</v>
          </cell>
          <cell r="BF7">
            <v>22316057.338281162</v>
          </cell>
          <cell r="BG7">
            <v>47897375.191718854</v>
          </cell>
          <cell r="BH7">
            <v>-12.77</v>
          </cell>
          <cell r="BI7">
            <v>70213419.76000002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70213432.530000016</v>
          </cell>
          <cell r="BO7">
            <v>47897362.421718851</v>
          </cell>
          <cell r="BP7">
            <v>70213419.76000002</v>
          </cell>
          <cell r="BQ7">
            <v>23446173.962844681</v>
          </cell>
          <cell r="BR7">
            <v>47999682.329949498</v>
          </cell>
          <cell r="BS7">
            <v>1114.05</v>
          </cell>
          <cell r="BT7">
            <v>71446970.34279418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71445856.292794183</v>
          </cell>
          <cell r="BZ7">
            <v>48000796.379949495</v>
          </cell>
          <cell r="CA7">
            <v>71446970.34279418</v>
          </cell>
          <cell r="CB7">
            <v>23160684.908590108</v>
          </cell>
          <cell r="CC7">
            <v>50144443.861409776</v>
          </cell>
          <cell r="CD7">
            <v>-449.39</v>
          </cell>
          <cell r="CE7">
            <v>73304679.379999891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73305128.769999892</v>
          </cell>
          <cell r="CK7">
            <v>50143994.471409775</v>
          </cell>
          <cell r="CL7">
            <v>73304679.379999891</v>
          </cell>
          <cell r="CM7">
            <v>23892648.142054629</v>
          </cell>
          <cell r="CN7">
            <v>51805733.747945413</v>
          </cell>
          <cell r="CO7">
            <v>-28.75</v>
          </cell>
          <cell r="CP7">
            <v>75698353.140000045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75698381.890000045</v>
          </cell>
          <cell r="CV7">
            <v>51805704.997945413</v>
          </cell>
          <cell r="CW7">
            <v>75698353.140000045</v>
          </cell>
          <cell r="CX7">
            <v>24546349.699111219</v>
          </cell>
          <cell r="CY7">
            <v>52833072.550888874</v>
          </cell>
          <cell r="CZ7">
            <v>26.35</v>
          </cell>
          <cell r="DA7">
            <v>77379448.600000083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77379422.250000089</v>
          </cell>
          <cell r="DG7">
            <v>52833098.900888875</v>
          </cell>
          <cell r="DH7">
            <v>77379448.600000083</v>
          </cell>
          <cell r="DI7">
            <v>25566157.180451885</v>
          </cell>
          <cell r="DJ7">
            <v>51863222.949548192</v>
          </cell>
          <cell r="DK7">
            <v>-19.87</v>
          </cell>
          <cell r="DL7">
            <v>77429360.26000008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77429380.130000085</v>
          </cell>
          <cell r="DR7">
            <v>51863203.079548195</v>
          </cell>
          <cell r="DS7">
            <v>77429360.26000008</v>
          </cell>
          <cell r="DT7">
            <v>25670813.298696905</v>
          </cell>
          <cell r="DU7">
            <v>56400455.270000003</v>
          </cell>
          <cell r="DV7">
            <v>0</v>
          </cell>
          <cell r="DW7">
            <v>82071268.568696916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82071268.568696916</v>
          </cell>
          <cell r="EC7">
            <v>56400455.270000003</v>
          </cell>
          <cell r="ED7">
            <v>82071268.568696916</v>
          </cell>
        </row>
        <row r="8">
          <cell r="A8">
            <v>9</v>
          </cell>
          <cell r="B8" t="str">
            <v>Gross Call Revenue - Outgoing</v>
          </cell>
          <cell r="C8">
            <v>28643290.407184459</v>
          </cell>
          <cell r="D8">
            <v>26302480.742815528</v>
          </cell>
          <cell r="E8">
            <v>58639264.999999993</v>
          </cell>
          <cell r="F8">
            <v>113585036.14999998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54945771.149999991</v>
          </cell>
          <cell r="L8">
            <v>84941745.742815524</v>
          </cell>
          <cell r="M8">
            <v>113585036.14999998</v>
          </cell>
          <cell r="N8">
            <v>28729041.969933867</v>
          </cell>
          <cell r="O8">
            <v>26460832.770066142</v>
          </cell>
          <cell r="P8">
            <v>61369027.000000015</v>
          </cell>
          <cell r="Q8">
            <v>116558901.74000002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55189874.74000001</v>
          </cell>
          <cell r="W8">
            <v>87829859.770066157</v>
          </cell>
          <cell r="X8">
            <v>116558901.74000002</v>
          </cell>
          <cell r="Y8">
            <v>30564260.55893714</v>
          </cell>
          <cell r="Z8">
            <v>28646128.571062908</v>
          </cell>
          <cell r="AA8">
            <v>59154263</v>
          </cell>
          <cell r="AB8">
            <v>118364652.13000005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59210389.130000047</v>
          </cell>
          <cell r="AH8">
            <v>87800391.571062908</v>
          </cell>
          <cell r="AI8">
            <v>118364652.13000005</v>
          </cell>
          <cell r="AJ8">
            <v>30963513.907261528</v>
          </cell>
          <cell r="AK8">
            <v>31856122.04273846</v>
          </cell>
          <cell r="AL8">
            <v>64005453</v>
          </cell>
          <cell r="AM8">
            <v>126825088.94999999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62819635.949999988</v>
          </cell>
          <cell r="AS8">
            <v>95861575.042738467</v>
          </cell>
          <cell r="AT8">
            <v>126825088.94999999</v>
          </cell>
          <cell r="AU8">
            <v>27713156.948137905</v>
          </cell>
          <cell r="AV8">
            <v>28745774.929662131</v>
          </cell>
          <cell r="AW8">
            <v>63322872</v>
          </cell>
          <cell r="AX8">
            <v>119781803.87780003</v>
          </cell>
          <cell r="AY8">
            <v>0</v>
          </cell>
          <cell r="AZ8">
            <v>0</v>
          </cell>
          <cell r="BA8">
            <v>1.6218605536289161E-8</v>
          </cell>
          <cell r="BB8">
            <v>1.6218605536289161E-8</v>
          </cell>
          <cell r="BC8">
            <v>56458931.877800032</v>
          </cell>
          <cell r="BD8">
            <v>92068646.929662138</v>
          </cell>
          <cell r="BE8">
            <v>119781803.87780005</v>
          </cell>
          <cell r="BF8">
            <v>31107225.930518396</v>
          </cell>
          <cell r="BG8">
            <v>30513598.309481598</v>
          </cell>
          <cell r="BH8">
            <v>64931290</v>
          </cell>
          <cell r="BI8">
            <v>126552114.23999999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61620824.239999995</v>
          </cell>
          <cell r="BO8">
            <v>95444888.309481591</v>
          </cell>
          <cell r="BP8">
            <v>126552114.23999999</v>
          </cell>
          <cell r="BQ8">
            <v>29345211.188390441</v>
          </cell>
          <cell r="BR8">
            <v>30454260.904692441</v>
          </cell>
          <cell r="BS8">
            <v>67807874</v>
          </cell>
          <cell r="BT8">
            <v>127607346.09308288</v>
          </cell>
          <cell r="BU8">
            <v>4588.12</v>
          </cell>
          <cell r="BV8">
            <v>0</v>
          </cell>
          <cell r="BW8">
            <v>0</v>
          </cell>
          <cell r="BX8">
            <v>0</v>
          </cell>
          <cell r="BY8">
            <v>59799472.093082882</v>
          </cell>
          <cell r="BZ8">
            <v>98262134.904692441</v>
          </cell>
          <cell r="CA8">
            <v>127611934.21308288</v>
          </cell>
          <cell r="CB8">
            <v>30642508.092636384</v>
          </cell>
          <cell r="CC8">
            <v>30213314.337363522</v>
          </cell>
          <cell r="CD8">
            <v>65122908.459999986</v>
          </cell>
          <cell r="CE8">
            <v>125978730.8899999</v>
          </cell>
          <cell r="CF8">
            <v>-4000</v>
          </cell>
          <cell r="CG8">
            <v>0</v>
          </cell>
          <cell r="CH8">
            <v>0</v>
          </cell>
          <cell r="CI8">
            <v>0</v>
          </cell>
          <cell r="CJ8">
            <v>60855822.429999903</v>
          </cell>
          <cell r="CK8">
            <v>95336222.797363505</v>
          </cell>
          <cell r="CL8">
            <v>125974730.8899999</v>
          </cell>
          <cell r="CM8">
            <v>27266126.333699025</v>
          </cell>
          <cell r="CN8">
            <v>28058742.266300917</v>
          </cell>
          <cell r="CO8">
            <v>70276572</v>
          </cell>
          <cell r="CP8">
            <v>125601440.59999993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55324868.599999942</v>
          </cell>
          <cell r="CV8">
            <v>98335314.266300917</v>
          </cell>
          <cell r="CW8">
            <v>125601440.59999993</v>
          </cell>
          <cell r="CX8">
            <v>29423541.786038265</v>
          </cell>
          <cell r="CY8">
            <v>29277461.643961702</v>
          </cell>
          <cell r="CZ8">
            <v>68728864</v>
          </cell>
          <cell r="DA8">
            <v>127429867.42999996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58701003.429999962</v>
          </cell>
          <cell r="DG8">
            <v>98006325.643961698</v>
          </cell>
          <cell r="DH8">
            <v>127429867.42999996</v>
          </cell>
          <cell r="DI8">
            <v>30375652.592469603</v>
          </cell>
          <cell r="DJ8">
            <v>26737794.687530402</v>
          </cell>
          <cell r="DK8">
            <v>62969409.859999999</v>
          </cell>
          <cell r="DL8">
            <v>120082857.14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57113447.280000001</v>
          </cell>
          <cell r="DR8">
            <v>89707204.547530398</v>
          </cell>
          <cell r="DS8">
            <v>120082857.14</v>
          </cell>
          <cell r="DT8">
            <v>37087292.33463461</v>
          </cell>
          <cell r="DU8">
            <v>33282162.385365378</v>
          </cell>
          <cell r="DV8">
            <v>64259374.339999996</v>
          </cell>
          <cell r="DW8">
            <v>134628829.05999997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70369454.719999984</v>
          </cell>
          <cell r="EC8">
            <v>97541536.725365371</v>
          </cell>
          <cell r="ED8">
            <v>134628829.05999997</v>
          </cell>
        </row>
        <row r="9">
          <cell r="A9">
            <v>10</v>
          </cell>
          <cell r="B9" t="str">
            <v>Outbound Roaming Revenue</v>
          </cell>
          <cell r="C9">
            <v>9094367.0160776787</v>
          </cell>
          <cell r="D9">
            <v>7162614.593922318</v>
          </cell>
          <cell r="E9">
            <v>1179968</v>
          </cell>
          <cell r="F9">
            <v>17436949.609999996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16256981.609999996</v>
          </cell>
          <cell r="L9">
            <v>8342582.593922318</v>
          </cell>
          <cell r="M9">
            <v>17436949.609999996</v>
          </cell>
          <cell r="N9">
            <v>10184097.117134249</v>
          </cell>
          <cell r="O9">
            <v>7350971.1628657589</v>
          </cell>
          <cell r="P9">
            <v>1400000</v>
          </cell>
          <cell r="Q9">
            <v>18935068.280000009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17535068.280000009</v>
          </cell>
          <cell r="W9">
            <v>8750971.1628657579</v>
          </cell>
          <cell r="X9">
            <v>18935068.280000009</v>
          </cell>
          <cell r="Y9">
            <v>12288602.043384451</v>
          </cell>
          <cell r="Z9">
            <v>7950309.9966155523</v>
          </cell>
          <cell r="AA9">
            <v>1756591</v>
          </cell>
          <cell r="AB9">
            <v>21995503.040000003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20238912.040000003</v>
          </cell>
          <cell r="AH9">
            <v>9706900.9966155514</v>
          </cell>
          <cell r="AI9">
            <v>21995503.040000003</v>
          </cell>
          <cell r="AJ9">
            <v>10910081.057537682</v>
          </cell>
          <cell r="AK9">
            <v>10801154.432462294</v>
          </cell>
          <cell r="AL9">
            <v>3952826</v>
          </cell>
          <cell r="AM9">
            <v>25664061.489999976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21711235.489999976</v>
          </cell>
          <cell r="AS9">
            <v>14753980.432462294</v>
          </cell>
          <cell r="AT9">
            <v>25664061.489999976</v>
          </cell>
          <cell r="AU9">
            <v>11721446.062180255</v>
          </cell>
          <cell r="AV9">
            <v>12510119.38781973</v>
          </cell>
          <cell r="AW9">
            <v>4059078</v>
          </cell>
          <cell r="AX9">
            <v>28290643.449999984</v>
          </cell>
          <cell r="AY9">
            <v>0</v>
          </cell>
          <cell r="AZ9">
            <v>0</v>
          </cell>
          <cell r="BA9">
            <v>5.8944105613177936E-9</v>
          </cell>
          <cell r="BB9">
            <v>5.8944105613177936E-9</v>
          </cell>
          <cell r="BC9">
            <v>24231565.449999984</v>
          </cell>
          <cell r="BD9">
            <v>16569197.38781973</v>
          </cell>
          <cell r="BE9">
            <v>28290643.449999992</v>
          </cell>
          <cell r="BF9">
            <v>4742852.4936315557</v>
          </cell>
          <cell r="BG9">
            <v>10258960.626368448</v>
          </cell>
          <cell r="BH9">
            <v>2942396</v>
          </cell>
          <cell r="BI9">
            <v>17944209.120000005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15001813.120000005</v>
          </cell>
          <cell r="BO9">
            <v>13201356.626368448</v>
          </cell>
          <cell r="BP9">
            <v>17944209.120000005</v>
          </cell>
          <cell r="BQ9">
            <v>8587861.9655584134</v>
          </cell>
          <cell r="BR9">
            <v>8573468.6727001406</v>
          </cell>
          <cell r="BS9">
            <v>3085944</v>
          </cell>
          <cell r="BT9">
            <v>20247274.638258554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17161330.638258554</v>
          </cell>
          <cell r="BZ9">
            <v>11659412.672700141</v>
          </cell>
          <cell r="CA9">
            <v>20247274.638258554</v>
          </cell>
          <cell r="CB9">
            <v>8671367.2193097807</v>
          </cell>
          <cell r="CC9">
            <v>6944580.160690221</v>
          </cell>
          <cell r="CD9">
            <v>838235</v>
          </cell>
          <cell r="CE9">
            <v>16454182.380000003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15615947.380000003</v>
          </cell>
          <cell r="CK9">
            <v>7782815.160690221</v>
          </cell>
          <cell r="CL9">
            <v>16454182.380000003</v>
          </cell>
          <cell r="CM9">
            <v>7050089.7276612688</v>
          </cell>
          <cell r="CN9">
            <v>5781607.2723387303</v>
          </cell>
          <cell r="CO9">
            <v>1668303</v>
          </cell>
          <cell r="CP9">
            <v>14500000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12831697</v>
          </cell>
          <cell r="CV9">
            <v>7449910.2723387303</v>
          </cell>
          <cell r="CW9">
            <v>14500000</v>
          </cell>
          <cell r="CX9">
            <v>8001232.2429003716</v>
          </cell>
          <cell r="CY9">
            <v>7404417.2270996273</v>
          </cell>
          <cell r="CZ9">
            <v>1545119</v>
          </cell>
          <cell r="DA9">
            <v>16950768.469999999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15405649.469999999</v>
          </cell>
          <cell r="DG9">
            <v>8949536.2270996273</v>
          </cell>
          <cell r="DH9">
            <v>16950768.469999999</v>
          </cell>
          <cell r="DI9">
            <v>9086484.8277828917</v>
          </cell>
          <cell r="DJ9">
            <v>7951614.7622171026</v>
          </cell>
          <cell r="DK9">
            <v>1915735.93</v>
          </cell>
          <cell r="DL9">
            <v>18953835.519999996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17038099.589999996</v>
          </cell>
          <cell r="DR9">
            <v>9867350.6922171023</v>
          </cell>
          <cell r="DS9">
            <v>18953835.519999996</v>
          </cell>
          <cell r="DT9">
            <v>12838196.601521168</v>
          </cell>
          <cell r="DU9">
            <v>10112821.418478839</v>
          </cell>
          <cell r="DV9">
            <v>2106643.9900000002</v>
          </cell>
          <cell r="DW9">
            <v>25057662.010000005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22951018.020000007</v>
          </cell>
          <cell r="EC9">
            <v>12219465.408478839</v>
          </cell>
          <cell r="ED9">
            <v>25057662.010000005</v>
          </cell>
        </row>
        <row r="10">
          <cell r="A10">
            <v>14</v>
          </cell>
          <cell r="B10" t="str">
            <v>Inbound Roaming Revenue</v>
          </cell>
          <cell r="C10">
            <v>1470802.5768383746</v>
          </cell>
          <cell r="D10">
            <v>1899934.5197428104</v>
          </cell>
          <cell r="E10">
            <v>1786389.2134188148</v>
          </cell>
          <cell r="F10">
            <v>5157126.3099999996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3370737.0965811852</v>
          </cell>
          <cell r="L10">
            <v>3686323.7331616255</v>
          </cell>
          <cell r="M10">
            <v>5157126.3099999996</v>
          </cell>
          <cell r="N10">
            <v>1715513.0530751913</v>
          </cell>
          <cell r="O10">
            <v>2331653.9689057218</v>
          </cell>
          <cell r="P10">
            <v>2185186.8480190872</v>
          </cell>
          <cell r="Q10">
            <v>6232353.870000001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4047167.0219809134</v>
          </cell>
          <cell r="W10">
            <v>4516840.8169248085</v>
          </cell>
          <cell r="X10">
            <v>6232353.870000001</v>
          </cell>
          <cell r="Y10">
            <v>1899273.211199319</v>
          </cell>
          <cell r="Z10">
            <v>2422057.5601104768</v>
          </cell>
          <cell r="AA10">
            <v>2184866.878690205</v>
          </cell>
          <cell r="AB10">
            <v>6506197.6500000004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4321330.7713097958</v>
          </cell>
          <cell r="AH10">
            <v>4606924.4388006814</v>
          </cell>
          <cell r="AI10">
            <v>6506197.6500000004</v>
          </cell>
          <cell r="AJ10">
            <v>2362029.0859897779</v>
          </cell>
          <cell r="AK10">
            <v>3284352.2353844098</v>
          </cell>
          <cell r="AL10">
            <v>2883111.2486258126</v>
          </cell>
          <cell r="AM10">
            <v>8529492.5700000003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5646381.3213741872</v>
          </cell>
          <cell r="AS10">
            <v>6167463.4840102224</v>
          </cell>
          <cell r="AT10">
            <v>8529492.5700000003</v>
          </cell>
          <cell r="AU10">
            <v>1985397.5866556047</v>
          </cell>
          <cell r="AV10">
            <v>2800385.9074647618</v>
          </cell>
          <cell r="AW10">
            <v>2471961.7458796343</v>
          </cell>
          <cell r="AX10">
            <v>7257745.2400000012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4785783.4941203669</v>
          </cell>
          <cell r="BD10">
            <v>5272347.6533443965</v>
          </cell>
          <cell r="BE10">
            <v>7257745.2400000012</v>
          </cell>
          <cell r="BF10">
            <v>2150948.4089077413</v>
          </cell>
          <cell r="BG10">
            <v>3264638.6103421883</v>
          </cell>
          <cell r="BH10">
            <v>2772397.7107500676</v>
          </cell>
          <cell r="BI10">
            <v>8187984.7299999967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5415587.0192499291</v>
          </cell>
          <cell r="BO10">
            <v>6037036.3210922554</v>
          </cell>
          <cell r="BP10">
            <v>8187984.7299999967</v>
          </cell>
          <cell r="BQ10">
            <v>2198567.0908999406</v>
          </cell>
          <cell r="BR10">
            <v>3305118.3534406293</v>
          </cell>
          <cell r="BS10">
            <v>3080079.2256594249</v>
          </cell>
          <cell r="BT10">
            <v>8583764.6699999943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5503685.4443405699</v>
          </cell>
          <cell r="BZ10">
            <v>6385197.5791000538</v>
          </cell>
          <cell r="CA10">
            <v>8583764.6699999943</v>
          </cell>
          <cell r="CB10">
            <v>2141326.7372891149</v>
          </cell>
          <cell r="CC10">
            <v>3103476.4107345887</v>
          </cell>
          <cell r="CD10">
            <v>2737067.5519762989</v>
          </cell>
          <cell r="CE10">
            <v>7981870.700000003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5244803.1480237041</v>
          </cell>
          <cell r="CK10">
            <v>5840543.9627108872</v>
          </cell>
          <cell r="CL10">
            <v>7981870.700000003</v>
          </cell>
          <cell r="CM10">
            <v>1795837.6575095863</v>
          </cell>
          <cell r="CN10">
            <v>2592655.0745000001</v>
          </cell>
          <cell r="CO10">
            <v>2196979.2565528592</v>
          </cell>
          <cell r="CP10">
            <v>6585471.9885624452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4388492.7320095859</v>
          </cell>
          <cell r="CV10">
            <v>4789634.3310528593</v>
          </cell>
          <cell r="CW10">
            <v>6585471.9885624452</v>
          </cell>
          <cell r="CX10">
            <v>1434056.09</v>
          </cell>
          <cell r="CY10">
            <v>2166258.38</v>
          </cell>
          <cell r="CZ10">
            <v>1984321.74</v>
          </cell>
          <cell r="DA10">
            <v>5584636.21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3600314.47</v>
          </cell>
          <cell r="DG10">
            <v>4150580.12</v>
          </cell>
          <cell r="DH10">
            <v>5584636.21</v>
          </cell>
          <cell r="DI10">
            <v>1990379.24</v>
          </cell>
          <cell r="DJ10">
            <v>2926955.01</v>
          </cell>
          <cell r="DK10">
            <v>2571814.34</v>
          </cell>
          <cell r="DL10">
            <v>7489148.5899999999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4917334.25</v>
          </cell>
          <cell r="DR10">
            <v>5498769.3499999996</v>
          </cell>
          <cell r="DS10">
            <v>7489148.5899999999</v>
          </cell>
          <cell r="DT10">
            <v>2085491.17</v>
          </cell>
          <cell r="DU10">
            <v>2250264.38</v>
          </cell>
          <cell r="DV10">
            <v>3026495.7</v>
          </cell>
          <cell r="DW10">
            <v>7362251.25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4335755.55</v>
          </cell>
          <cell r="EC10">
            <v>5276760.08</v>
          </cell>
          <cell r="ED10">
            <v>7362251.25</v>
          </cell>
        </row>
        <row r="11">
          <cell r="A11">
            <v>15</v>
          </cell>
          <cell r="B11" t="str">
            <v>Interconnect Revenue</v>
          </cell>
          <cell r="C11">
            <v>13699168.972129595</v>
          </cell>
          <cell r="D11">
            <v>19543564.824123833</v>
          </cell>
          <cell r="E11">
            <v>26595910.633746564</v>
          </cell>
          <cell r="F11">
            <v>59838644.429999992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33242733.796253428</v>
          </cell>
          <cell r="L11">
            <v>46139475.457870394</v>
          </cell>
          <cell r="M11">
            <v>59838644.429999992</v>
          </cell>
          <cell r="N11">
            <v>15027025.325748594</v>
          </cell>
          <cell r="O11">
            <v>21655719.521748692</v>
          </cell>
          <cell r="P11">
            <v>29714196.042502694</v>
          </cell>
          <cell r="Q11">
            <v>66396940.889999978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36682744.847497284</v>
          </cell>
          <cell r="W11">
            <v>51369915.564251386</v>
          </cell>
          <cell r="X11">
            <v>66396940.889999978</v>
          </cell>
          <cell r="Y11">
            <v>15218739.445738439</v>
          </cell>
          <cell r="Z11">
            <v>21608861.185555238</v>
          </cell>
          <cell r="AA11">
            <v>30252093.69870634</v>
          </cell>
          <cell r="AB11">
            <v>67079694.330000013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36827600.631293677</v>
          </cell>
          <cell r="AH11">
            <v>51860954.884261578</v>
          </cell>
          <cell r="AI11">
            <v>67079694.330000013</v>
          </cell>
          <cell r="AJ11">
            <v>14687766.437637256</v>
          </cell>
          <cell r="AK11">
            <v>21324006.773854081</v>
          </cell>
          <cell r="AL11">
            <v>27491595.028508637</v>
          </cell>
          <cell r="AM11">
            <v>63503368.23999998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36011773.211491339</v>
          </cell>
          <cell r="AS11">
            <v>48815601.802362718</v>
          </cell>
          <cell r="AT11">
            <v>63503368.23999998</v>
          </cell>
          <cell r="AU11">
            <v>14626463.867453391</v>
          </cell>
          <cell r="AV11">
            <v>19727019.967254065</v>
          </cell>
          <cell r="AW11">
            <v>26600003.76529257</v>
          </cell>
          <cell r="AX11">
            <v>60953487.600000024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34353483.834707454</v>
          </cell>
          <cell r="BD11">
            <v>46327023.732546635</v>
          </cell>
          <cell r="BE11">
            <v>60953487.600000024</v>
          </cell>
          <cell r="BF11">
            <v>15291910.19865052</v>
          </cell>
          <cell r="BG11">
            <v>22045750.775659274</v>
          </cell>
          <cell r="BH11">
            <v>26807778.735690184</v>
          </cell>
          <cell r="BI11">
            <v>64145439.709999979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37337660.974309795</v>
          </cell>
          <cell r="BO11">
            <v>48853529.511349455</v>
          </cell>
          <cell r="BP11">
            <v>64145439.709999979</v>
          </cell>
          <cell r="BQ11">
            <v>15367055.154185528</v>
          </cell>
          <cell r="BR11">
            <v>23348040.963917244</v>
          </cell>
          <cell r="BS11">
            <v>28889487.451897219</v>
          </cell>
          <cell r="BT11">
            <v>67604583.569999993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38715096.118102774</v>
          </cell>
          <cell r="BZ11">
            <v>52237528.415814459</v>
          </cell>
          <cell r="CA11">
            <v>67604583.569999993</v>
          </cell>
          <cell r="CB11">
            <v>13638236.411094461</v>
          </cell>
          <cell r="CC11">
            <v>21796845.176061094</v>
          </cell>
          <cell r="CD11">
            <v>27153644.332844444</v>
          </cell>
          <cell r="CE11">
            <v>62588725.919999994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35435081.587155551</v>
          </cell>
          <cell r="CK11">
            <v>48950489.508905537</v>
          </cell>
          <cell r="CL11">
            <v>62588725.919999994</v>
          </cell>
          <cell r="CM11">
            <v>13392150.785445116</v>
          </cell>
          <cell r="CN11">
            <v>21751269.582354326</v>
          </cell>
          <cell r="CO11">
            <v>27130407.562200554</v>
          </cell>
          <cell r="CP11">
            <v>62273827.93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35143420.367799446</v>
          </cell>
          <cell r="CV11">
            <v>48881677.144554883</v>
          </cell>
          <cell r="CW11">
            <v>62273827.93</v>
          </cell>
          <cell r="CX11">
            <v>15227536.354361868</v>
          </cell>
          <cell r="CY11">
            <v>23103434.933706459</v>
          </cell>
          <cell r="CZ11">
            <v>29727278.631931622</v>
          </cell>
          <cell r="DA11">
            <v>68058249.919999942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38330971.288068324</v>
          </cell>
          <cell r="DG11">
            <v>52830713.56563808</v>
          </cell>
          <cell r="DH11">
            <v>68058249.919999942</v>
          </cell>
          <cell r="DI11">
            <v>14829117.22556087</v>
          </cell>
          <cell r="DJ11">
            <v>21487817.754052367</v>
          </cell>
          <cell r="DK11">
            <v>28405266.760000002</v>
          </cell>
          <cell r="DL11">
            <v>64722201.739613235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36316934.979613237</v>
          </cell>
          <cell r="DR11">
            <v>49893084.514052369</v>
          </cell>
          <cell r="DS11">
            <v>64722201.739613235</v>
          </cell>
          <cell r="DT11">
            <v>18013354.887505282</v>
          </cell>
          <cell r="DU11">
            <v>25609397.823454753</v>
          </cell>
          <cell r="DV11">
            <v>32495134.349039998</v>
          </cell>
          <cell r="DW11">
            <v>76117887.060000032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43622752.710960031</v>
          </cell>
          <cell r="EC11">
            <v>58104532.172494754</v>
          </cell>
          <cell r="ED11">
            <v>76117887.060000032</v>
          </cell>
        </row>
        <row r="12">
          <cell r="A12">
            <v>20</v>
          </cell>
          <cell r="B12" t="str">
            <v>Other Service Revenue</v>
          </cell>
          <cell r="C12">
            <v>71415.573180021223</v>
          </cell>
          <cell r="D12">
            <v>760407.33681997831</v>
          </cell>
          <cell r="E12">
            <v>0</v>
          </cell>
          <cell r="F12">
            <v>831822.91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831822.91</v>
          </cell>
          <cell r="L12">
            <v>760407.33681997831</v>
          </cell>
          <cell r="M12">
            <v>831822.91</v>
          </cell>
          <cell r="N12">
            <v>622.16667091202953</v>
          </cell>
          <cell r="O12">
            <v>778167.88332908798</v>
          </cell>
          <cell r="P12">
            <v>0</v>
          </cell>
          <cell r="Q12">
            <v>778790.05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778790.05</v>
          </cell>
          <cell r="W12">
            <v>778167.88332908798</v>
          </cell>
          <cell r="X12">
            <v>778790.05</v>
          </cell>
          <cell r="Y12">
            <v>0</v>
          </cell>
          <cell r="Z12">
            <v>834701.98</v>
          </cell>
          <cell r="AA12">
            <v>0</v>
          </cell>
          <cell r="AB12">
            <v>834701.98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834701.98</v>
          </cell>
          <cell r="AH12">
            <v>834701.98</v>
          </cell>
          <cell r="AI12">
            <v>834701.98</v>
          </cell>
          <cell r="AJ12">
            <v>0</v>
          </cell>
          <cell r="AK12">
            <v>809553.07</v>
          </cell>
          <cell r="AL12">
            <v>0</v>
          </cell>
          <cell r="AM12">
            <v>809553.07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809553.07</v>
          </cell>
          <cell r="AS12">
            <v>809553.07</v>
          </cell>
          <cell r="AT12">
            <v>809553.07</v>
          </cell>
          <cell r="AU12">
            <v>0</v>
          </cell>
          <cell r="AV12">
            <v>804659.21</v>
          </cell>
          <cell r="AW12">
            <v>0</v>
          </cell>
          <cell r="AX12">
            <v>804659.21</v>
          </cell>
          <cell r="AY12">
            <v>0</v>
          </cell>
          <cell r="AZ12">
            <v>0</v>
          </cell>
          <cell r="BA12">
            <v>-5.2562720842530553E-10</v>
          </cell>
          <cell r="BB12">
            <v>-5.2562720842530553E-10</v>
          </cell>
          <cell r="BC12">
            <v>804659.21</v>
          </cell>
          <cell r="BD12">
            <v>804659.21</v>
          </cell>
          <cell r="BE12">
            <v>804659.20999999938</v>
          </cell>
          <cell r="BF12">
            <v>0</v>
          </cell>
          <cell r="BG12">
            <v>776516.44</v>
          </cell>
          <cell r="BH12">
            <v>0</v>
          </cell>
          <cell r="BI12">
            <v>776516.44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776516.44</v>
          </cell>
          <cell r="BO12">
            <v>776516.44</v>
          </cell>
          <cell r="BP12">
            <v>776516.44</v>
          </cell>
          <cell r="BQ12">
            <v>0</v>
          </cell>
          <cell r="BR12">
            <v>793157.39</v>
          </cell>
          <cell r="BS12">
            <v>0</v>
          </cell>
          <cell r="BT12">
            <v>793157.39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793157.39</v>
          </cell>
          <cell r="BZ12">
            <v>793157.39</v>
          </cell>
          <cell r="CA12">
            <v>793157.39</v>
          </cell>
          <cell r="CB12">
            <v>0</v>
          </cell>
          <cell r="CC12">
            <v>785041.08</v>
          </cell>
          <cell r="CD12">
            <v>0</v>
          </cell>
          <cell r="CE12">
            <v>785041.08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785041.08</v>
          </cell>
          <cell r="CK12">
            <v>785041.08</v>
          </cell>
          <cell r="CL12">
            <v>785041.08</v>
          </cell>
          <cell r="CM12">
            <v>0</v>
          </cell>
          <cell r="CN12">
            <v>761829.41</v>
          </cell>
          <cell r="CO12">
            <v>0</v>
          </cell>
          <cell r="CP12">
            <v>761829.41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761829.41</v>
          </cell>
          <cell r="CV12">
            <v>761829.41</v>
          </cell>
          <cell r="CW12">
            <v>761829.41</v>
          </cell>
          <cell r="CX12">
            <v>0</v>
          </cell>
          <cell r="CY12">
            <v>771753.26</v>
          </cell>
          <cell r="CZ12">
            <v>0</v>
          </cell>
          <cell r="DA12">
            <v>771753.26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771753.26</v>
          </cell>
          <cell r="DG12">
            <v>771753.26</v>
          </cell>
          <cell r="DH12">
            <v>771753.26</v>
          </cell>
          <cell r="DI12">
            <v>0</v>
          </cell>
          <cell r="DJ12">
            <v>726308.53</v>
          </cell>
          <cell r="DK12">
            <v>0</v>
          </cell>
          <cell r="DL12">
            <v>726308.53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726308.53</v>
          </cell>
          <cell r="DR12">
            <v>726308.53</v>
          </cell>
          <cell r="DS12">
            <v>726308.53</v>
          </cell>
          <cell r="DT12">
            <v>39.03</v>
          </cell>
          <cell r="DU12">
            <v>812254.19</v>
          </cell>
          <cell r="DV12">
            <v>0</v>
          </cell>
          <cell r="DW12">
            <v>812293.22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812293.22</v>
          </cell>
          <cell r="EC12">
            <v>812254.19</v>
          </cell>
          <cell r="ED12">
            <v>812293.22</v>
          </cell>
        </row>
        <row r="13">
          <cell r="A13">
            <v>17</v>
          </cell>
          <cell r="B13" t="str">
            <v>Gross service revenue</v>
          </cell>
          <cell r="C13">
            <v>72619696.098831713</v>
          </cell>
          <cell r="D13">
            <v>93807741.16400288</v>
          </cell>
          <cell r="E13">
            <v>88201532.847165376</v>
          </cell>
          <cell r="F13">
            <v>254628970.10999992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166427437.26283461</v>
          </cell>
          <cell r="L13">
            <v>182009274.01116824</v>
          </cell>
          <cell r="M13">
            <v>254628970.10999992</v>
          </cell>
          <cell r="N13">
            <v>75294250.997433752</v>
          </cell>
          <cell r="O13">
            <v>100040351.11204448</v>
          </cell>
          <cell r="P13">
            <v>94668409.890521795</v>
          </cell>
          <cell r="Q13">
            <v>270003012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175334602.10947821</v>
          </cell>
          <cell r="W13">
            <v>194708761.00256628</v>
          </cell>
          <cell r="X13">
            <v>270003012</v>
          </cell>
          <cell r="Y13">
            <v>81145906.544720486</v>
          </cell>
          <cell r="Z13">
            <v>103481718.82788306</v>
          </cell>
          <cell r="AA13">
            <v>93347814.577396542</v>
          </cell>
          <cell r="AB13">
            <v>277975439.95000005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184627625.37260354</v>
          </cell>
          <cell r="AH13">
            <v>196829533.40527961</v>
          </cell>
          <cell r="AI13">
            <v>277975439.95000011</v>
          </cell>
          <cell r="AJ13">
            <v>80560669.120035395</v>
          </cell>
          <cell r="AK13">
            <v>112017932.07283013</v>
          </cell>
          <cell r="AL13">
            <v>98332985.277134448</v>
          </cell>
          <cell r="AM13">
            <v>290911586.46999997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192578601.19286552</v>
          </cell>
          <cell r="AS13">
            <v>210350917.34996459</v>
          </cell>
          <cell r="AT13">
            <v>290911586.46999997</v>
          </cell>
          <cell r="AU13">
            <v>77468581.946530417</v>
          </cell>
          <cell r="AV13">
            <v>109268756.35009749</v>
          </cell>
          <cell r="AW13">
            <v>96453915.511172205</v>
          </cell>
          <cell r="AX13">
            <v>283191253.80780011</v>
          </cell>
          <cell r="AY13">
            <v>0</v>
          </cell>
          <cell r="AZ13">
            <v>0</v>
          </cell>
          <cell r="BA13">
            <v>2.996023710096929E-8</v>
          </cell>
          <cell r="BB13">
            <v>2.996023710096929E-8</v>
          </cell>
          <cell r="BC13">
            <v>186737338.29662791</v>
          </cell>
          <cell r="BD13">
            <v>205722671.86126971</v>
          </cell>
          <cell r="BE13">
            <v>283191253.80780011</v>
          </cell>
          <cell r="BF13">
            <v>75608994.36998938</v>
          </cell>
          <cell r="BG13">
            <v>114756839.95357037</v>
          </cell>
          <cell r="BH13">
            <v>97453849.676440239</v>
          </cell>
          <cell r="BI13">
            <v>287819683.99999994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190365834.32355973</v>
          </cell>
          <cell r="BO13">
            <v>212210689.6300106</v>
          </cell>
          <cell r="BP13">
            <v>287819683.99999994</v>
          </cell>
          <cell r="BQ13">
            <v>78944869.361879006</v>
          </cell>
          <cell r="BR13">
            <v>114473728.61469994</v>
          </cell>
          <cell r="BS13">
            <v>102864498.72755665</v>
          </cell>
          <cell r="BT13">
            <v>296283096.70413554</v>
          </cell>
          <cell r="BU13">
            <v>4588.12</v>
          </cell>
          <cell r="BV13">
            <v>0</v>
          </cell>
          <cell r="BW13">
            <v>0</v>
          </cell>
          <cell r="BX13">
            <v>0</v>
          </cell>
          <cell r="BY13">
            <v>193418597.97657895</v>
          </cell>
          <cell r="BZ13">
            <v>217338227.34225655</v>
          </cell>
          <cell r="CA13">
            <v>296287684.82413554</v>
          </cell>
          <cell r="CB13">
            <v>78254123.368919849</v>
          </cell>
          <cell r="CC13">
            <v>112987701.0262592</v>
          </cell>
          <cell r="CD13">
            <v>95851405.954820722</v>
          </cell>
          <cell r="CE13">
            <v>287093230.34999979</v>
          </cell>
          <cell r="CF13">
            <v>-4000</v>
          </cell>
          <cell r="CG13">
            <v>0</v>
          </cell>
          <cell r="CH13">
            <v>0</v>
          </cell>
          <cell r="CI13">
            <v>0</v>
          </cell>
          <cell r="CJ13">
            <v>191241824.39517906</v>
          </cell>
          <cell r="CK13">
            <v>208839106.98107994</v>
          </cell>
          <cell r="CL13">
            <v>287089230.34999979</v>
          </cell>
          <cell r="CM13">
            <v>73396852.646369621</v>
          </cell>
          <cell r="CN13">
            <v>110751837.35343938</v>
          </cell>
          <cell r="CO13">
            <v>101272233.06875342</v>
          </cell>
          <cell r="CP13">
            <v>285420923.06856245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184148689.999809</v>
          </cell>
          <cell r="CV13">
            <v>212024070.42219281</v>
          </cell>
          <cell r="CW13">
            <v>285420923.06856245</v>
          </cell>
          <cell r="CX13">
            <v>78632716.172411725</v>
          </cell>
          <cell r="CY13">
            <v>115556397.99565667</v>
          </cell>
          <cell r="CZ13">
            <v>101985609.72193161</v>
          </cell>
          <cell r="DA13">
            <v>296174723.88999999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194189114.16806838</v>
          </cell>
          <cell r="DG13">
            <v>217542007.71758831</v>
          </cell>
          <cell r="DH13">
            <v>296174723.88999999</v>
          </cell>
          <cell r="DI13">
            <v>81847791.066265255</v>
          </cell>
          <cell r="DJ13">
            <v>111693713.69334808</v>
          </cell>
          <cell r="DK13">
            <v>95862207.020000011</v>
          </cell>
          <cell r="DL13">
            <v>289403711.77961326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193541504.75961334</v>
          </cell>
          <cell r="DR13">
            <v>207555920.71334806</v>
          </cell>
          <cell r="DS13">
            <v>289403711.77961326</v>
          </cell>
          <cell r="DT13">
            <v>95695187.322357967</v>
          </cell>
          <cell r="DU13">
            <v>128467355.46729897</v>
          </cell>
          <cell r="DV13">
            <v>101887648.37904</v>
          </cell>
          <cell r="DW13">
            <v>326050191.168697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224162542.78965694</v>
          </cell>
          <cell r="EC13">
            <v>230355003.84633899</v>
          </cell>
          <cell r="ED13">
            <v>326050191.168697</v>
          </cell>
        </row>
        <row r="14">
          <cell r="A14">
            <v>19</v>
          </cell>
          <cell r="B14" t="str">
            <v>Wholesale Discounts</v>
          </cell>
          <cell r="C14">
            <v>-4338004.8377792249</v>
          </cell>
          <cell r="D14">
            <v>-5551847.4622207712</v>
          </cell>
          <cell r="E14">
            <v>-1842110</v>
          </cell>
          <cell r="F14">
            <v>-11731962.299999997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-9889852.299999997</v>
          </cell>
          <cell r="L14">
            <v>-7393957.4622207712</v>
          </cell>
          <cell r="M14">
            <v>-11731962.299999997</v>
          </cell>
          <cell r="N14">
            <v>-4136615.2852792656</v>
          </cell>
          <cell r="O14">
            <v>-6716031.7447207393</v>
          </cell>
          <cell r="P14">
            <v>-1756269</v>
          </cell>
          <cell r="Q14">
            <v>-12608916.030000005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-10852647.030000005</v>
          </cell>
          <cell r="W14">
            <v>-8472300.7447207384</v>
          </cell>
          <cell r="X14">
            <v>-12608916.030000005</v>
          </cell>
          <cell r="Y14">
            <v>-4687347.6850958718</v>
          </cell>
          <cell r="Z14">
            <v>-9858209.6249041092</v>
          </cell>
          <cell r="AA14">
            <v>-10285948.4</v>
          </cell>
          <cell r="AB14">
            <v>-24831505.709999979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-14545557.30999998</v>
          </cell>
          <cell r="AH14">
            <v>-20144158.02490411</v>
          </cell>
          <cell r="AI14">
            <v>-24831505.709999979</v>
          </cell>
          <cell r="AJ14">
            <v>-4725133.9280089792</v>
          </cell>
          <cell r="AK14">
            <v>-7542427.22199101</v>
          </cell>
          <cell r="AL14">
            <v>-4306019.53</v>
          </cell>
          <cell r="AM14">
            <v>-16573580.679999989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-12267561.149999989</v>
          </cell>
          <cell r="AS14">
            <v>-11848446.751991009</v>
          </cell>
          <cell r="AT14">
            <v>-16573580.679999989</v>
          </cell>
          <cell r="AU14">
            <v>-17269441.180604</v>
          </cell>
          <cell r="AV14">
            <v>-19401856.61939599</v>
          </cell>
          <cell r="AW14">
            <v>-6333198.6400000006</v>
          </cell>
          <cell r="AX14">
            <v>-43004496.43999999</v>
          </cell>
          <cell r="AY14">
            <v>0</v>
          </cell>
          <cell r="AZ14">
            <v>0</v>
          </cell>
          <cell r="BA14">
            <v>3.6381842673295025E-8</v>
          </cell>
          <cell r="BB14">
            <v>3.6381842673295025E-8</v>
          </cell>
          <cell r="BC14">
            <v>-36671297.79999999</v>
          </cell>
          <cell r="BD14">
            <v>-25735055.259395991</v>
          </cell>
          <cell r="BE14">
            <v>-43004496.439999953</v>
          </cell>
          <cell r="BF14">
            <v>-7758896.492059296</v>
          </cell>
          <cell r="BG14">
            <v>-9222393.1379406899</v>
          </cell>
          <cell r="BH14">
            <v>-5127374.55</v>
          </cell>
          <cell r="BI14">
            <v>-22108664.179999989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-16981289.629999988</v>
          </cell>
          <cell r="BO14">
            <v>-14349767.687940691</v>
          </cell>
          <cell r="BP14">
            <v>-22108664.179999989</v>
          </cell>
          <cell r="BQ14">
            <v>-8690021.9833377805</v>
          </cell>
          <cell r="BR14">
            <v>-9761456.6666622609</v>
          </cell>
          <cell r="BS14">
            <v>-5729467.46</v>
          </cell>
          <cell r="BT14">
            <v>-24180946.110000044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-18451478.650000043</v>
          </cell>
          <cell r="BZ14">
            <v>-15490924.126662262</v>
          </cell>
          <cell r="CA14">
            <v>-24180946.110000044</v>
          </cell>
          <cell r="CB14">
            <v>-8719398.7375838198</v>
          </cell>
          <cell r="CC14">
            <v>-9849492.632416144</v>
          </cell>
          <cell r="CD14">
            <v>-5540585.4900000002</v>
          </cell>
          <cell r="CE14">
            <v>-24109476.859999962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-18568891.369999964</v>
          </cell>
          <cell r="CK14">
            <v>-15390078.122416144</v>
          </cell>
          <cell r="CL14">
            <v>-24109476.859999962</v>
          </cell>
          <cell r="CM14">
            <v>-8006790.3172526248</v>
          </cell>
          <cell r="CN14">
            <v>-10567838.692747386</v>
          </cell>
          <cell r="CO14">
            <v>-5402515.0099999998</v>
          </cell>
          <cell r="CP14">
            <v>-23977144.020000011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-18574629.010000013</v>
          </cell>
          <cell r="CV14">
            <v>-15970353.702747386</v>
          </cell>
          <cell r="CW14">
            <v>-23977144.020000011</v>
          </cell>
          <cell r="CX14">
            <v>-8563463.3344541267</v>
          </cell>
          <cell r="CY14">
            <v>-12896581.455545869</v>
          </cell>
          <cell r="CZ14">
            <v>-5328181.87</v>
          </cell>
          <cell r="DA14">
            <v>-26788226.659999996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-21460044.789999995</v>
          </cell>
          <cell r="DG14">
            <v>-18224763.32554587</v>
          </cell>
          <cell r="DH14">
            <v>-26788226.659999996</v>
          </cell>
          <cell r="DI14">
            <v>-9034475.6074441839</v>
          </cell>
          <cell r="DJ14">
            <v>-12977075.82255582</v>
          </cell>
          <cell r="DK14">
            <v>-5206852.1900000004</v>
          </cell>
          <cell r="DL14">
            <v>-27218403.620000005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-22011551.430000003</v>
          </cell>
          <cell r="DR14">
            <v>-18183928.012555819</v>
          </cell>
          <cell r="DS14">
            <v>-27218403.620000005</v>
          </cell>
          <cell r="DT14">
            <v>-8660727.6123544797</v>
          </cell>
          <cell r="DU14">
            <v>5655602.6125664702</v>
          </cell>
          <cell r="DV14">
            <v>-1981706.28</v>
          </cell>
          <cell r="DW14">
            <v>-4986831.2797880098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-3005124.9997880096</v>
          </cell>
          <cell r="EC14">
            <v>3673896.3325664699</v>
          </cell>
          <cell r="ED14">
            <v>-4986831.2797880098</v>
          </cell>
        </row>
        <row r="15">
          <cell r="A15">
            <v>22</v>
          </cell>
          <cell r="B15" t="str">
            <v>Net service revenue</v>
          </cell>
          <cell r="C15">
            <v>68281691.261052489</v>
          </cell>
          <cell r="D15">
            <v>88255893.701782107</v>
          </cell>
          <cell r="E15">
            <v>86359422.847165376</v>
          </cell>
          <cell r="F15">
            <v>242897007.80999994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156537584.9628346</v>
          </cell>
          <cell r="L15">
            <v>174615316.54894748</v>
          </cell>
          <cell r="M15">
            <v>242897007.80999994</v>
          </cell>
          <cell r="N15">
            <v>71157635.712154493</v>
          </cell>
          <cell r="O15">
            <v>93324319.367323741</v>
          </cell>
          <cell r="P15">
            <v>92912140.890521795</v>
          </cell>
          <cell r="Q15">
            <v>257394095.97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164481955.0794782</v>
          </cell>
          <cell r="W15">
            <v>186236460.25784555</v>
          </cell>
          <cell r="X15">
            <v>257394095.97</v>
          </cell>
          <cell r="Y15">
            <v>76458558.859624609</v>
          </cell>
          <cell r="Z15">
            <v>93623509.202978954</v>
          </cell>
          <cell r="AA15">
            <v>83061866.177396536</v>
          </cell>
          <cell r="AB15">
            <v>253143934.2400001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170082068.06260356</v>
          </cell>
          <cell r="AH15">
            <v>176685375.3803755</v>
          </cell>
          <cell r="AI15">
            <v>253143934.24000013</v>
          </cell>
          <cell r="AJ15">
            <v>75835535.192026421</v>
          </cell>
          <cell r="AK15">
            <v>104475504.85083911</v>
          </cell>
          <cell r="AL15">
            <v>94026965.747134447</v>
          </cell>
          <cell r="AM15">
            <v>274338005.78999996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180311040.04286554</v>
          </cell>
          <cell r="AS15">
            <v>198502470.59797359</v>
          </cell>
          <cell r="AT15">
            <v>274338005.78999996</v>
          </cell>
          <cell r="AU15">
            <v>60199140.765926421</v>
          </cell>
          <cell r="AV15">
            <v>89866899.730701506</v>
          </cell>
          <cell r="AW15">
            <v>90120716.871172205</v>
          </cell>
          <cell r="AX15">
            <v>240186757.36780012</v>
          </cell>
          <cell r="AY15">
            <v>0</v>
          </cell>
          <cell r="AZ15">
            <v>0</v>
          </cell>
          <cell r="BA15">
            <v>6.6342079774264315E-8</v>
          </cell>
          <cell r="BB15">
            <v>6.6342079774264315E-8</v>
          </cell>
          <cell r="BC15">
            <v>150066040.49662793</v>
          </cell>
          <cell r="BD15">
            <v>179987616.60187373</v>
          </cell>
          <cell r="BE15">
            <v>240186757.36780018</v>
          </cell>
          <cell r="BF15">
            <v>67850097.87793009</v>
          </cell>
          <cell r="BG15">
            <v>105534446.81562968</v>
          </cell>
          <cell r="BH15">
            <v>92326475.126440242</v>
          </cell>
          <cell r="BI15">
            <v>265711019.81999999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173384544.69355974</v>
          </cell>
          <cell r="BO15">
            <v>197860921.94206992</v>
          </cell>
          <cell r="BP15">
            <v>265711019.81999996</v>
          </cell>
          <cell r="BQ15">
            <v>70254847.378541231</v>
          </cell>
          <cell r="BR15">
            <v>104712271.94803768</v>
          </cell>
          <cell r="BS15">
            <v>97135031.267556652</v>
          </cell>
          <cell r="BT15">
            <v>272102150.59413558</v>
          </cell>
          <cell r="BU15">
            <v>4588.12</v>
          </cell>
          <cell r="BV15">
            <v>0</v>
          </cell>
          <cell r="BW15">
            <v>0</v>
          </cell>
          <cell r="BX15">
            <v>0</v>
          </cell>
          <cell r="BY15">
            <v>174967119.32657892</v>
          </cell>
          <cell r="BZ15">
            <v>201847303.21559429</v>
          </cell>
          <cell r="CA15">
            <v>272106738.71413553</v>
          </cell>
          <cell r="CB15">
            <v>69534724.631336033</v>
          </cell>
          <cell r="CC15">
            <v>103138208.39384305</v>
          </cell>
          <cell r="CD15">
            <v>90310820.464820728</v>
          </cell>
          <cell r="CE15">
            <v>262983753.48999983</v>
          </cell>
          <cell r="CF15">
            <v>-4000</v>
          </cell>
          <cell r="CG15">
            <v>0</v>
          </cell>
          <cell r="CH15">
            <v>0</v>
          </cell>
          <cell r="CI15">
            <v>0</v>
          </cell>
          <cell r="CJ15">
            <v>172672933.02517909</v>
          </cell>
          <cell r="CK15">
            <v>193449028.8586638</v>
          </cell>
          <cell r="CL15">
            <v>262979753.48999983</v>
          </cell>
          <cell r="CM15">
            <v>65390062.329117</v>
          </cell>
          <cell r="CN15">
            <v>100183998.66069199</v>
          </cell>
          <cell r="CO15">
            <v>95869718.058753416</v>
          </cell>
          <cell r="CP15">
            <v>261443779.04856241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165574060.98980898</v>
          </cell>
          <cell r="CV15">
            <v>196053716.71944544</v>
          </cell>
          <cell r="CW15">
            <v>261443779.04856244</v>
          </cell>
          <cell r="CX15">
            <v>70069252.837957591</v>
          </cell>
          <cell r="CY15">
            <v>102659816.5401108</v>
          </cell>
          <cell r="CZ15">
            <v>96657427.851931602</v>
          </cell>
          <cell r="DA15">
            <v>269386497.23000002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172729069.37806839</v>
          </cell>
          <cell r="DG15">
            <v>199317244.39204243</v>
          </cell>
          <cell r="DH15">
            <v>269386497.23000002</v>
          </cell>
          <cell r="DI15">
            <v>72813315.458821073</v>
          </cell>
          <cell r="DJ15">
            <v>98716637.870792255</v>
          </cell>
          <cell r="DK15">
            <v>90655354.830000013</v>
          </cell>
          <cell r="DL15">
            <v>262185308.15961334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171529953.32961333</v>
          </cell>
          <cell r="DR15">
            <v>189371992.70079225</v>
          </cell>
          <cell r="DS15">
            <v>262185308.15961325</v>
          </cell>
          <cell r="DT15">
            <v>87034459.710003495</v>
          </cell>
          <cell r="DU15">
            <v>134122958.07986544</v>
          </cell>
          <cell r="DV15">
            <v>99905942.099040002</v>
          </cell>
          <cell r="DW15">
            <v>321063359.88890898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221157417.78986892</v>
          </cell>
          <cell r="EC15">
            <v>234028900.17890546</v>
          </cell>
          <cell r="ED15">
            <v>321063359.88890898</v>
          </cell>
        </row>
        <row r="17">
          <cell r="A17">
            <v>7</v>
          </cell>
          <cell r="B17" t="str">
            <v>Gross Connections</v>
          </cell>
          <cell r="C17">
            <v>28442.778255116311</v>
          </cell>
          <cell r="D17">
            <v>42275.071744883717</v>
          </cell>
          <cell r="E17">
            <v>0</v>
          </cell>
          <cell r="F17">
            <v>70717.850000000006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70717.850000000006</v>
          </cell>
          <cell r="L17">
            <v>42275.071744883717</v>
          </cell>
          <cell r="M17">
            <v>70717.850000000006</v>
          </cell>
          <cell r="N17">
            <v>35147.092729814925</v>
          </cell>
          <cell r="O17">
            <v>38201.507270185073</v>
          </cell>
          <cell r="P17">
            <v>0</v>
          </cell>
          <cell r="Q17">
            <v>73348.600000000006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73348.600000000006</v>
          </cell>
          <cell r="W17">
            <v>38201.507270185073</v>
          </cell>
          <cell r="X17">
            <v>73348.600000000006</v>
          </cell>
          <cell r="Y17">
            <v>19912.815887743447</v>
          </cell>
          <cell r="Z17">
            <v>41863.544112256575</v>
          </cell>
          <cell r="AA17">
            <v>0</v>
          </cell>
          <cell r="AB17">
            <v>61776.360000000022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61776.36</v>
          </cell>
          <cell r="AH17">
            <v>41863.544112256575</v>
          </cell>
          <cell r="AI17">
            <v>61776.36</v>
          </cell>
          <cell r="AJ17">
            <v>27098.6450985064</v>
          </cell>
          <cell r="AK17">
            <v>33759.134901493577</v>
          </cell>
          <cell r="AL17">
            <v>0</v>
          </cell>
          <cell r="AM17">
            <v>60857.779999999977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60857.78</v>
          </cell>
          <cell r="AS17">
            <v>33759.134901493577</v>
          </cell>
          <cell r="AT17">
            <v>60857.78</v>
          </cell>
          <cell r="AU17">
            <v>38660.34144859972</v>
          </cell>
          <cell r="AV17">
            <v>22198.288551400259</v>
          </cell>
          <cell r="AW17">
            <v>0</v>
          </cell>
          <cell r="AX17">
            <v>60858.629999999976</v>
          </cell>
          <cell r="AY17">
            <v>0</v>
          </cell>
          <cell r="AZ17">
            <v>0</v>
          </cell>
          <cell r="BA17">
            <v>-1.4459899944085919E-10</v>
          </cell>
          <cell r="BB17">
            <v>-1.4459899944085919E-10</v>
          </cell>
          <cell r="BC17">
            <v>60858.63</v>
          </cell>
          <cell r="BD17">
            <v>22198.288551400259</v>
          </cell>
          <cell r="BE17">
            <v>60858.62999999983</v>
          </cell>
          <cell r="BF17">
            <v>49543.737676981516</v>
          </cell>
          <cell r="BG17">
            <v>1343.0423230184799</v>
          </cell>
          <cell r="BH17">
            <v>0</v>
          </cell>
          <cell r="BI17">
            <v>50886.78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50886.78</v>
          </cell>
          <cell r="BO17">
            <v>1343.0423230184799</v>
          </cell>
          <cell r="BP17">
            <v>50886.78</v>
          </cell>
          <cell r="BQ17">
            <v>16778.931242823179</v>
          </cell>
          <cell r="BR17">
            <v>32767.218757176801</v>
          </cell>
          <cell r="BS17">
            <v>0</v>
          </cell>
          <cell r="BT17">
            <v>49546.14999999998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49546.15</v>
          </cell>
          <cell r="BZ17">
            <v>32767.218757176801</v>
          </cell>
          <cell r="CA17">
            <v>49546.15</v>
          </cell>
          <cell r="CB17">
            <v>51143.696533863957</v>
          </cell>
          <cell r="CC17">
            <v>9083.9234661359806</v>
          </cell>
          <cell r="CD17">
            <v>0</v>
          </cell>
          <cell r="CE17">
            <v>60227.619999999937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60227.619999999937</v>
          </cell>
          <cell r="CK17">
            <v>9083.9234661359806</v>
          </cell>
          <cell r="CL17">
            <v>60227.619999999937</v>
          </cell>
          <cell r="CM17">
            <v>39457.498521450209</v>
          </cell>
          <cell r="CN17">
            <v>19929.011478549804</v>
          </cell>
          <cell r="CO17">
            <v>0</v>
          </cell>
          <cell r="CP17">
            <v>59386.510000000009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59386.51</v>
          </cell>
          <cell r="CV17">
            <v>19929.011478549804</v>
          </cell>
          <cell r="CW17">
            <v>59386.51</v>
          </cell>
          <cell r="CX17">
            <v>63160.132943264893</v>
          </cell>
          <cell r="CY17">
            <v>-4330.1329432648454</v>
          </cell>
          <cell r="CZ17">
            <v>0</v>
          </cell>
          <cell r="DA17">
            <v>58830.000000000044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58830</v>
          </cell>
          <cell r="DG17">
            <v>-4330.1329432648454</v>
          </cell>
          <cell r="DH17">
            <v>58830</v>
          </cell>
          <cell r="DI17">
            <v>66356.281158233862</v>
          </cell>
          <cell r="DJ17">
            <v>-12632.28115823384</v>
          </cell>
          <cell r="DK17">
            <v>0</v>
          </cell>
          <cell r="DL17">
            <v>53724.000000000022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53724</v>
          </cell>
          <cell r="DR17">
            <v>-12632.28115823384</v>
          </cell>
          <cell r="DS17">
            <v>53724</v>
          </cell>
          <cell r="DT17">
            <v>276439.27816511993</v>
          </cell>
          <cell r="DU17">
            <v>-236196.78816512015</v>
          </cell>
          <cell r="DV17">
            <v>0</v>
          </cell>
          <cell r="DW17">
            <v>40242.489999999787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40242.489999999787</v>
          </cell>
          <cell r="EC17">
            <v>-236196.78816512015</v>
          </cell>
          <cell r="ED17">
            <v>40242.489999999787</v>
          </cell>
        </row>
        <row r="18">
          <cell r="A18">
            <v>16</v>
          </cell>
          <cell r="B18" t="str">
            <v>Vodafone Airtime revenue</v>
          </cell>
          <cell r="C18">
            <v>1497010.53</v>
          </cell>
          <cell r="D18">
            <v>0</v>
          </cell>
          <cell r="E18">
            <v>0</v>
          </cell>
          <cell r="F18">
            <v>1497010.53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1497010.53</v>
          </cell>
          <cell r="L18">
            <v>0</v>
          </cell>
          <cell r="M18">
            <v>1497010.53</v>
          </cell>
          <cell r="N18">
            <v>1425987.27</v>
          </cell>
          <cell r="O18">
            <v>0</v>
          </cell>
          <cell r="P18">
            <v>0</v>
          </cell>
          <cell r="Q18">
            <v>1425987.27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1425987.27</v>
          </cell>
          <cell r="W18">
            <v>0</v>
          </cell>
          <cell r="X18">
            <v>1425987.27</v>
          </cell>
          <cell r="Y18">
            <v>1644834.54</v>
          </cell>
          <cell r="Z18">
            <v>0</v>
          </cell>
          <cell r="AA18">
            <v>0</v>
          </cell>
          <cell r="AB18">
            <v>1644834.54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1644834.54</v>
          </cell>
          <cell r="AH18">
            <v>0</v>
          </cell>
          <cell r="AI18">
            <v>1644834.54</v>
          </cell>
          <cell r="AJ18">
            <v>701424.1</v>
          </cell>
          <cell r="AK18">
            <v>0</v>
          </cell>
          <cell r="AL18">
            <v>0</v>
          </cell>
          <cell r="AM18">
            <v>701424.1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701424.1</v>
          </cell>
          <cell r="AS18">
            <v>0</v>
          </cell>
          <cell r="AT18">
            <v>701424.1</v>
          </cell>
          <cell r="AU18">
            <v>711459.27</v>
          </cell>
          <cell r="AV18">
            <v>0</v>
          </cell>
          <cell r="AW18">
            <v>0</v>
          </cell>
          <cell r="AX18">
            <v>711459.27</v>
          </cell>
          <cell r="AY18">
            <v>0</v>
          </cell>
          <cell r="AZ18">
            <v>0</v>
          </cell>
          <cell r="BA18">
            <v>-1.2842477081775883E-11</v>
          </cell>
          <cell r="BB18">
            <v>-1.2842477081775883E-11</v>
          </cell>
          <cell r="BC18">
            <v>711459.27</v>
          </cell>
          <cell r="BD18">
            <v>0</v>
          </cell>
          <cell r="BE18">
            <v>711459.27</v>
          </cell>
          <cell r="BF18">
            <v>837737.71</v>
          </cell>
          <cell r="BG18">
            <v>0</v>
          </cell>
          <cell r="BH18">
            <v>0</v>
          </cell>
          <cell r="BI18">
            <v>837737.71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837737.71</v>
          </cell>
          <cell r="BO18">
            <v>0</v>
          </cell>
          <cell r="BP18">
            <v>837737.71</v>
          </cell>
          <cell r="BQ18">
            <v>606922.6</v>
          </cell>
          <cell r="BR18">
            <v>0</v>
          </cell>
          <cell r="BS18">
            <v>0</v>
          </cell>
          <cell r="BT18">
            <v>606922.6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606922.6</v>
          </cell>
          <cell r="BZ18">
            <v>0</v>
          </cell>
          <cell r="CA18">
            <v>606922.6</v>
          </cell>
          <cell r="CB18">
            <v>892293.68</v>
          </cell>
          <cell r="CC18">
            <v>0</v>
          </cell>
          <cell r="CD18">
            <v>0</v>
          </cell>
          <cell r="CE18">
            <v>892293.68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892293.68</v>
          </cell>
          <cell r="CK18">
            <v>0</v>
          </cell>
          <cell r="CL18">
            <v>892293.68</v>
          </cell>
          <cell r="CM18">
            <v>673671.75</v>
          </cell>
          <cell r="CN18">
            <v>0</v>
          </cell>
          <cell r="CO18">
            <v>0</v>
          </cell>
          <cell r="CP18">
            <v>673671.75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673671.75</v>
          </cell>
          <cell r="CV18">
            <v>0</v>
          </cell>
          <cell r="CW18">
            <v>673671.75</v>
          </cell>
          <cell r="CX18">
            <v>583212.92000000004</v>
          </cell>
          <cell r="CY18">
            <v>0</v>
          </cell>
          <cell r="CZ18">
            <v>0</v>
          </cell>
          <cell r="DA18">
            <v>583212.92000000004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583212.92000000004</v>
          </cell>
          <cell r="DG18">
            <v>0</v>
          </cell>
          <cell r="DH18">
            <v>583212.92000000004</v>
          </cell>
          <cell r="DI18">
            <v>770571.49</v>
          </cell>
          <cell r="DJ18">
            <v>0</v>
          </cell>
          <cell r="DK18">
            <v>0</v>
          </cell>
          <cell r="DL18">
            <v>770571.49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770571.49</v>
          </cell>
          <cell r="DR18">
            <v>0</v>
          </cell>
          <cell r="DS18">
            <v>770571.49</v>
          </cell>
          <cell r="DT18">
            <v>715606.48</v>
          </cell>
          <cell r="DU18">
            <v>0</v>
          </cell>
          <cell r="DV18">
            <v>0</v>
          </cell>
          <cell r="DW18">
            <v>715606.48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715606.48</v>
          </cell>
          <cell r="EC18">
            <v>0</v>
          </cell>
          <cell r="ED18">
            <v>715606.48</v>
          </cell>
        </row>
        <row r="19">
          <cell r="A19">
            <v>24</v>
          </cell>
          <cell r="B19" t="str">
            <v>Hardware Revenue from Acquisition</v>
          </cell>
          <cell r="C19">
            <v>191040.15600000159</v>
          </cell>
          <cell r="D19">
            <v>1710930.0119999999</v>
          </cell>
          <cell r="E19">
            <v>8545198.8320000004</v>
          </cell>
          <cell r="F19">
            <v>10447169.000000002</v>
          </cell>
          <cell r="G19">
            <v>2250181.5</v>
          </cell>
          <cell r="H19">
            <v>0</v>
          </cell>
          <cell r="I19">
            <v>0</v>
          </cell>
          <cell r="J19">
            <v>0</v>
          </cell>
          <cell r="K19">
            <v>1901970.1680000015</v>
          </cell>
          <cell r="L19">
            <v>10256128.844000001</v>
          </cell>
          <cell r="M19">
            <v>12697350.500000002</v>
          </cell>
          <cell r="N19">
            <v>1103021.6599999999</v>
          </cell>
          <cell r="O19">
            <v>701021.72</v>
          </cell>
          <cell r="P19">
            <v>6887983.2400000002</v>
          </cell>
          <cell r="Q19">
            <v>8692026.620000001</v>
          </cell>
          <cell r="R19">
            <v>2587450.15</v>
          </cell>
          <cell r="S19">
            <v>0</v>
          </cell>
          <cell r="T19">
            <v>0</v>
          </cell>
          <cell r="U19">
            <v>0</v>
          </cell>
          <cell r="V19">
            <v>1804043.38</v>
          </cell>
          <cell r="W19">
            <v>7589004.96</v>
          </cell>
          <cell r="X19">
            <v>11279476.770000001</v>
          </cell>
          <cell r="Y19">
            <v>883972.82</v>
          </cell>
          <cell r="Z19">
            <v>886006.78</v>
          </cell>
          <cell r="AA19">
            <v>7644513.3999999994</v>
          </cell>
          <cell r="AB19">
            <v>9414493</v>
          </cell>
          <cell r="AC19">
            <v>2528222.04</v>
          </cell>
          <cell r="AD19">
            <v>0</v>
          </cell>
          <cell r="AE19">
            <v>0</v>
          </cell>
          <cell r="AF19">
            <v>0</v>
          </cell>
          <cell r="AG19">
            <v>1769979.6</v>
          </cell>
          <cell r="AH19">
            <v>8530520.1799999997</v>
          </cell>
          <cell r="AI19">
            <v>11942715.039999999</v>
          </cell>
          <cell r="AJ19">
            <v>-8668.7499999999127</v>
          </cell>
          <cell r="AK19">
            <v>698247.21</v>
          </cell>
          <cell r="AL19">
            <v>7481191.0599999996</v>
          </cell>
          <cell r="AM19">
            <v>8170769.5199999996</v>
          </cell>
          <cell r="AN19">
            <v>2824676.18</v>
          </cell>
          <cell r="AO19">
            <v>0</v>
          </cell>
          <cell r="AP19">
            <v>0</v>
          </cell>
          <cell r="AQ19">
            <v>0</v>
          </cell>
          <cell r="AR19">
            <v>689578.46</v>
          </cell>
          <cell r="AS19">
            <v>8179438.2699999996</v>
          </cell>
          <cell r="AT19">
            <v>10995445.699999999</v>
          </cell>
          <cell r="AU19">
            <v>371272.65</v>
          </cell>
          <cell r="AV19">
            <v>475442.43</v>
          </cell>
          <cell r="AW19">
            <v>11783894.120000001</v>
          </cell>
          <cell r="AX19">
            <v>12630609.200000001</v>
          </cell>
          <cell r="AY19">
            <v>2868068.69</v>
          </cell>
          <cell r="AZ19">
            <v>0</v>
          </cell>
          <cell r="BA19">
            <v>-1.1368683772161603E-12</v>
          </cell>
          <cell r="BB19">
            <v>-1.1368683772161603E-12</v>
          </cell>
          <cell r="BC19">
            <v>846715.08</v>
          </cell>
          <cell r="BD19">
            <v>12259336.550000001</v>
          </cell>
          <cell r="BE19">
            <v>15498677.890000001</v>
          </cell>
          <cell r="BF19">
            <v>1814940.22</v>
          </cell>
          <cell r="BG19">
            <v>800805.22</v>
          </cell>
          <cell r="BH19">
            <v>11201346.560000001</v>
          </cell>
          <cell r="BI19">
            <v>13817092</v>
          </cell>
          <cell r="BJ19">
            <v>2681876.2599999998</v>
          </cell>
          <cell r="BK19">
            <v>0</v>
          </cell>
          <cell r="BL19">
            <v>-1.4210854715202004E-14</v>
          </cell>
          <cell r="BM19">
            <v>-1.4210854715202004E-14</v>
          </cell>
          <cell r="BN19">
            <v>2615745.44</v>
          </cell>
          <cell r="BO19">
            <v>12002151.780000001</v>
          </cell>
          <cell r="BP19">
            <v>16498968.26</v>
          </cell>
          <cell r="BQ19">
            <v>994804.02</v>
          </cell>
          <cell r="BR19">
            <v>475350.64</v>
          </cell>
          <cell r="BS19">
            <v>14041464.340000002</v>
          </cell>
          <cell r="BT19">
            <v>15511619.000000002</v>
          </cell>
          <cell r="BU19">
            <v>2657028.7000000002</v>
          </cell>
          <cell r="BV19">
            <v>0</v>
          </cell>
          <cell r="BW19">
            <v>0</v>
          </cell>
          <cell r="BX19">
            <v>0</v>
          </cell>
          <cell r="BY19">
            <v>1470154.66</v>
          </cell>
          <cell r="BZ19">
            <v>14516814.980000002</v>
          </cell>
          <cell r="CA19">
            <v>18168647.700000003</v>
          </cell>
          <cell r="CB19">
            <v>646099.18999999994</v>
          </cell>
          <cell r="CC19">
            <v>-2242604.63</v>
          </cell>
          <cell r="CD19">
            <v>14979683.440000001</v>
          </cell>
          <cell r="CE19">
            <v>13383178.000000002</v>
          </cell>
          <cell r="CF19">
            <v>3214883.41</v>
          </cell>
          <cell r="CG19">
            <v>0</v>
          </cell>
          <cell r="CH19">
            <v>0</v>
          </cell>
          <cell r="CI19">
            <v>0</v>
          </cell>
          <cell r="CJ19">
            <v>-1596505.44</v>
          </cell>
          <cell r="CK19">
            <v>12737078.810000002</v>
          </cell>
          <cell r="CL19">
            <v>16598061.410000002</v>
          </cell>
          <cell r="CM19">
            <v>859762.79</v>
          </cell>
          <cell r="CN19">
            <v>1140869.76</v>
          </cell>
          <cell r="CO19">
            <v>12967668.060000001</v>
          </cell>
          <cell r="CP19">
            <v>14968300.610000001</v>
          </cell>
          <cell r="CQ19">
            <v>5658429.6100000003</v>
          </cell>
          <cell r="CR19">
            <v>0</v>
          </cell>
          <cell r="CS19">
            <v>0</v>
          </cell>
          <cell r="CT19">
            <v>0</v>
          </cell>
          <cell r="CU19">
            <v>2000632.55</v>
          </cell>
          <cell r="CV19">
            <v>14108537.82</v>
          </cell>
          <cell r="CW19">
            <v>20626730.220000003</v>
          </cell>
          <cell r="CX19">
            <v>1133022.44</v>
          </cell>
          <cell r="CY19">
            <v>592396.04</v>
          </cell>
          <cell r="CZ19">
            <v>8531644.5199999996</v>
          </cell>
          <cell r="DA19">
            <v>10257063</v>
          </cell>
          <cell r="DB19">
            <v>2139814.2999999998</v>
          </cell>
          <cell r="DC19">
            <v>0</v>
          </cell>
          <cell r="DD19">
            <v>0</v>
          </cell>
          <cell r="DE19">
            <v>0</v>
          </cell>
          <cell r="DF19">
            <v>1725418.48</v>
          </cell>
          <cell r="DG19">
            <v>9124040.5599999987</v>
          </cell>
          <cell r="DH19">
            <v>12396877.300000001</v>
          </cell>
          <cell r="DI19">
            <v>959530.04</v>
          </cell>
          <cell r="DJ19">
            <v>702124.16</v>
          </cell>
          <cell r="DK19">
            <v>6647441.7999999998</v>
          </cell>
          <cell r="DL19">
            <v>8309096</v>
          </cell>
          <cell r="DM19">
            <v>2230626.48</v>
          </cell>
          <cell r="DN19">
            <v>0</v>
          </cell>
          <cell r="DO19">
            <v>0</v>
          </cell>
          <cell r="DP19">
            <v>0</v>
          </cell>
          <cell r="DQ19">
            <v>1661654.2</v>
          </cell>
          <cell r="DR19">
            <v>7349565.96</v>
          </cell>
          <cell r="DS19">
            <v>10539722.48</v>
          </cell>
          <cell r="DT19">
            <v>896896.44</v>
          </cell>
          <cell r="DU19">
            <v>787860.32</v>
          </cell>
          <cell r="DV19">
            <v>12946012.209999999</v>
          </cell>
          <cell r="DW19">
            <v>14630768.969999999</v>
          </cell>
          <cell r="DX19">
            <v>2689976</v>
          </cell>
          <cell r="DY19">
            <v>0</v>
          </cell>
          <cell r="DZ19">
            <v>0</v>
          </cell>
          <cell r="EA19">
            <v>0</v>
          </cell>
          <cell r="EB19">
            <v>1684756.76</v>
          </cell>
          <cell r="EC19">
            <v>13733872.529999999</v>
          </cell>
          <cell r="ED19">
            <v>17320744.969999999</v>
          </cell>
        </row>
        <row r="20">
          <cell r="A20">
            <v>59</v>
          </cell>
          <cell r="B20" t="str">
            <v>Hardware Revenue from Retention</v>
          </cell>
          <cell r="C20">
            <v>533137.35050000006</v>
          </cell>
          <cell r="D20">
            <v>682692.63150000048</v>
          </cell>
          <cell r="E20">
            <v>167755.158</v>
          </cell>
          <cell r="F20">
            <v>1383585.14</v>
          </cell>
          <cell r="G20">
            <v>527451.41</v>
          </cell>
          <cell r="H20">
            <v>0</v>
          </cell>
          <cell r="I20">
            <v>0</v>
          </cell>
          <cell r="J20">
            <v>0</v>
          </cell>
          <cell r="K20">
            <v>1215829.9820000005</v>
          </cell>
          <cell r="L20">
            <v>850447.78950000042</v>
          </cell>
          <cell r="M20">
            <v>1911036.55</v>
          </cell>
          <cell r="N20">
            <v>604083.91</v>
          </cell>
          <cell r="O20">
            <v>605597.1</v>
          </cell>
          <cell r="P20">
            <v>117186</v>
          </cell>
          <cell r="Q20">
            <v>1326867.01</v>
          </cell>
          <cell r="R20">
            <v>622082.41</v>
          </cell>
          <cell r="S20">
            <v>0</v>
          </cell>
          <cell r="T20">
            <v>0</v>
          </cell>
          <cell r="U20">
            <v>0</v>
          </cell>
          <cell r="V20">
            <v>1209681.01</v>
          </cell>
          <cell r="W20">
            <v>722783.1</v>
          </cell>
          <cell r="X20">
            <v>1948949.42</v>
          </cell>
          <cell r="Y20">
            <v>359447.83</v>
          </cell>
          <cell r="Z20">
            <v>1002390.17</v>
          </cell>
          <cell r="AA20">
            <v>253064</v>
          </cell>
          <cell r="AB20">
            <v>1614902</v>
          </cell>
          <cell r="AC20">
            <v>536596.9</v>
          </cell>
          <cell r="AD20">
            <v>0</v>
          </cell>
          <cell r="AE20">
            <v>0</v>
          </cell>
          <cell r="AF20">
            <v>0</v>
          </cell>
          <cell r="AG20">
            <v>1361838</v>
          </cell>
          <cell r="AH20">
            <v>1255454.17</v>
          </cell>
          <cell r="AI20">
            <v>2151498.9</v>
          </cell>
          <cell r="AJ20">
            <v>482753.36</v>
          </cell>
          <cell r="AK20">
            <v>991102.48</v>
          </cell>
          <cell r="AL20">
            <v>231663.16</v>
          </cell>
          <cell r="AM20">
            <v>1705518.9999999998</v>
          </cell>
          <cell r="AN20">
            <v>585439.09</v>
          </cell>
          <cell r="AO20">
            <v>0</v>
          </cell>
          <cell r="AP20">
            <v>0</v>
          </cell>
          <cell r="AQ20">
            <v>0</v>
          </cell>
          <cell r="AR20">
            <v>1473855.84</v>
          </cell>
          <cell r="AS20">
            <v>1222765.6399999999</v>
          </cell>
          <cell r="AT20">
            <v>2290958.09</v>
          </cell>
          <cell r="AU20">
            <v>521214.35</v>
          </cell>
          <cell r="AV20">
            <v>695315.72</v>
          </cell>
          <cell r="AW20">
            <v>126202.93</v>
          </cell>
          <cell r="AX20">
            <v>1342732.9999999998</v>
          </cell>
          <cell r="AY20">
            <v>523119.85</v>
          </cell>
          <cell r="AZ20">
            <v>0</v>
          </cell>
          <cell r="BA20">
            <v>-3.637978807091713E-12</v>
          </cell>
          <cell r="BB20">
            <v>-3.637978807091713E-12</v>
          </cell>
          <cell r="BC20">
            <v>1216530.07</v>
          </cell>
          <cell r="BD20">
            <v>821518.65</v>
          </cell>
          <cell r="BE20">
            <v>1865852.85</v>
          </cell>
          <cell r="BF20">
            <v>408076</v>
          </cell>
          <cell r="BG20">
            <v>841251</v>
          </cell>
          <cell r="BH20">
            <v>181040</v>
          </cell>
          <cell r="BI20">
            <v>1430367</v>
          </cell>
          <cell r="BJ20">
            <v>494320.6</v>
          </cell>
          <cell r="BK20">
            <v>0</v>
          </cell>
          <cell r="BL20">
            <v>0</v>
          </cell>
          <cell r="BM20">
            <v>0</v>
          </cell>
          <cell r="BN20">
            <v>1249327</v>
          </cell>
          <cell r="BO20">
            <v>1022291</v>
          </cell>
          <cell r="BP20">
            <v>1924687.6</v>
          </cell>
          <cell r="BQ20">
            <v>538417</v>
          </cell>
          <cell r="BR20">
            <v>876017</v>
          </cell>
          <cell r="BS20">
            <v>143925</v>
          </cell>
          <cell r="BT20">
            <v>1558359</v>
          </cell>
          <cell r="BU20">
            <v>590670.64</v>
          </cell>
          <cell r="BV20">
            <v>0</v>
          </cell>
          <cell r="BW20">
            <v>0</v>
          </cell>
          <cell r="BX20">
            <v>0</v>
          </cell>
          <cell r="BY20">
            <v>1414434</v>
          </cell>
          <cell r="BZ20">
            <v>1019942</v>
          </cell>
          <cell r="CA20">
            <v>2149029.64</v>
          </cell>
          <cell r="CB20">
            <v>526496.79</v>
          </cell>
          <cell r="CC20">
            <v>875904.6</v>
          </cell>
          <cell r="CD20">
            <v>146953.60999999999</v>
          </cell>
          <cell r="CE20">
            <v>1549355</v>
          </cell>
          <cell r="CF20">
            <v>914022.52</v>
          </cell>
          <cell r="CG20">
            <v>0</v>
          </cell>
          <cell r="CH20">
            <v>0</v>
          </cell>
          <cell r="CI20">
            <v>0</v>
          </cell>
          <cell r="CJ20">
            <v>1402401.39</v>
          </cell>
          <cell r="CK20">
            <v>1022858.21</v>
          </cell>
          <cell r="CL20">
            <v>2463377.52</v>
          </cell>
          <cell r="CM20">
            <v>518275</v>
          </cell>
          <cell r="CN20">
            <v>963910.72933379596</v>
          </cell>
          <cell r="CO20">
            <v>255039.02</v>
          </cell>
          <cell r="CP20">
            <v>1737224.7493337961</v>
          </cell>
          <cell r="CQ20">
            <v>1530766.34</v>
          </cell>
          <cell r="CR20">
            <v>0</v>
          </cell>
          <cell r="CS20">
            <v>0</v>
          </cell>
          <cell r="CT20">
            <v>0</v>
          </cell>
          <cell r="CU20">
            <v>1482185.7293337961</v>
          </cell>
          <cell r="CV20">
            <v>1218949.7493337959</v>
          </cell>
          <cell r="CW20">
            <v>3267991.0893337959</v>
          </cell>
          <cell r="CX20">
            <v>501066</v>
          </cell>
          <cell r="CY20">
            <v>825345</v>
          </cell>
          <cell r="CZ20">
            <v>198704.86</v>
          </cell>
          <cell r="DA20">
            <v>1525115.8599999999</v>
          </cell>
          <cell r="DB20">
            <v>779826.28</v>
          </cell>
          <cell r="DC20">
            <v>0</v>
          </cell>
          <cell r="DD20">
            <v>0</v>
          </cell>
          <cell r="DE20">
            <v>0</v>
          </cell>
          <cell r="DF20">
            <v>1326411</v>
          </cell>
          <cell r="DG20">
            <v>1024049.86</v>
          </cell>
          <cell r="DH20">
            <v>2304942.14</v>
          </cell>
          <cell r="DI20">
            <v>483923</v>
          </cell>
          <cell r="DJ20">
            <v>825352.1</v>
          </cell>
          <cell r="DK20">
            <v>280678.17</v>
          </cell>
          <cell r="DL20">
            <v>1589953.27</v>
          </cell>
          <cell r="DM20">
            <v>769883.9</v>
          </cell>
          <cell r="DN20">
            <v>0</v>
          </cell>
          <cell r="DO20">
            <v>0</v>
          </cell>
          <cell r="DP20">
            <v>0</v>
          </cell>
          <cell r="DQ20">
            <v>1309275.1000000001</v>
          </cell>
          <cell r="DR20">
            <v>1106030.27</v>
          </cell>
          <cell r="DS20">
            <v>2359837.17</v>
          </cell>
          <cell r="DT20">
            <v>796717</v>
          </cell>
          <cell r="DU20">
            <v>898310</v>
          </cell>
          <cell r="DV20">
            <v>123462</v>
          </cell>
          <cell r="DW20">
            <v>1818489</v>
          </cell>
          <cell r="DX20">
            <v>809228.73</v>
          </cell>
          <cell r="DY20">
            <v>0</v>
          </cell>
          <cell r="DZ20">
            <v>0</v>
          </cell>
          <cell r="EA20">
            <v>0</v>
          </cell>
          <cell r="EB20">
            <v>1695027</v>
          </cell>
          <cell r="EC20">
            <v>1021772</v>
          </cell>
          <cell r="ED20">
            <v>2627717.73</v>
          </cell>
        </row>
        <row r="21">
          <cell r="A21">
            <v>28</v>
          </cell>
          <cell r="B21" t="str">
            <v>Hardware Revenue from Other</v>
          </cell>
          <cell r="C21">
            <v>1302775.73</v>
          </cell>
          <cell r="D21">
            <v>772655.68</v>
          </cell>
          <cell r="E21">
            <v>-949420.42</v>
          </cell>
          <cell r="F21">
            <v>1126010.99</v>
          </cell>
          <cell r="G21">
            <v>571829.06999999995</v>
          </cell>
          <cell r="H21">
            <v>0</v>
          </cell>
          <cell r="I21">
            <v>0</v>
          </cell>
          <cell r="J21">
            <v>0</v>
          </cell>
          <cell r="K21">
            <v>2075431.41</v>
          </cell>
          <cell r="L21">
            <v>-176764.74</v>
          </cell>
          <cell r="M21">
            <v>1697840.06</v>
          </cell>
          <cell r="N21">
            <v>964407.74</v>
          </cell>
          <cell r="O21">
            <v>934413.17</v>
          </cell>
          <cell r="P21">
            <v>-227666</v>
          </cell>
          <cell r="Q21">
            <v>1671154.91</v>
          </cell>
          <cell r="R21">
            <v>576270.86</v>
          </cell>
          <cell r="S21">
            <v>0</v>
          </cell>
          <cell r="T21">
            <v>0</v>
          </cell>
          <cell r="U21">
            <v>0</v>
          </cell>
          <cell r="V21">
            <v>1898820.91</v>
          </cell>
          <cell r="W21">
            <v>706747.17</v>
          </cell>
          <cell r="X21">
            <v>2247425.77</v>
          </cell>
          <cell r="Y21">
            <v>1000535.44</v>
          </cell>
          <cell r="Z21">
            <v>898992.85</v>
          </cell>
          <cell r="AA21">
            <v>-401474</v>
          </cell>
          <cell r="AB21">
            <v>1498054.29</v>
          </cell>
          <cell r="AC21">
            <v>577150.28</v>
          </cell>
          <cell r="AD21">
            <v>0</v>
          </cell>
          <cell r="AE21">
            <v>0</v>
          </cell>
          <cell r="AF21">
            <v>0</v>
          </cell>
          <cell r="AG21">
            <v>1899528.29</v>
          </cell>
          <cell r="AH21">
            <v>497518.85</v>
          </cell>
          <cell r="AI21">
            <v>2075204.57</v>
          </cell>
          <cell r="AJ21">
            <v>952631.97</v>
          </cell>
          <cell r="AK21">
            <v>-754023.69</v>
          </cell>
          <cell r="AL21">
            <v>-1863318.01</v>
          </cell>
          <cell r="AM21">
            <v>-1664709.73</v>
          </cell>
          <cell r="AN21">
            <v>478533.75</v>
          </cell>
          <cell r="AO21">
            <v>0</v>
          </cell>
          <cell r="AP21">
            <v>0</v>
          </cell>
          <cell r="AQ21">
            <v>0</v>
          </cell>
          <cell r="AR21">
            <v>198608.28</v>
          </cell>
          <cell r="AS21">
            <v>-2617341.7000000002</v>
          </cell>
          <cell r="AT21">
            <v>-1186175.98</v>
          </cell>
          <cell r="AU21">
            <v>681800.51</v>
          </cell>
          <cell r="AV21">
            <v>769159.24</v>
          </cell>
          <cell r="AW21">
            <v>-1054988.26</v>
          </cell>
          <cell r="AX21">
            <v>395971.49</v>
          </cell>
          <cell r="AY21">
            <v>607100.49</v>
          </cell>
          <cell r="AZ21">
            <v>0</v>
          </cell>
          <cell r="BA21">
            <v>0</v>
          </cell>
          <cell r="BB21">
            <v>0</v>
          </cell>
          <cell r="BC21">
            <v>1450959.75</v>
          </cell>
          <cell r="BD21">
            <v>-285829.02</v>
          </cell>
          <cell r="BE21">
            <v>1003071.98</v>
          </cell>
          <cell r="BF21">
            <v>1325568.42</v>
          </cell>
          <cell r="BG21">
            <v>82108.75</v>
          </cell>
          <cell r="BH21">
            <v>-677048.73</v>
          </cell>
          <cell r="BI21">
            <v>730628.44</v>
          </cell>
          <cell r="BJ21">
            <v>625897.27</v>
          </cell>
          <cell r="BK21">
            <v>0</v>
          </cell>
          <cell r="BL21">
            <v>0</v>
          </cell>
          <cell r="BM21">
            <v>0</v>
          </cell>
          <cell r="BN21">
            <v>1407677.17</v>
          </cell>
          <cell r="BO21">
            <v>-594939.98</v>
          </cell>
          <cell r="BP21">
            <v>1356525.71</v>
          </cell>
          <cell r="BQ21">
            <v>1462554.46</v>
          </cell>
          <cell r="BR21">
            <v>873671.88</v>
          </cell>
          <cell r="BS21">
            <v>-301884.2</v>
          </cell>
          <cell r="BT21">
            <v>2034342.14</v>
          </cell>
          <cell r="BU21">
            <v>734235.34</v>
          </cell>
          <cell r="BV21">
            <v>0</v>
          </cell>
          <cell r="BW21">
            <v>0</v>
          </cell>
          <cell r="BX21">
            <v>0</v>
          </cell>
          <cell r="BY21">
            <v>2336226.34</v>
          </cell>
          <cell r="BZ21">
            <v>571787.68000000005</v>
          </cell>
          <cell r="CA21">
            <v>2768577.48</v>
          </cell>
          <cell r="CB21">
            <v>1745985.52</v>
          </cell>
          <cell r="CC21">
            <v>1193468.17</v>
          </cell>
          <cell r="CD21">
            <v>-731967.11</v>
          </cell>
          <cell r="CE21">
            <v>2207486.58</v>
          </cell>
          <cell r="CF21">
            <v>995269.72000000067</v>
          </cell>
          <cell r="CG21">
            <v>0</v>
          </cell>
          <cell r="CH21">
            <v>0</v>
          </cell>
          <cell r="CI21">
            <v>0</v>
          </cell>
          <cell r="CJ21">
            <v>2939453.69</v>
          </cell>
          <cell r="CK21">
            <v>461501.06</v>
          </cell>
          <cell r="CL21">
            <v>3202756.3</v>
          </cell>
          <cell r="CM21">
            <v>1634322.56</v>
          </cell>
          <cell r="CN21">
            <v>1003890.99</v>
          </cell>
          <cell r="CO21">
            <v>-827364.4</v>
          </cell>
          <cell r="CP21">
            <v>1810849.15</v>
          </cell>
          <cell r="CQ21">
            <v>1430597.87</v>
          </cell>
          <cell r="CR21">
            <v>0</v>
          </cell>
          <cell r="CS21">
            <v>0</v>
          </cell>
          <cell r="CT21">
            <v>0</v>
          </cell>
          <cell r="CU21">
            <v>2638213.5499999998</v>
          </cell>
          <cell r="CV21">
            <v>176526.59</v>
          </cell>
          <cell r="CW21">
            <v>3241447.02</v>
          </cell>
          <cell r="CX21">
            <v>1426214.26</v>
          </cell>
          <cell r="CY21">
            <v>1627199.73</v>
          </cell>
          <cell r="CZ21">
            <v>-768693.41</v>
          </cell>
          <cell r="DA21">
            <v>2284720.58</v>
          </cell>
          <cell r="DB21">
            <v>620606.63</v>
          </cell>
          <cell r="DC21">
            <v>0</v>
          </cell>
          <cell r="DD21">
            <v>0</v>
          </cell>
          <cell r="DE21">
            <v>0</v>
          </cell>
          <cell r="DF21">
            <v>3053413.99</v>
          </cell>
          <cell r="DG21">
            <v>858506.32</v>
          </cell>
          <cell r="DH21">
            <v>2905327.21</v>
          </cell>
          <cell r="DI21">
            <v>1753116.68</v>
          </cell>
          <cell r="DJ21">
            <v>1069933</v>
          </cell>
          <cell r="DK21">
            <v>61272.15</v>
          </cell>
          <cell r="DL21">
            <v>2884321.8299999996</v>
          </cell>
          <cell r="DM21">
            <v>756829.32</v>
          </cell>
          <cell r="DN21">
            <v>0</v>
          </cell>
          <cell r="DO21">
            <v>0</v>
          </cell>
          <cell r="DP21">
            <v>0</v>
          </cell>
          <cell r="DQ21">
            <v>2823049.68</v>
          </cell>
          <cell r="DR21">
            <v>1131205.1499999999</v>
          </cell>
          <cell r="DS21">
            <v>3641151.15</v>
          </cell>
          <cell r="DT21">
            <v>1227181.9099999999</v>
          </cell>
          <cell r="DU21">
            <v>171954.79</v>
          </cell>
          <cell r="DV21">
            <v>-1568580.65</v>
          </cell>
          <cell r="DW21">
            <v>-169443.94999999995</v>
          </cell>
          <cell r="DX21">
            <v>768478.38</v>
          </cell>
          <cell r="DY21">
            <v>0</v>
          </cell>
          <cell r="DZ21">
            <v>0</v>
          </cell>
          <cell r="EA21">
            <v>0</v>
          </cell>
          <cell r="EB21">
            <v>1399136.7</v>
          </cell>
          <cell r="EC21">
            <v>-1396625.86</v>
          </cell>
          <cell r="ED21">
            <v>599034.43000000005</v>
          </cell>
        </row>
        <row r="22">
          <cell r="A22">
            <v>23</v>
          </cell>
          <cell r="B22" t="str">
            <v>Hardware Margin Adjustment</v>
          </cell>
          <cell r="C22">
            <v>0</v>
          </cell>
          <cell r="D22">
            <v>0</v>
          </cell>
          <cell r="E22">
            <v>-1864086</v>
          </cell>
          <cell r="F22">
            <v>-1864086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-1864086</v>
          </cell>
          <cell r="M22">
            <v>-1864086</v>
          </cell>
          <cell r="N22">
            <v>0</v>
          </cell>
          <cell r="O22">
            <v>0</v>
          </cell>
          <cell r="P22">
            <v>-1957667</v>
          </cell>
          <cell r="Q22">
            <v>-1957667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-1957667</v>
          </cell>
          <cell r="X22">
            <v>-1957667</v>
          </cell>
          <cell r="Y22">
            <v>0</v>
          </cell>
          <cell r="Z22">
            <v>0</v>
          </cell>
          <cell r="AA22">
            <v>-1764614.81</v>
          </cell>
          <cell r="AB22">
            <v>-1764614.81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-1764614.81</v>
          </cell>
          <cell r="AI22">
            <v>-1764614.81</v>
          </cell>
          <cell r="AJ22">
            <v>0</v>
          </cell>
          <cell r="AK22">
            <v>0</v>
          </cell>
          <cell r="AL22">
            <v>-2040151</v>
          </cell>
          <cell r="AM22">
            <v>-2040151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-2040151</v>
          </cell>
          <cell r="AT22">
            <v>-2040151</v>
          </cell>
          <cell r="AU22">
            <v>0</v>
          </cell>
          <cell r="AV22">
            <v>0</v>
          </cell>
          <cell r="AW22">
            <v>-2446719</v>
          </cell>
          <cell r="AX22">
            <v>-2446719</v>
          </cell>
          <cell r="AY22">
            <v>0</v>
          </cell>
          <cell r="AZ22">
            <v>0</v>
          </cell>
          <cell r="BA22">
            <v>-1.0977885267493548E-12</v>
          </cell>
          <cell r="BB22">
            <v>-1.0977885267493548E-12</v>
          </cell>
          <cell r="BC22">
            <v>0</v>
          </cell>
          <cell r="BD22">
            <v>-2446719</v>
          </cell>
          <cell r="BE22">
            <v>-2446719</v>
          </cell>
          <cell r="BF22">
            <v>0</v>
          </cell>
          <cell r="BG22">
            <v>0</v>
          </cell>
          <cell r="BH22">
            <v>-2260619</v>
          </cell>
          <cell r="BI22">
            <v>-2260619</v>
          </cell>
          <cell r="BJ22">
            <v>0</v>
          </cell>
          <cell r="BK22">
            <v>0</v>
          </cell>
          <cell r="BL22">
            <v>1.2434497875801753E-14</v>
          </cell>
          <cell r="BM22">
            <v>1.2434497875801753E-14</v>
          </cell>
          <cell r="BN22">
            <v>0</v>
          </cell>
          <cell r="BO22">
            <v>-2260619</v>
          </cell>
          <cell r="BP22">
            <v>-2260619</v>
          </cell>
          <cell r="BQ22">
            <v>0</v>
          </cell>
          <cell r="BR22">
            <v>0</v>
          </cell>
          <cell r="BS22">
            <v>-2260619</v>
          </cell>
          <cell r="BT22">
            <v>-2260619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-2260619</v>
          </cell>
          <cell r="CA22">
            <v>-2260619</v>
          </cell>
          <cell r="CB22">
            <v>0</v>
          </cell>
          <cell r="CC22">
            <v>0</v>
          </cell>
          <cell r="CD22">
            <v>-2428916.63</v>
          </cell>
          <cell r="CE22">
            <v>-2428916.63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-2428916.63</v>
          </cell>
          <cell r="CL22">
            <v>-2428916.63</v>
          </cell>
          <cell r="CM22">
            <v>0</v>
          </cell>
          <cell r="CN22">
            <v>0</v>
          </cell>
          <cell r="CO22">
            <v>-7413890.5099999998</v>
          </cell>
          <cell r="CP22">
            <v>-7413890.5099999998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-7413890.5099999998</v>
          </cell>
          <cell r="CW22">
            <v>-7413890.5099999998</v>
          </cell>
          <cell r="CX22">
            <v>0</v>
          </cell>
          <cell r="CY22">
            <v>0</v>
          </cell>
          <cell r="CZ22">
            <v>-2445189.64</v>
          </cell>
          <cell r="DA22">
            <v>-2445189.64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-2445189.64</v>
          </cell>
          <cell r="DH22">
            <v>-2445189.64</v>
          </cell>
          <cell r="DI22">
            <v>0</v>
          </cell>
          <cell r="DJ22">
            <v>0</v>
          </cell>
          <cell r="DK22">
            <v>-1974471.95</v>
          </cell>
          <cell r="DL22">
            <v>-1974471.95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-1974471.95</v>
          </cell>
          <cell r="DS22">
            <v>-1974471.95</v>
          </cell>
          <cell r="DT22">
            <v>0</v>
          </cell>
          <cell r="DU22">
            <v>0</v>
          </cell>
          <cell r="DV22">
            <v>-2371997.9</v>
          </cell>
          <cell r="DW22">
            <v>-2371997.9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-2371997.9</v>
          </cell>
          <cell r="ED22">
            <v>-2371997.9</v>
          </cell>
        </row>
        <row r="23">
          <cell r="A23">
            <v>25</v>
          </cell>
          <cell r="B23" t="str">
            <v>Paging &amp; Voicemessaging Revenue</v>
          </cell>
          <cell r="C23">
            <v>1483950.14</v>
          </cell>
          <cell r="D23">
            <v>0</v>
          </cell>
          <cell r="E23">
            <v>0</v>
          </cell>
          <cell r="F23">
            <v>1483950.14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1483950.14</v>
          </cell>
          <cell r="L23">
            <v>0</v>
          </cell>
          <cell r="M23">
            <v>1483950.14</v>
          </cell>
          <cell r="N23">
            <v>1499981.97</v>
          </cell>
          <cell r="O23">
            <v>0</v>
          </cell>
          <cell r="P23">
            <v>0</v>
          </cell>
          <cell r="Q23">
            <v>1499981.97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1499981.97</v>
          </cell>
          <cell r="W23">
            <v>0</v>
          </cell>
          <cell r="X23">
            <v>1499981.97</v>
          </cell>
          <cell r="Y23">
            <v>1423360.67</v>
          </cell>
          <cell r="Z23">
            <v>0</v>
          </cell>
          <cell r="AA23">
            <v>0</v>
          </cell>
          <cell r="AB23">
            <v>1423360.67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1423360.67</v>
          </cell>
          <cell r="AH23">
            <v>0</v>
          </cell>
          <cell r="AI23">
            <v>1423360.67</v>
          </cell>
          <cell r="AJ23">
            <v>1406561.36</v>
          </cell>
          <cell r="AK23">
            <v>0</v>
          </cell>
          <cell r="AL23">
            <v>0</v>
          </cell>
          <cell r="AM23">
            <v>1406561.36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1406561.36</v>
          </cell>
          <cell r="AS23">
            <v>0</v>
          </cell>
          <cell r="AT23">
            <v>1406561.36</v>
          </cell>
          <cell r="AU23">
            <v>1356649.55</v>
          </cell>
          <cell r="AV23">
            <v>0</v>
          </cell>
          <cell r="AW23">
            <v>0</v>
          </cell>
          <cell r="AX23">
            <v>1356649.55</v>
          </cell>
          <cell r="AY23">
            <v>0</v>
          </cell>
          <cell r="AZ23">
            <v>0</v>
          </cell>
          <cell r="BA23">
            <v>-4.3655745685100555E-11</v>
          </cell>
          <cell r="BB23">
            <v>-4.3655745685100555E-11</v>
          </cell>
          <cell r="BC23">
            <v>1356649.55</v>
          </cell>
          <cell r="BD23">
            <v>0</v>
          </cell>
          <cell r="BE23">
            <v>1356649.55</v>
          </cell>
          <cell r="BF23">
            <v>1400686.06</v>
          </cell>
          <cell r="BG23">
            <v>0</v>
          </cell>
          <cell r="BH23">
            <v>0</v>
          </cell>
          <cell r="BI23">
            <v>1400686.06</v>
          </cell>
          <cell r="BJ23">
            <v>0</v>
          </cell>
          <cell r="BK23">
            <v>0</v>
          </cell>
          <cell r="BL23">
            <v>-9.0927265716800321E-13</v>
          </cell>
          <cell r="BM23">
            <v>-9.0927265716800321E-13</v>
          </cell>
          <cell r="BN23">
            <v>1400686.06</v>
          </cell>
          <cell r="BO23">
            <v>0</v>
          </cell>
          <cell r="BP23">
            <v>1400686.06</v>
          </cell>
          <cell r="BQ23">
            <v>1425829.29</v>
          </cell>
          <cell r="BR23">
            <v>0</v>
          </cell>
          <cell r="BS23">
            <v>0</v>
          </cell>
          <cell r="BT23">
            <v>1425829.29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1425829.29</v>
          </cell>
          <cell r="BZ23">
            <v>0</v>
          </cell>
          <cell r="CA23">
            <v>1425829.29</v>
          </cell>
          <cell r="CB23">
            <v>1309328.8400000001</v>
          </cell>
          <cell r="CC23">
            <v>0</v>
          </cell>
          <cell r="CD23">
            <v>0</v>
          </cell>
          <cell r="CE23">
            <v>1309328.8400000001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1309328.8400000001</v>
          </cell>
          <cell r="CK23">
            <v>0</v>
          </cell>
          <cell r="CL23">
            <v>1309328.8400000001</v>
          </cell>
          <cell r="CM23">
            <v>1281202.93</v>
          </cell>
          <cell r="CN23">
            <v>0</v>
          </cell>
          <cell r="CO23">
            <v>0</v>
          </cell>
          <cell r="CP23">
            <v>1281202.93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1281202.93</v>
          </cell>
          <cell r="CV23">
            <v>0</v>
          </cell>
          <cell r="CW23">
            <v>1281202.93</v>
          </cell>
          <cell r="CX23">
            <v>1294409.57</v>
          </cell>
          <cell r="CY23">
            <v>0</v>
          </cell>
          <cell r="CZ23">
            <v>0</v>
          </cell>
          <cell r="DA23">
            <v>1294409.57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1294409.57</v>
          </cell>
          <cell r="DG23">
            <v>0</v>
          </cell>
          <cell r="DH23">
            <v>1294409.57</v>
          </cell>
          <cell r="DI23">
            <v>1343848.88</v>
          </cell>
          <cell r="DJ23">
            <v>0</v>
          </cell>
          <cell r="DK23">
            <v>0</v>
          </cell>
          <cell r="DL23">
            <v>1343848.88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1343848.88</v>
          </cell>
          <cell r="DR23">
            <v>0</v>
          </cell>
          <cell r="DS23">
            <v>1343848.88</v>
          </cell>
          <cell r="DT23">
            <v>1206369.29</v>
          </cell>
          <cell r="DU23">
            <v>0</v>
          </cell>
          <cell r="DV23">
            <v>0</v>
          </cell>
          <cell r="DW23">
            <v>1206369.29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1206369.29</v>
          </cell>
          <cell r="EC23">
            <v>0</v>
          </cell>
          <cell r="ED23">
            <v>1206369.29</v>
          </cell>
        </row>
        <row r="24">
          <cell r="A24">
            <v>26</v>
          </cell>
          <cell r="B24" t="str">
            <v>Other Revenue</v>
          </cell>
          <cell r="C24">
            <v>222987.19774728757</v>
          </cell>
          <cell r="D24">
            <v>1388832.8222527131</v>
          </cell>
          <cell r="E24">
            <v>7446.42</v>
          </cell>
          <cell r="F24">
            <v>1619266.44</v>
          </cell>
          <cell r="G24">
            <v>105272.33</v>
          </cell>
          <cell r="H24">
            <v>0</v>
          </cell>
          <cell r="I24">
            <v>0</v>
          </cell>
          <cell r="J24">
            <v>0</v>
          </cell>
          <cell r="K24">
            <v>1611820.02</v>
          </cell>
          <cell r="L24">
            <v>1396279.2422527131</v>
          </cell>
          <cell r="M24">
            <v>1724538.77</v>
          </cell>
          <cell r="N24">
            <v>275302.76284722902</v>
          </cell>
          <cell r="O24">
            <v>1451088.5971527712</v>
          </cell>
          <cell r="P24">
            <v>3202.03</v>
          </cell>
          <cell r="Q24">
            <v>1729593.39</v>
          </cell>
          <cell r="R24">
            <v>82053.430000000051</v>
          </cell>
          <cell r="S24">
            <v>0</v>
          </cell>
          <cell r="T24">
            <v>0</v>
          </cell>
          <cell r="U24">
            <v>0</v>
          </cell>
          <cell r="V24">
            <v>1726391.36</v>
          </cell>
          <cell r="W24">
            <v>1454290.6271527712</v>
          </cell>
          <cell r="X24">
            <v>1811646.82</v>
          </cell>
          <cell r="Y24">
            <v>501005.12150286604</v>
          </cell>
          <cell r="Z24">
            <v>1546727.4084971333</v>
          </cell>
          <cell r="AA24">
            <v>9083.86</v>
          </cell>
          <cell r="AB24">
            <v>2056816.3899999994</v>
          </cell>
          <cell r="AC24">
            <v>62729.2</v>
          </cell>
          <cell r="AD24">
            <v>-119523.28</v>
          </cell>
          <cell r="AE24">
            <v>0</v>
          </cell>
          <cell r="AF24">
            <v>-119523.28</v>
          </cell>
          <cell r="AG24">
            <v>2047732.53</v>
          </cell>
          <cell r="AH24">
            <v>1555811.2684971334</v>
          </cell>
          <cell r="AI24">
            <v>2000022.31</v>
          </cell>
          <cell r="AJ24">
            <v>135904.67114358881</v>
          </cell>
          <cell r="AK24">
            <v>1622174.768856412</v>
          </cell>
          <cell r="AL24">
            <v>7074.22</v>
          </cell>
          <cell r="AM24">
            <v>1765153.6600000008</v>
          </cell>
          <cell r="AN24">
            <v>74637.969999999885</v>
          </cell>
          <cell r="AO24">
            <v>1981102.11</v>
          </cell>
          <cell r="AP24">
            <v>0</v>
          </cell>
          <cell r="AQ24">
            <v>1981102.11</v>
          </cell>
          <cell r="AR24">
            <v>1758079.44</v>
          </cell>
          <cell r="AS24">
            <v>1629248.988856412</v>
          </cell>
          <cell r="AT24">
            <v>3820893.74</v>
          </cell>
          <cell r="AU24">
            <v>-1843839.0205983422</v>
          </cell>
          <cell r="AV24">
            <v>1700343.130598342</v>
          </cell>
          <cell r="AW24">
            <v>5823.13</v>
          </cell>
          <cell r="AX24">
            <v>-137672.76000000013</v>
          </cell>
          <cell r="AY24">
            <v>168560.67999999921</v>
          </cell>
          <cell r="AZ24">
            <v>784275.04</v>
          </cell>
          <cell r="BA24">
            <v>1.1299572388878687E-11</v>
          </cell>
          <cell r="BB24">
            <v>784275.04</v>
          </cell>
          <cell r="BC24">
            <v>-143495.89000000001</v>
          </cell>
          <cell r="BD24">
            <v>1706166.2605983419</v>
          </cell>
          <cell r="BE24">
            <v>815162.95999999915</v>
          </cell>
          <cell r="BF24">
            <v>1185736.0037765331</v>
          </cell>
          <cell r="BG24">
            <v>1673491.4862234674</v>
          </cell>
          <cell r="BH24">
            <v>5167.2</v>
          </cell>
          <cell r="BI24">
            <v>2864394.6900000004</v>
          </cell>
          <cell r="BJ24">
            <v>58124.509999999944</v>
          </cell>
          <cell r="BK24">
            <v>2947444.41</v>
          </cell>
          <cell r="BL24">
            <v>0</v>
          </cell>
          <cell r="BM24">
            <v>2947444.41</v>
          </cell>
          <cell r="BN24">
            <v>2859227.49</v>
          </cell>
          <cell r="BO24">
            <v>1678658.6862234673</v>
          </cell>
          <cell r="BP24">
            <v>5869963.6100000003</v>
          </cell>
          <cell r="BQ24">
            <v>1201616.2973194849</v>
          </cell>
          <cell r="BR24">
            <v>1813716.7464814249</v>
          </cell>
          <cell r="BS24">
            <v>3105.79</v>
          </cell>
          <cell r="BT24">
            <v>3018438.83380091</v>
          </cell>
          <cell r="BU24">
            <v>56864.659999999938</v>
          </cell>
          <cell r="BV24">
            <v>1564506.46</v>
          </cell>
          <cell r="BW24">
            <v>30933.4</v>
          </cell>
          <cell r="BX24">
            <v>1595439.8599999999</v>
          </cell>
          <cell r="BY24">
            <v>3015333.04380091</v>
          </cell>
          <cell r="BZ24">
            <v>1816822.5364814249</v>
          </cell>
          <cell r="CA24">
            <v>4670743.3538009105</v>
          </cell>
          <cell r="CB24">
            <v>624370.28386348579</v>
          </cell>
          <cell r="CC24">
            <v>1982600.0061365142</v>
          </cell>
          <cell r="CD24">
            <v>2804.17</v>
          </cell>
          <cell r="CE24">
            <v>2609774.46</v>
          </cell>
          <cell r="CF24">
            <v>51516.49999999992</v>
          </cell>
          <cell r="CG24">
            <v>1552026.5</v>
          </cell>
          <cell r="CH24">
            <v>178443.4</v>
          </cell>
          <cell r="CI24">
            <v>1730469.9</v>
          </cell>
          <cell r="CJ24">
            <v>2606970.29</v>
          </cell>
          <cell r="CK24">
            <v>1985404.1761365142</v>
          </cell>
          <cell r="CL24">
            <v>4391760.8600000003</v>
          </cell>
          <cell r="CM24">
            <v>492514.48882604303</v>
          </cell>
          <cell r="CN24">
            <v>1782952.0111739575</v>
          </cell>
          <cell r="CO24">
            <v>2098.52</v>
          </cell>
          <cell r="CP24">
            <v>2277565.0200000005</v>
          </cell>
          <cell r="CQ24">
            <v>40697.07</v>
          </cell>
          <cell r="CR24">
            <v>2305340.89</v>
          </cell>
          <cell r="CS24">
            <v>-157585</v>
          </cell>
          <cell r="CT24">
            <v>2147755.89</v>
          </cell>
          <cell r="CU24">
            <v>2275466.5</v>
          </cell>
          <cell r="CV24">
            <v>1785050.5311739575</v>
          </cell>
          <cell r="CW24">
            <v>4466017.9800000004</v>
          </cell>
          <cell r="CX24">
            <v>556793.5615446571</v>
          </cell>
          <cell r="CY24">
            <v>2105609.8391112764</v>
          </cell>
          <cell r="CZ24">
            <v>2489.38</v>
          </cell>
          <cell r="DA24">
            <v>2664892.7806559335</v>
          </cell>
          <cell r="DB24">
            <v>35251.279999999999</v>
          </cell>
          <cell r="DC24">
            <v>2000000</v>
          </cell>
          <cell r="DD24">
            <v>916457.54</v>
          </cell>
          <cell r="DE24">
            <v>2916457.54</v>
          </cell>
          <cell r="DF24">
            <v>2662403.4006559337</v>
          </cell>
          <cell r="DG24">
            <v>2108099.2191112763</v>
          </cell>
          <cell r="DH24">
            <v>5616601.6006559329</v>
          </cell>
          <cell r="DI24">
            <v>588939.73354280717</v>
          </cell>
          <cell r="DJ24">
            <v>1939112.2464571923</v>
          </cell>
          <cell r="DK24">
            <v>1211.78</v>
          </cell>
          <cell r="DL24">
            <v>2529263.7599999993</v>
          </cell>
          <cell r="DM24">
            <v>23000.02</v>
          </cell>
          <cell r="DN24">
            <v>2127155.84</v>
          </cell>
          <cell r="DO24">
            <v>846381.09</v>
          </cell>
          <cell r="DP24">
            <v>2973536.93</v>
          </cell>
          <cell r="DQ24">
            <v>2528051.98</v>
          </cell>
          <cell r="DR24">
            <v>1940324.0264571924</v>
          </cell>
          <cell r="DS24">
            <v>5525800.709999999</v>
          </cell>
          <cell r="DT24">
            <v>320862.35132379929</v>
          </cell>
          <cell r="DU24">
            <v>1560247.3886762019</v>
          </cell>
          <cell r="DV24">
            <v>1496.81</v>
          </cell>
          <cell r="DW24">
            <v>1882606.5500000012</v>
          </cell>
          <cell r="DX24">
            <v>34788.57</v>
          </cell>
          <cell r="DY24">
            <v>2732361.8</v>
          </cell>
          <cell r="DZ24">
            <v>718785.23</v>
          </cell>
          <cell r="EA24">
            <v>3451147.03</v>
          </cell>
          <cell r="EB24">
            <v>1881109.74</v>
          </cell>
          <cell r="EC24">
            <v>1561744.198676202</v>
          </cell>
          <cell r="ED24">
            <v>5368542.1500000004</v>
          </cell>
        </row>
        <row r="25">
          <cell r="A25">
            <v>29</v>
          </cell>
          <cell r="B25" t="str">
            <v>Net Revenue</v>
          </cell>
          <cell r="C25">
            <v>73541035.143554896</v>
          </cell>
          <cell r="D25">
            <v>92853279.919279709</v>
          </cell>
          <cell r="E25">
            <v>92266316.837165371</v>
          </cell>
          <cell r="F25">
            <v>258660631.89999995</v>
          </cell>
          <cell r="G25">
            <v>3454734.31</v>
          </cell>
          <cell r="H25">
            <v>0</v>
          </cell>
          <cell r="I25">
            <v>0</v>
          </cell>
          <cell r="J25">
            <v>0</v>
          </cell>
          <cell r="K25">
            <v>166394315.06283459</v>
          </cell>
          <cell r="L25">
            <v>185119596.75644508</v>
          </cell>
          <cell r="M25">
            <v>262115366.20999995</v>
          </cell>
          <cell r="N25">
            <v>77065568.117731541</v>
          </cell>
          <cell r="O25">
            <v>97054641.461746693</v>
          </cell>
          <cell r="P25">
            <v>97735179.16052179</v>
          </cell>
          <cell r="Q25">
            <v>271855388.74000001</v>
          </cell>
          <cell r="R25">
            <v>3867856.85</v>
          </cell>
          <cell r="S25">
            <v>0</v>
          </cell>
          <cell r="T25">
            <v>0</v>
          </cell>
          <cell r="U25">
            <v>0</v>
          </cell>
          <cell r="V25">
            <v>174120209.5794782</v>
          </cell>
          <cell r="W25">
            <v>194789820.6222685</v>
          </cell>
          <cell r="X25">
            <v>275723245.58999997</v>
          </cell>
          <cell r="Y25">
            <v>82291628.097015217</v>
          </cell>
          <cell r="Z25">
            <v>97999489.955588341</v>
          </cell>
          <cell r="AA25">
            <v>88802438.627396539</v>
          </cell>
          <cell r="AB25">
            <v>269093556.68000007</v>
          </cell>
          <cell r="AC25">
            <v>3704698.42</v>
          </cell>
          <cell r="AD25">
            <v>-119523.28</v>
          </cell>
          <cell r="AE25">
            <v>0</v>
          </cell>
          <cell r="AF25">
            <v>-119523.28</v>
          </cell>
          <cell r="AG25">
            <v>180291118.05260357</v>
          </cell>
          <cell r="AH25">
            <v>186801928.58298489</v>
          </cell>
          <cell r="AI25">
            <v>272678731.82000011</v>
          </cell>
          <cell r="AJ25">
            <v>79533240.548268512</v>
          </cell>
          <cell r="AK25">
            <v>107066764.75459701</v>
          </cell>
          <cell r="AL25">
            <v>97843425.177134454</v>
          </cell>
          <cell r="AM25">
            <v>284443430.47999996</v>
          </cell>
          <cell r="AN25">
            <v>3963286.99</v>
          </cell>
          <cell r="AO25">
            <v>1981102.11</v>
          </cell>
          <cell r="AP25">
            <v>0</v>
          </cell>
          <cell r="AQ25">
            <v>1981102.11</v>
          </cell>
          <cell r="AR25">
            <v>186600005.30286554</v>
          </cell>
          <cell r="AS25">
            <v>204910189.93173149</v>
          </cell>
          <cell r="AT25">
            <v>290387819.57999998</v>
          </cell>
          <cell r="AU25">
            <v>62036358.416776679</v>
          </cell>
          <cell r="AV25">
            <v>93529358.539851248</v>
          </cell>
          <cell r="AW25">
            <v>98534929.791172206</v>
          </cell>
          <cell r="AX25">
            <v>254100646.74780014</v>
          </cell>
          <cell r="AY25">
            <v>4166849.71</v>
          </cell>
          <cell r="AZ25">
            <v>784275.04</v>
          </cell>
          <cell r="BA25">
            <v>6.6146409488734401E-8</v>
          </cell>
          <cell r="BB25">
            <v>784275.04000006616</v>
          </cell>
          <cell r="BC25">
            <v>155565716.95662794</v>
          </cell>
          <cell r="BD25">
            <v>192064288.33102345</v>
          </cell>
          <cell r="BE25">
            <v>259051771.49780017</v>
          </cell>
          <cell r="BF25">
            <v>74872386.0293836</v>
          </cell>
          <cell r="BG25">
            <v>108933446.31417616</v>
          </cell>
          <cell r="BH25">
            <v>100776361.15644024</v>
          </cell>
          <cell r="BI25">
            <v>284582193.5</v>
          </cell>
          <cell r="BJ25">
            <v>3860218.64</v>
          </cell>
          <cell r="BK25">
            <v>2947444.41</v>
          </cell>
          <cell r="BL25">
            <v>-9.1104901400740346E-13</v>
          </cell>
          <cell r="BM25">
            <v>2947444.41</v>
          </cell>
          <cell r="BN25">
            <v>183805832.34355974</v>
          </cell>
          <cell r="BO25">
            <v>209709807.4706164</v>
          </cell>
          <cell r="BP25">
            <v>291389856.54999995</v>
          </cell>
          <cell r="BQ25">
            <v>76501769.977103531</v>
          </cell>
          <cell r="BR25">
            <v>108783795.43327628</v>
          </cell>
          <cell r="BS25">
            <v>108761023.19755666</v>
          </cell>
          <cell r="BT25">
            <v>294046588.6079365</v>
          </cell>
          <cell r="BU25">
            <v>4043387.46</v>
          </cell>
          <cell r="BV25">
            <v>1564506.46</v>
          </cell>
          <cell r="BW25">
            <v>30933.4</v>
          </cell>
          <cell r="BX25">
            <v>1595439.8599999999</v>
          </cell>
          <cell r="BY25">
            <v>185285565.41037983</v>
          </cell>
          <cell r="BZ25">
            <v>217544818.63083291</v>
          </cell>
          <cell r="CA25">
            <v>299685415.92793643</v>
          </cell>
          <cell r="CB25">
            <v>75330442.631733388</v>
          </cell>
          <cell r="CC25">
            <v>104956660.46344571</v>
          </cell>
          <cell r="CD25">
            <v>102279377.94482073</v>
          </cell>
          <cell r="CE25">
            <v>282566481.03999984</v>
          </cell>
          <cell r="CF25">
            <v>5171692.1500000004</v>
          </cell>
          <cell r="CG25">
            <v>1552026.5</v>
          </cell>
          <cell r="CH25">
            <v>178443.4</v>
          </cell>
          <cell r="CI25">
            <v>1730469.9</v>
          </cell>
          <cell r="CJ25">
            <v>180287103.09517908</v>
          </cell>
          <cell r="CK25">
            <v>207236038.40826645</v>
          </cell>
          <cell r="CL25">
            <v>289468643.08999985</v>
          </cell>
          <cell r="CM25">
            <v>70889269.3464645</v>
          </cell>
          <cell r="CN25">
            <v>105095551.1626783</v>
          </cell>
          <cell r="CO25">
            <v>100853268.74875341</v>
          </cell>
          <cell r="CP25">
            <v>276838089.25789624</v>
          </cell>
          <cell r="CQ25">
            <v>8660490.8900000006</v>
          </cell>
          <cell r="CR25">
            <v>2305340.89</v>
          </cell>
          <cell r="CS25">
            <v>-157585</v>
          </cell>
          <cell r="CT25">
            <v>2147755.89</v>
          </cell>
          <cell r="CU25">
            <v>175984820.50914279</v>
          </cell>
          <cell r="CV25">
            <v>205948819.91143173</v>
          </cell>
          <cell r="CW25">
            <v>287646336.03789622</v>
          </cell>
          <cell r="CX25">
            <v>75627131.722445518</v>
          </cell>
          <cell r="CY25">
            <v>107806037.0162788</v>
          </cell>
          <cell r="CZ25">
            <v>102176383.5619316</v>
          </cell>
          <cell r="DA25">
            <v>285609552.3006559</v>
          </cell>
          <cell r="DB25">
            <v>3575498.49</v>
          </cell>
          <cell r="DC25">
            <v>2000000</v>
          </cell>
          <cell r="DD25">
            <v>916457.54</v>
          </cell>
          <cell r="DE25">
            <v>2916457.54</v>
          </cell>
          <cell r="DF25">
            <v>183433168.73872432</v>
          </cell>
          <cell r="DG25">
            <v>209982420.57821044</v>
          </cell>
          <cell r="DH25">
            <v>292101508.33065593</v>
          </cell>
          <cell r="DI25">
            <v>78779601.563522115</v>
          </cell>
          <cell r="DJ25">
            <v>103240527.09609121</v>
          </cell>
          <cell r="DK25">
            <v>95671486.780000016</v>
          </cell>
          <cell r="DL25">
            <v>277691615.43961334</v>
          </cell>
          <cell r="DM25">
            <v>3780339.72</v>
          </cell>
          <cell r="DN25">
            <v>2127155.84</v>
          </cell>
          <cell r="DO25">
            <v>846381.09</v>
          </cell>
          <cell r="DP25">
            <v>2973536.93</v>
          </cell>
          <cell r="DQ25">
            <v>182020128.65961334</v>
          </cell>
          <cell r="DR25">
            <v>198912013.87609121</v>
          </cell>
          <cell r="DS25">
            <v>284445492.08961326</v>
          </cell>
          <cell r="DT25">
            <v>92474532.459492415</v>
          </cell>
          <cell r="DU25">
            <v>137305133.79037651</v>
          </cell>
          <cell r="DV25">
            <v>109036334.56904</v>
          </cell>
          <cell r="DW25">
            <v>338816000.81890893</v>
          </cell>
          <cell r="DX25">
            <v>4302471.68</v>
          </cell>
          <cell r="DY25">
            <v>2732361.8</v>
          </cell>
          <cell r="DZ25">
            <v>718785.23</v>
          </cell>
          <cell r="EA25">
            <v>3451147.03</v>
          </cell>
          <cell r="EB25">
            <v>229779666.24986893</v>
          </cell>
          <cell r="EC25">
            <v>246341468.35941654</v>
          </cell>
          <cell r="ED25">
            <v>346569619.52890897</v>
          </cell>
        </row>
        <row r="26">
          <cell r="A26">
            <v>30</v>
          </cell>
          <cell r="B26" t="str">
            <v>Call Charges - Outgoing</v>
          </cell>
          <cell r="C26">
            <v>12976252.373340163</v>
          </cell>
          <cell r="D26">
            <v>16392412.932679599</v>
          </cell>
          <cell r="E26">
            <v>17087756.423980244</v>
          </cell>
          <cell r="F26">
            <v>46456421.730000004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29368665.306019761</v>
          </cell>
          <cell r="L26">
            <v>33480169.356659845</v>
          </cell>
          <cell r="M26">
            <v>46456421.730000004</v>
          </cell>
          <cell r="N26">
            <v>13429708.17512732</v>
          </cell>
          <cell r="O26">
            <v>17331606.274337314</v>
          </cell>
          <cell r="P26">
            <v>17914350.740535364</v>
          </cell>
          <cell r="Q26">
            <v>48675665.189999998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30761314.449464634</v>
          </cell>
          <cell r="W26">
            <v>35245957.014872678</v>
          </cell>
          <cell r="X26">
            <v>48675665.189999998</v>
          </cell>
          <cell r="Y26">
            <v>13650738.493882824</v>
          </cell>
          <cell r="Z26">
            <v>16445887.757776726</v>
          </cell>
          <cell r="AA26">
            <v>15001796.818340464</v>
          </cell>
          <cell r="AB26">
            <v>45098423.070000015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30096626.25165955</v>
          </cell>
          <cell r="AH26">
            <v>31447684.576117188</v>
          </cell>
          <cell r="AI26">
            <v>45098423.070000015</v>
          </cell>
          <cell r="AJ26">
            <v>15480194.630004741</v>
          </cell>
          <cell r="AK26">
            <v>18118401.547804557</v>
          </cell>
          <cell r="AL26">
            <v>17290844.712190684</v>
          </cell>
          <cell r="AM26">
            <v>50889440.889999986</v>
          </cell>
          <cell r="AN26">
            <v>0</v>
          </cell>
          <cell r="AO26">
            <v>264501</v>
          </cell>
          <cell r="AP26">
            <v>0</v>
          </cell>
          <cell r="AQ26">
            <v>264501</v>
          </cell>
          <cell r="AR26">
            <v>33598596.177809298</v>
          </cell>
          <cell r="AS26">
            <v>35409246.259995237</v>
          </cell>
          <cell r="AT26">
            <v>51153941.889999986</v>
          </cell>
          <cell r="AU26">
            <v>13327054.04185131</v>
          </cell>
          <cell r="AV26">
            <v>17472181.213939186</v>
          </cell>
          <cell r="AW26">
            <v>16559425.444209507</v>
          </cell>
          <cell r="AX26">
            <v>47358660.700000003</v>
          </cell>
          <cell r="AY26">
            <v>0</v>
          </cell>
          <cell r="AZ26">
            <v>413578</v>
          </cell>
          <cell r="BA26">
            <v>0</v>
          </cell>
          <cell r="BB26">
            <v>413578</v>
          </cell>
          <cell r="BC26">
            <v>30799235.255790494</v>
          </cell>
          <cell r="BD26">
            <v>34031606.658148691</v>
          </cell>
          <cell r="BE26">
            <v>47772238.700000003</v>
          </cell>
          <cell r="BF26">
            <v>17122484.420745853</v>
          </cell>
          <cell r="BG26">
            <v>20693774.389029015</v>
          </cell>
          <cell r="BH26">
            <v>21237979.370225105</v>
          </cell>
          <cell r="BI26">
            <v>59054238.179999977</v>
          </cell>
          <cell r="BJ26">
            <v>0</v>
          </cell>
          <cell r="BK26">
            <v>-413578</v>
          </cell>
          <cell r="BL26">
            <v>0</v>
          </cell>
          <cell r="BM26">
            <v>-413578</v>
          </cell>
          <cell r="BN26">
            <v>37816258.809774868</v>
          </cell>
          <cell r="BO26">
            <v>41931753.75925412</v>
          </cell>
          <cell r="BP26">
            <v>58640660.179999977</v>
          </cell>
          <cell r="BQ26">
            <v>17162375.46513968</v>
          </cell>
          <cell r="BR26">
            <v>21913938.854210343</v>
          </cell>
          <cell r="BS26">
            <v>16144543.230650045</v>
          </cell>
          <cell r="BT26">
            <v>55220857.550000064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39076314.319350019</v>
          </cell>
          <cell r="BZ26">
            <v>38058482.084860384</v>
          </cell>
          <cell r="CA26">
            <v>55220857.550000064</v>
          </cell>
          <cell r="CB26">
            <v>15428068.666515131</v>
          </cell>
          <cell r="CC26">
            <v>20669876.110440515</v>
          </cell>
          <cell r="CD26">
            <v>15450480.663044292</v>
          </cell>
          <cell r="CE26">
            <v>51548425.439999938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36097944.776955649</v>
          </cell>
          <cell r="CK26">
            <v>36120356.773484811</v>
          </cell>
          <cell r="CL26">
            <v>51548425.439999938</v>
          </cell>
          <cell r="CM26">
            <v>13974584.726869993</v>
          </cell>
          <cell r="CN26">
            <v>20246678.628105342</v>
          </cell>
          <cell r="CO26">
            <v>16491049.515024614</v>
          </cell>
          <cell r="CP26">
            <v>50712312.869999945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34221263.354975335</v>
          </cell>
          <cell r="CV26">
            <v>36737728.14312996</v>
          </cell>
          <cell r="CW26">
            <v>50712312.869999945</v>
          </cell>
          <cell r="CX26">
            <v>15863937.71342162</v>
          </cell>
          <cell r="CY26">
            <v>20782572.529570233</v>
          </cell>
          <cell r="CZ26">
            <v>17604984.097008184</v>
          </cell>
          <cell r="DA26">
            <v>54251494.340000033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36646510.24299185</v>
          </cell>
          <cell r="DG26">
            <v>38387556.62657842</v>
          </cell>
          <cell r="DH26">
            <v>54251494.340000033</v>
          </cell>
          <cell r="DI26">
            <v>15799880.975108536</v>
          </cell>
          <cell r="DJ26">
            <v>19522709.085688695</v>
          </cell>
          <cell r="DK26">
            <v>16253924.609202899</v>
          </cell>
          <cell r="DL26">
            <v>51576514.670000128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35322590.060797229</v>
          </cell>
          <cell r="DR26">
            <v>35776633.694891594</v>
          </cell>
          <cell r="DS26">
            <v>51576514.670000128</v>
          </cell>
          <cell r="DT26">
            <v>20523682.630403683</v>
          </cell>
          <cell r="DU26">
            <v>24272389.694499671</v>
          </cell>
          <cell r="DV26">
            <v>15485862.81509652</v>
          </cell>
          <cell r="DW26">
            <v>60281935.139999874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44796072.324903354</v>
          </cell>
          <cell r="EC26">
            <v>39758252.509596191</v>
          </cell>
          <cell r="ED26">
            <v>60281935.139999874</v>
          </cell>
        </row>
        <row r="27">
          <cell r="A27">
            <v>31</v>
          </cell>
          <cell r="B27" t="str">
            <v>Roaming Cost of Sales</v>
          </cell>
          <cell r="C27">
            <v>5749948.8600735459</v>
          </cell>
          <cell r="D27">
            <v>4528590.8900158247</v>
          </cell>
          <cell r="E27">
            <v>746039.34991062933</v>
          </cell>
          <cell r="F27">
            <v>11024579.1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10278539.75008937</v>
          </cell>
          <cell r="L27">
            <v>5274630.2399264537</v>
          </cell>
          <cell r="M27">
            <v>11024579.1</v>
          </cell>
          <cell r="N27">
            <v>6869357.7249351609</v>
          </cell>
          <cell r="O27">
            <v>4958363.0205617035</v>
          </cell>
          <cell r="P27">
            <v>944325.32450313342</v>
          </cell>
          <cell r="Q27">
            <v>12772046.069999998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11827720.745496865</v>
          </cell>
          <cell r="W27">
            <v>5902688.3450648366</v>
          </cell>
          <cell r="X27">
            <v>12772046.069999998</v>
          </cell>
          <cell r="Y27">
            <v>7963864.0882423287</v>
          </cell>
          <cell r="Z27">
            <v>5152350.7758578788</v>
          </cell>
          <cell r="AA27">
            <v>1138392.4658997946</v>
          </cell>
          <cell r="AB27">
            <v>14254607.330000002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13116214.864100207</v>
          </cell>
          <cell r="AH27">
            <v>6290743.2417576732</v>
          </cell>
          <cell r="AI27">
            <v>14254607.330000002</v>
          </cell>
          <cell r="AJ27">
            <v>6862310.2816747706</v>
          </cell>
          <cell r="AK27">
            <v>6793796.7394507602</v>
          </cell>
          <cell r="AL27">
            <v>2486280.198874468</v>
          </cell>
          <cell r="AM27">
            <v>16142387.219999999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13656107.021125531</v>
          </cell>
          <cell r="AS27">
            <v>9280076.9383252282</v>
          </cell>
          <cell r="AT27">
            <v>16142387.219999999</v>
          </cell>
          <cell r="AU27">
            <v>7803777.3011580668</v>
          </cell>
          <cell r="AV27">
            <v>8328851.6788419234</v>
          </cell>
          <cell r="AW27">
            <v>1347000</v>
          </cell>
          <cell r="AX27">
            <v>17479628.979999989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16132628.979999989</v>
          </cell>
          <cell r="BD27">
            <v>9675851.6788419224</v>
          </cell>
          <cell r="BE27">
            <v>17479628.979999989</v>
          </cell>
          <cell r="BF27">
            <v>2024026.7594598439</v>
          </cell>
          <cell r="BG27">
            <v>7011458.490540172</v>
          </cell>
          <cell r="BH27">
            <v>987336</v>
          </cell>
          <cell r="BI27">
            <v>10022821.250000015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9035485.2500000149</v>
          </cell>
          <cell r="BO27">
            <v>7998794.490540172</v>
          </cell>
          <cell r="BP27">
            <v>10022821.250000015</v>
          </cell>
          <cell r="BQ27">
            <v>5645069.0187841794</v>
          </cell>
          <cell r="BR27">
            <v>5806112.0612158189</v>
          </cell>
          <cell r="BS27">
            <v>759111</v>
          </cell>
          <cell r="BT27">
            <v>12210292.079999998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11451181.079999998</v>
          </cell>
          <cell r="BZ27">
            <v>6565223.0612158189</v>
          </cell>
          <cell r="CA27">
            <v>12210292.079999998</v>
          </cell>
          <cell r="CB27">
            <v>5396231.446181478</v>
          </cell>
          <cell r="CC27">
            <v>4481062.3138185134</v>
          </cell>
          <cell r="CD27">
            <v>648753</v>
          </cell>
          <cell r="CE27">
            <v>10526046.75999999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9877293.7599999905</v>
          </cell>
          <cell r="CK27">
            <v>5129815.3138185134</v>
          </cell>
          <cell r="CL27">
            <v>10526046.75999999</v>
          </cell>
          <cell r="CM27">
            <v>5463112.6081674062</v>
          </cell>
          <cell r="CN27">
            <v>4502562.0531041129</v>
          </cell>
          <cell r="CO27">
            <v>602469.38872847939</v>
          </cell>
          <cell r="CP27">
            <v>10568144.049999999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9965674.66127152</v>
          </cell>
          <cell r="CV27">
            <v>5105031.4418325927</v>
          </cell>
          <cell r="CW27">
            <v>10568144.049999999</v>
          </cell>
          <cell r="CX27">
            <v>5956416.2048963374</v>
          </cell>
          <cell r="CY27">
            <v>5562251.8251036787</v>
          </cell>
          <cell r="CZ27">
            <v>506792</v>
          </cell>
          <cell r="DA27">
            <v>12025460.030000016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11518668.030000016</v>
          </cell>
          <cell r="DG27">
            <v>6069043.8251036787</v>
          </cell>
          <cell r="DH27">
            <v>12025460.030000016</v>
          </cell>
          <cell r="DI27">
            <v>6101524.7308672871</v>
          </cell>
          <cell r="DJ27">
            <v>5454115.1891326997</v>
          </cell>
          <cell r="DK27">
            <v>590889</v>
          </cell>
          <cell r="DL27">
            <v>12146528.919999987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11555639.919999987</v>
          </cell>
          <cell r="DR27">
            <v>6045004.1891326997</v>
          </cell>
          <cell r="DS27">
            <v>12146528.919999987</v>
          </cell>
          <cell r="DT27">
            <v>7119912.2716151625</v>
          </cell>
          <cell r="DU27">
            <v>5801362.0188601669</v>
          </cell>
          <cell r="DV27">
            <v>736919.41272468655</v>
          </cell>
          <cell r="DW27">
            <v>13658193.703200016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12921274.290475329</v>
          </cell>
          <cell r="EC27">
            <v>6538281.4315848537</v>
          </cell>
          <cell r="ED27">
            <v>13658193.703200016</v>
          </cell>
        </row>
        <row r="28">
          <cell r="A28">
            <v>35</v>
          </cell>
          <cell r="B28" t="str">
            <v>Brite Prepay Service</v>
          </cell>
          <cell r="C28">
            <v>0</v>
          </cell>
          <cell r="D28">
            <v>0</v>
          </cell>
          <cell r="E28">
            <v>810500</v>
          </cell>
          <cell r="F28">
            <v>810500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810500</v>
          </cell>
          <cell r="M28">
            <v>810500</v>
          </cell>
          <cell r="N28">
            <v>0</v>
          </cell>
          <cell r="O28">
            <v>0</v>
          </cell>
          <cell r="P28">
            <v>517000</v>
          </cell>
          <cell r="Q28">
            <v>517000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517000</v>
          </cell>
          <cell r="X28">
            <v>517000</v>
          </cell>
          <cell r="Y28">
            <v>0</v>
          </cell>
          <cell r="Z28">
            <v>0</v>
          </cell>
          <cell r="AA28">
            <v>517000</v>
          </cell>
          <cell r="AB28">
            <v>517000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517000</v>
          </cell>
          <cell r="AI28">
            <v>517000</v>
          </cell>
          <cell r="AJ28">
            <v>0</v>
          </cell>
          <cell r="AK28">
            <v>0</v>
          </cell>
          <cell r="AL28">
            <v>517000</v>
          </cell>
          <cell r="AM28">
            <v>517000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517000</v>
          </cell>
          <cell r="AT28">
            <v>517000</v>
          </cell>
          <cell r="AU28">
            <v>0</v>
          </cell>
          <cell r="AV28">
            <v>0</v>
          </cell>
          <cell r="AW28">
            <v>517000</v>
          </cell>
          <cell r="AX28">
            <v>517000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517000</v>
          </cell>
          <cell r="BE28">
            <v>517000</v>
          </cell>
          <cell r="BF28">
            <v>0</v>
          </cell>
          <cell r="BG28">
            <v>0</v>
          </cell>
          <cell r="BH28">
            <v>449999.88</v>
          </cell>
          <cell r="BI28">
            <v>449999.88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449999.88</v>
          </cell>
          <cell r="BP28">
            <v>449999.88</v>
          </cell>
          <cell r="BQ28">
            <v>0</v>
          </cell>
          <cell r="BR28">
            <v>0</v>
          </cell>
          <cell r="BS28">
            <v>450000</v>
          </cell>
          <cell r="BT28">
            <v>450000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450000</v>
          </cell>
          <cell r="CA28">
            <v>450000</v>
          </cell>
          <cell r="CB28">
            <v>0</v>
          </cell>
          <cell r="CC28">
            <v>0</v>
          </cell>
          <cell r="CD28">
            <v>450000</v>
          </cell>
          <cell r="CE28">
            <v>450000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450000</v>
          </cell>
          <cell r="CL28">
            <v>450000</v>
          </cell>
          <cell r="CM28">
            <v>0</v>
          </cell>
          <cell r="CN28">
            <v>0</v>
          </cell>
          <cell r="CO28">
            <v>450000</v>
          </cell>
          <cell r="CP28">
            <v>450000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450000</v>
          </cell>
          <cell r="CW28">
            <v>450000</v>
          </cell>
          <cell r="CX28">
            <v>0</v>
          </cell>
          <cell r="CY28">
            <v>0</v>
          </cell>
          <cell r="CZ28">
            <v>450000</v>
          </cell>
          <cell r="DA28">
            <v>450000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450000</v>
          </cell>
          <cell r="DH28">
            <v>450000</v>
          </cell>
          <cell r="DI28">
            <v>0</v>
          </cell>
          <cell r="DJ28">
            <v>0</v>
          </cell>
          <cell r="DK28">
            <v>700374</v>
          </cell>
          <cell r="DL28">
            <v>700374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700374</v>
          </cell>
          <cell r="DS28">
            <v>700374</v>
          </cell>
          <cell r="DT28">
            <v>0</v>
          </cell>
          <cell r="DU28">
            <v>0</v>
          </cell>
          <cell r="DV28">
            <v>240736</v>
          </cell>
          <cell r="DW28">
            <v>240736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240736</v>
          </cell>
          <cell r="ED28">
            <v>240736</v>
          </cell>
        </row>
        <row r="29">
          <cell r="A29">
            <v>37</v>
          </cell>
          <cell r="B29" t="str">
            <v>Bad Debt</v>
          </cell>
          <cell r="C29">
            <v>589151.36421706562</v>
          </cell>
          <cell r="D29">
            <v>1610377.8957829343</v>
          </cell>
          <cell r="E29">
            <v>0</v>
          </cell>
          <cell r="F29">
            <v>2199529.2599999998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2199529.2599999998</v>
          </cell>
          <cell r="L29">
            <v>1610377.8957829343</v>
          </cell>
          <cell r="M29">
            <v>2199529.2599999998</v>
          </cell>
          <cell r="N29">
            <v>1149617.2017677324</v>
          </cell>
          <cell r="O29">
            <v>1321834.7582322671</v>
          </cell>
          <cell r="P29">
            <v>1845.1821062693894</v>
          </cell>
          <cell r="Q29">
            <v>2473297.142106269</v>
          </cell>
          <cell r="R29">
            <v>4305.1899999999996</v>
          </cell>
          <cell r="S29">
            <v>0</v>
          </cell>
          <cell r="T29">
            <v>0</v>
          </cell>
          <cell r="U29">
            <v>0</v>
          </cell>
          <cell r="V29">
            <v>2471451.96</v>
          </cell>
          <cell r="W29">
            <v>1323679.9403385364</v>
          </cell>
          <cell r="X29">
            <v>2477602.332106269</v>
          </cell>
          <cell r="Y29">
            <v>797489.1134700363</v>
          </cell>
          <cell r="Z29">
            <v>1556847.2705497106</v>
          </cell>
          <cell r="AA29">
            <v>224964.62464000005</v>
          </cell>
          <cell r="AB29">
            <v>2579301.008659747</v>
          </cell>
          <cell r="AC29">
            <v>3799.01</v>
          </cell>
          <cell r="AD29">
            <v>0</v>
          </cell>
          <cell r="AE29">
            <v>0</v>
          </cell>
          <cell r="AF29">
            <v>0</v>
          </cell>
          <cell r="AG29">
            <v>2354336.3840197469</v>
          </cell>
          <cell r="AH29">
            <v>1781811.8951897107</v>
          </cell>
          <cell r="AI29">
            <v>2583100.0186597467</v>
          </cell>
          <cell r="AJ29">
            <v>810523.99870632973</v>
          </cell>
          <cell r="AK29">
            <v>489136.04156621045</v>
          </cell>
          <cell r="AL29">
            <v>-561842.81211448484</v>
          </cell>
          <cell r="AM29">
            <v>737817.22815805534</v>
          </cell>
          <cell r="AN29">
            <v>2658.02</v>
          </cell>
          <cell r="AO29">
            <v>0</v>
          </cell>
          <cell r="AP29">
            <v>0</v>
          </cell>
          <cell r="AQ29">
            <v>0</v>
          </cell>
          <cell r="AR29">
            <v>1299660.0402725402</v>
          </cell>
          <cell r="AS29">
            <v>-72706.770548274391</v>
          </cell>
          <cell r="AT29">
            <v>740475.24815805536</v>
          </cell>
          <cell r="AU29">
            <v>58676.218895399332</v>
          </cell>
          <cell r="AV29">
            <v>425751.56857561134</v>
          </cell>
          <cell r="AW29">
            <v>474646.84252898907</v>
          </cell>
          <cell r="AX29">
            <v>959074.62999999977</v>
          </cell>
          <cell r="AY29">
            <v>3769.71</v>
          </cell>
          <cell r="AZ29">
            <v>0</v>
          </cell>
          <cell r="BA29">
            <v>0</v>
          </cell>
          <cell r="BB29">
            <v>0</v>
          </cell>
          <cell r="BC29">
            <v>484427.7874710107</v>
          </cell>
          <cell r="BD29">
            <v>900398.41110460041</v>
          </cell>
          <cell r="BE29">
            <v>962844.34</v>
          </cell>
          <cell r="BF29">
            <v>814453.99105759035</v>
          </cell>
          <cell r="BG29">
            <v>1393191.0389424092</v>
          </cell>
          <cell r="BH29">
            <v>0</v>
          </cell>
          <cell r="BI29">
            <v>2207645.0299999993</v>
          </cell>
          <cell r="BJ29">
            <v>981.29</v>
          </cell>
          <cell r="BK29">
            <v>0</v>
          </cell>
          <cell r="BL29">
            <v>0</v>
          </cell>
          <cell r="BM29">
            <v>0</v>
          </cell>
          <cell r="BN29">
            <v>2207645.0299999998</v>
          </cell>
          <cell r="BO29">
            <v>1393191.0389424092</v>
          </cell>
          <cell r="BP29">
            <v>2208626.3199999998</v>
          </cell>
          <cell r="BQ29">
            <v>1052116.6146136066</v>
          </cell>
          <cell r="BR29">
            <v>1649598.1630428517</v>
          </cell>
          <cell r="BS29">
            <v>-63791.277656457605</v>
          </cell>
          <cell r="BT29">
            <v>2637923.5000000009</v>
          </cell>
          <cell r="BU29">
            <v>2516.56</v>
          </cell>
          <cell r="BV29">
            <v>0</v>
          </cell>
          <cell r="BW29">
            <v>0</v>
          </cell>
          <cell r="BX29">
            <v>0</v>
          </cell>
          <cell r="BY29">
            <v>2701714.7776564583</v>
          </cell>
          <cell r="BZ29">
            <v>1585806.8853863941</v>
          </cell>
          <cell r="CA29">
            <v>2640440.06</v>
          </cell>
          <cell r="CB29">
            <v>826403.25588603376</v>
          </cell>
          <cell r="CC29">
            <v>1283136.92411397</v>
          </cell>
          <cell r="CD29">
            <v>0</v>
          </cell>
          <cell r="CE29">
            <v>2109540.1800000039</v>
          </cell>
          <cell r="CF29">
            <v>2178.92</v>
          </cell>
          <cell r="CG29">
            <v>0</v>
          </cell>
          <cell r="CH29">
            <v>0</v>
          </cell>
          <cell r="CI29">
            <v>0</v>
          </cell>
          <cell r="CJ29">
            <v>2109540.1800000002</v>
          </cell>
          <cell r="CK29">
            <v>1283136.92411397</v>
          </cell>
          <cell r="CL29">
            <v>2111719.1</v>
          </cell>
          <cell r="CM29">
            <v>313987.15914394136</v>
          </cell>
          <cell r="CN29">
            <v>2719213.604707099</v>
          </cell>
          <cell r="CO29">
            <v>0</v>
          </cell>
          <cell r="CP29">
            <v>3033200.7638510405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3033200.7638510405</v>
          </cell>
          <cell r="CV29">
            <v>2719213.604707099</v>
          </cell>
          <cell r="CW29">
            <v>3033200.7638510405</v>
          </cell>
          <cell r="CX29">
            <v>898000</v>
          </cell>
          <cell r="CY29">
            <v>3052000.48</v>
          </cell>
          <cell r="CZ29">
            <v>102000</v>
          </cell>
          <cell r="DA29">
            <v>4052000.48</v>
          </cell>
          <cell r="DB29">
            <v>8688.64</v>
          </cell>
          <cell r="DC29">
            <v>0</v>
          </cell>
          <cell r="DD29">
            <v>0</v>
          </cell>
          <cell r="DE29">
            <v>0</v>
          </cell>
          <cell r="DF29">
            <v>3950000.48</v>
          </cell>
          <cell r="DG29">
            <v>3154000.48</v>
          </cell>
          <cell r="DH29">
            <v>4060689.12</v>
          </cell>
          <cell r="DI29">
            <v>488024.5</v>
          </cell>
          <cell r="DJ29">
            <v>3353622.53</v>
          </cell>
          <cell r="DK29">
            <v>0</v>
          </cell>
          <cell r="DL29">
            <v>3841647.03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3841647.03</v>
          </cell>
          <cell r="DR29">
            <v>3353622.53</v>
          </cell>
          <cell r="DS29">
            <v>3841647.03</v>
          </cell>
          <cell r="DT29">
            <v>864000</v>
          </cell>
          <cell r="DU29">
            <v>6668045.0900000008</v>
          </cell>
          <cell r="DV29">
            <v>631500</v>
          </cell>
          <cell r="DW29">
            <v>8163545.0900000008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7532045.0900000008</v>
          </cell>
          <cell r="EC29">
            <v>7299545.0900000008</v>
          </cell>
          <cell r="ED29">
            <v>8163545.0900000008</v>
          </cell>
        </row>
        <row r="30">
          <cell r="A30">
            <v>38</v>
          </cell>
          <cell r="B30" t="str">
            <v>Paging &amp; Voicemessaging Cost of sales</v>
          </cell>
          <cell r="C30">
            <v>510541.46</v>
          </cell>
          <cell r="F30">
            <v>510541.46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510541.46</v>
          </cell>
          <cell r="L30">
            <v>0</v>
          </cell>
          <cell r="M30">
            <v>510541.46</v>
          </cell>
          <cell r="N30">
            <v>442868.85</v>
          </cell>
          <cell r="Q30">
            <v>442868.85</v>
          </cell>
          <cell r="S30">
            <v>0</v>
          </cell>
          <cell r="T30">
            <v>0</v>
          </cell>
          <cell r="U30">
            <v>0</v>
          </cell>
          <cell r="V30">
            <v>442868.85</v>
          </cell>
          <cell r="W30">
            <v>0</v>
          </cell>
          <cell r="X30">
            <v>442868.85</v>
          </cell>
          <cell r="Y30">
            <v>571975.63</v>
          </cell>
          <cell r="AB30">
            <v>571975.63</v>
          </cell>
          <cell r="AC30">
            <v>1059.0999999999999</v>
          </cell>
          <cell r="AD30">
            <v>0</v>
          </cell>
          <cell r="AE30">
            <v>0</v>
          </cell>
          <cell r="AF30">
            <v>0</v>
          </cell>
          <cell r="AG30">
            <v>571975.63</v>
          </cell>
          <cell r="AH30">
            <v>0</v>
          </cell>
          <cell r="AI30">
            <v>573034.73</v>
          </cell>
          <cell r="AJ30">
            <v>600903.89</v>
          </cell>
          <cell r="AM30">
            <v>600903.89</v>
          </cell>
          <cell r="AN30">
            <v>-1059.0999999999999</v>
          </cell>
          <cell r="AO30">
            <v>0</v>
          </cell>
          <cell r="AP30">
            <v>0</v>
          </cell>
          <cell r="AQ30">
            <v>0</v>
          </cell>
          <cell r="AR30">
            <v>600903.89</v>
          </cell>
          <cell r="AS30">
            <v>0</v>
          </cell>
          <cell r="AT30">
            <v>599844.79</v>
          </cell>
          <cell r="AU30">
            <v>524808.87</v>
          </cell>
          <cell r="AX30">
            <v>524808.87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524808.87</v>
          </cell>
          <cell r="BD30">
            <v>0</v>
          </cell>
          <cell r="BE30">
            <v>524808.87</v>
          </cell>
          <cell r="BF30">
            <v>525558.93000000005</v>
          </cell>
          <cell r="BI30">
            <v>525558.93000000005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525558.93000000005</v>
          </cell>
          <cell r="BO30">
            <v>0</v>
          </cell>
          <cell r="BP30">
            <v>525558.93000000005</v>
          </cell>
          <cell r="BQ30">
            <v>-4681.7099999994971</v>
          </cell>
          <cell r="BT30">
            <v>-4681.7099999994971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-4681.7099999994971</v>
          </cell>
          <cell r="BZ30">
            <v>0</v>
          </cell>
          <cell r="CA30">
            <v>-4681.7099999994971</v>
          </cell>
          <cell r="CB30">
            <v>529366.31000000006</v>
          </cell>
          <cell r="CE30">
            <v>529366.31000000006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529366.31000000006</v>
          </cell>
          <cell r="CK30">
            <v>0</v>
          </cell>
          <cell r="CL30">
            <v>529366.31000000006</v>
          </cell>
          <cell r="CM30">
            <v>509313.65</v>
          </cell>
          <cell r="CP30">
            <v>509313.65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509313.65</v>
          </cell>
          <cell r="CV30">
            <v>0</v>
          </cell>
          <cell r="CW30">
            <v>509313.65</v>
          </cell>
          <cell r="CX30">
            <v>485218.36</v>
          </cell>
          <cell r="DA30">
            <v>485218.36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485218.36</v>
          </cell>
          <cell r="DG30">
            <v>0</v>
          </cell>
          <cell r="DH30">
            <v>485218.36</v>
          </cell>
          <cell r="DI30">
            <v>1530482.77</v>
          </cell>
          <cell r="DL30">
            <v>1530482.77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1530482.77</v>
          </cell>
          <cell r="DR30">
            <v>0</v>
          </cell>
          <cell r="DS30">
            <v>1530482.77</v>
          </cell>
          <cell r="DT30">
            <v>578132.56999999995</v>
          </cell>
          <cell r="DW30">
            <v>578132.56999999995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578132.56999999995</v>
          </cell>
          <cell r="EC30">
            <v>0</v>
          </cell>
          <cell r="ED30">
            <v>578132.56999999995</v>
          </cell>
        </row>
        <row r="31">
          <cell r="A31">
            <v>39</v>
          </cell>
          <cell r="B31" t="str">
            <v>Hardware Cost from Acquisition</v>
          </cell>
          <cell r="C31">
            <v>3306871.7079830007</v>
          </cell>
          <cell r="D31">
            <v>1302735.385999999</v>
          </cell>
          <cell r="E31">
            <v>7483163.7299999995</v>
          </cell>
          <cell r="F31">
            <v>12092770.823982999</v>
          </cell>
          <cell r="G31">
            <v>4495690.97</v>
          </cell>
          <cell r="H31">
            <v>0</v>
          </cell>
          <cell r="I31">
            <v>0</v>
          </cell>
          <cell r="J31">
            <v>0</v>
          </cell>
          <cell r="K31">
            <v>4609607.0939830001</v>
          </cell>
          <cell r="L31">
            <v>8785899.1159999985</v>
          </cell>
          <cell r="M31">
            <v>16588461.793982998</v>
          </cell>
          <cell r="N31">
            <v>3154754.940246</v>
          </cell>
          <cell r="O31">
            <v>980588.09</v>
          </cell>
          <cell r="P31">
            <v>6422856.9800000004</v>
          </cell>
          <cell r="Q31">
            <v>10558200.010246001</v>
          </cell>
          <cell r="R31">
            <v>5070117.62</v>
          </cell>
          <cell r="S31">
            <v>0</v>
          </cell>
          <cell r="T31">
            <v>0</v>
          </cell>
          <cell r="U31">
            <v>0</v>
          </cell>
          <cell r="V31">
            <v>4135343.0302459998</v>
          </cell>
          <cell r="W31">
            <v>7403445.0700000003</v>
          </cell>
          <cell r="X31">
            <v>15628317.630246002</v>
          </cell>
          <cell r="Y31">
            <v>2792383.9103466002</v>
          </cell>
          <cell r="Z31">
            <v>1243390.45</v>
          </cell>
          <cell r="AA31">
            <v>7501862.3899999997</v>
          </cell>
          <cell r="AB31">
            <v>11537636.750346601</v>
          </cell>
          <cell r="AC31">
            <v>5156495.37</v>
          </cell>
          <cell r="AD31">
            <v>0</v>
          </cell>
          <cell r="AE31">
            <v>0</v>
          </cell>
          <cell r="AF31">
            <v>0</v>
          </cell>
          <cell r="AG31">
            <v>4035774.3603466004</v>
          </cell>
          <cell r="AH31">
            <v>8745252.8399999999</v>
          </cell>
          <cell r="AI31">
            <v>16694132.120346602</v>
          </cell>
          <cell r="AJ31">
            <v>2587208.8595294002</v>
          </cell>
          <cell r="AK31">
            <v>36672.279684199981</v>
          </cell>
          <cell r="AL31">
            <v>7136272.8399959989</v>
          </cell>
          <cell r="AM31">
            <v>9760153.9792095982</v>
          </cell>
          <cell r="AN31">
            <v>6215931.3799999999</v>
          </cell>
          <cell r="AO31">
            <v>0</v>
          </cell>
          <cell r="AP31">
            <v>0</v>
          </cell>
          <cell r="AQ31">
            <v>0</v>
          </cell>
          <cell r="AR31">
            <v>2623881.1392136002</v>
          </cell>
          <cell r="AS31">
            <v>7172945.1196801988</v>
          </cell>
          <cell r="AT31">
            <v>15976085.359209597</v>
          </cell>
          <cell r="AU31">
            <v>2517268.3100374001</v>
          </cell>
          <cell r="AV31">
            <v>957831.88021530001</v>
          </cell>
          <cell r="AW31">
            <v>10398370.761365</v>
          </cell>
          <cell r="AX31">
            <v>13873470.951617699</v>
          </cell>
          <cell r="AY31">
            <v>7054276.8300000001</v>
          </cell>
          <cell r="AZ31">
            <v>0</v>
          </cell>
          <cell r="BA31">
            <v>0</v>
          </cell>
          <cell r="BB31">
            <v>0</v>
          </cell>
          <cell r="BC31">
            <v>3475100.1902526999</v>
          </cell>
          <cell r="BD31">
            <v>11356202.6415803</v>
          </cell>
          <cell r="BE31">
            <v>20927747.781617701</v>
          </cell>
          <cell r="BF31">
            <v>3313736.58</v>
          </cell>
          <cell r="BG31">
            <v>1130523.4399889999</v>
          </cell>
          <cell r="BH31">
            <v>11289048.405689999</v>
          </cell>
          <cell r="BI31">
            <v>15733308.425678998</v>
          </cell>
          <cell r="BJ31">
            <v>6917762.0599999996</v>
          </cell>
          <cell r="BK31">
            <v>0</v>
          </cell>
          <cell r="BL31">
            <v>0</v>
          </cell>
          <cell r="BM31">
            <v>0</v>
          </cell>
          <cell r="BN31">
            <v>4444260.0199889997</v>
          </cell>
          <cell r="BO31">
            <v>12419571.845679</v>
          </cell>
          <cell r="BP31">
            <v>22651070.485678997</v>
          </cell>
          <cell r="BQ31">
            <v>3951112.55</v>
          </cell>
          <cell r="BR31">
            <v>1033391.4200099999</v>
          </cell>
          <cell r="BS31">
            <v>14007848.029999999</v>
          </cell>
          <cell r="BT31">
            <v>18992352.000009999</v>
          </cell>
          <cell r="BU31">
            <v>6579568.2400000002</v>
          </cell>
          <cell r="BV31">
            <v>0</v>
          </cell>
          <cell r="BW31">
            <v>0</v>
          </cell>
          <cell r="BX31">
            <v>0</v>
          </cell>
          <cell r="BY31">
            <v>4984503.9700099993</v>
          </cell>
          <cell r="BZ31">
            <v>15041239.45001</v>
          </cell>
          <cell r="CA31">
            <v>25571920.240010001</v>
          </cell>
          <cell r="CB31">
            <v>2992698.42</v>
          </cell>
          <cell r="CC31">
            <v>2129594.469</v>
          </cell>
          <cell r="CD31">
            <v>14753496.110864004</v>
          </cell>
          <cell r="CE31">
            <v>19875788.999864005</v>
          </cell>
          <cell r="CF31">
            <v>7002933.5700000003</v>
          </cell>
          <cell r="CG31">
            <v>0</v>
          </cell>
          <cell r="CH31">
            <v>0</v>
          </cell>
          <cell r="CI31">
            <v>0</v>
          </cell>
          <cell r="CJ31">
            <v>5122292.8890000004</v>
          </cell>
          <cell r="CK31">
            <v>16883090.579864003</v>
          </cell>
          <cell r="CL31">
            <v>26878722.569864005</v>
          </cell>
          <cell r="CM31">
            <v>3711777.26</v>
          </cell>
          <cell r="CN31">
            <v>1781312.2399800001</v>
          </cell>
          <cell r="CO31">
            <v>12876298.140096001</v>
          </cell>
          <cell r="CP31">
            <v>18369387.640076</v>
          </cell>
          <cell r="CQ31">
            <v>9522169.0500000007</v>
          </cell>
          <cell r="CR31">
            <v>0</v>
          </cell>
          <cell r="CS31">
            <v>0</v>
          </cell>
          <cell r="CT31">
            <v>0</v>
          </cell>
          <cell r="CU31">
            <v>5493089.4999799998</v>
          </cell>
          <cell r="CV31">
            <v>14657610.380076002</v>
          </cell>
          <cell r="CW31">
            <v>27891556.690076001</v>
          </cell>
          <cell r="CX31">
            <v>4099165.95</v>
          </cell>
          <cell r="CY31">
            <v>1320955.57</v>
          </cell>
          <cell r="CZ31">
            <v>9204355.4819999989</v>
          </cell>
          <cell r="DA31">
            <v>14624477.002</v>
          </cell>
          <cell r="DB31">
            <v>5437843.3375075124</v>
          </cell>
          <cell r="DC31">
            <v>0</v>
          </cell>
          <cell r="DD31">
            <v>0</v>
          </cell>
          <cell r="DE31">
            <v>0</v>
          </cell>
          <cell r="DF31">
            <v>5420121.5200000005</v>
          </cell>
          <cell r="DG31">
            <v>10525311.051999999</v>
          </cell>
          <cell r="DH31">
            <v>20062320.339507513</v>
          </cell>
          <cell r="DI31">
            <v>3575955.17</v>
          </cell>
          <cell r="DJ31">
            <v>1413473.7193499999</v>
          </cell>
          <cell r="DK31">
            <v>7071452.1105199996</v>
          </cell>
          <cell r="DL31">
            <v>12060880.999869999</v>
          </cell>
          <cell r="DM31">
            <v>6098001.9900000002</v>
          </cell>
          <cell r="DN31">
            <v>0</v>
          </cell>
          <cell r="DO31">
            <v>0</v>
          </cell>
          <cell r="DP31">
            <v>0</v>
          </cell>
          <cell r="DQ31">
            <v>4989428.8893499998</v>
          </cell>
          <cell r="DR31">
            <v>8484925.8298700005</v>
          </cell>
          <cell r="DS31">
            <v>18158882.989869997</v>
          </cell>
          <cell r="DT31">
            <v>4379580.9800000004</v>
          </cell>
          <cell r="DU31">
            <v>1734122.41</v>
          </cell>
          <cell r="DV31">
            <v>13232294.609999999</v>
          </cell>
          <cell r="DW31">
            <v>19345998</v>
          </cell>
          <cell r="DX31">
            <v>6629897.8399999999</v>
          </cell>
          <cell r="DY31">
            <v>0</v>
          </cell>
          <cell r="DZ31">
            <v>0</v>
          </cell>
          <cell r="EA31">
            <v>0</v>
          </cell>
          <cell r="EB31">
            <v>6113703.3900000006</v>
          </cell>
          <cell r="EC31">
            <v>14966417.02</v>
          </cell>
          <cell r="ED31">
            <v>25975895.84</v>
          </cell>
        </row>
        <row r="32">
          <cell r="A32">
            <v>49</v>
          </cell>
          <cell r="B32" t="str">
            <v>Hardware Cost from Retention</v>
          </cell>
          <cell r="C32">
            <v>1610185.2376692689</v>
          </cell>
          <cell r="D32">
            <v>5165656.5382927293</v>
          </cell>
          <cell r="E32">
            <v>198340.54</v>
          </cell>
          <cell r="F32">
            <v>6974182.315961998</v>
          </cell>
          <cell r="G32">
            <v>2210079.6800000002</v>
          </cell>
          <cell r="H32">
            <v>0</v>
          </cell>
          <cell r="I32">
            <v>0</v>
          </cell>
          <cell r="J32">
            <v>0</v>
          </cell>
          <cell r="K32">
            <v>6775841.7759619979</v>
          </cell>
          <cell r="L32">
            <v>5363997.0782927293</v>
          </cell>
          <cell r="M32">
            <v>9184261.9959619977</v>
          </cell>
          <cell r="N32">
            <v>1879651.9599950002</v>
          </cell>
          <cell r="O32">
            <v>4316346.05</v>
          </cell>
          <cell r="P32">
            <v>135278</v>
          </cell>
          <cell r="Q32">
            <v>6331276.0099950004</v>
          </cell>
          <cell r="R32">
            <v>2245263.5299999998</v>
          </cell>
          <cell r="S32">
            <v>0</v>
          </cell>
          <cell r="T32">
            <v>0</v>
          </cell>
          <cell r="U32">
            <v>0</v>
          </cell>
          <cell r="V32">
            <v>6195998.0099950004</v>
          </cell>
          <cell r="W32">
            <v>4451624.05</v>
          </cell>
          <cell r="X32">
            <v>8576539.5399949998</v>
          </cell>
          <cell r="Y32">
            <v>1140159.569936</v>
          </cell>
          <cell r="Z32">
            <v>5897708</v>
          </cell>
          <cell r="AA32">
            <v>346559</v>
          </cell>
          <cell r="AB32">
            <v>7384426.5699359998</v>
          </cell>
          <cell r="AC32">
            <v>2385450.5499999998</v>
          </cell>
          <cell r="AD32">
            <v>0</v>
          </cell>
          <cell r="AE32">
            <v>0</v>
          </cell>
          <cell r="AF32">
            <v>0</v>
          </cell>
          <cell r="AG32">
            <v>7037867.5699359998</v>
          </cell>
          <cell r="AH32">
            <v>6244267</v>
          </cell>
          <cell r="AI32">
            <v>9769877.1199360006</v>
          </cell>
          <cell r="AJ32">
            <v>1503120.9200200001</v>
          </cell>
          <cell r="AK32">
            <v>6035898.5699419994</v>
          </cell>
          <cell r="AL32">
            <v>300805.53000899992</v>
          </cell>
          <cell r="AM32">
            <v>7839825.0199709991</v>
          </cell>
          <cell r="AN32">
            <v>2696089.91</v>
          </cell>
          <cell r="AO32">
            <v>0</v>
          </cell>
          <cell r="AP32">
            <v>0</v>
          </cell>
          <cell r="AQ32">
            <v>0</v>
          </cell>
          <cell r="AR32">
            <v>7539019.4899619995</v>
          </cell>
          <cell r="AS32">
            <v>6336704.099950999</v>
          </cell>
          <cell r="AT32">
            <v>10535914.929970998</v>
          </cell>
          <cell r="AU32">
            <v>1496256.0500720001</v>
          </cell>
          <cell r="AV32">
            <v>5597987.2503709998</v>
          </cell>
          <cell r="AW32">
            <v>147816.67003800001</v>
          </cell>
          <cell r="AX32">
            <v>7242059.9704809999</v>
          </cell>
          <cell r="AY32">
            <v>2724828.18</v>
          </cell>
          <cell r="AZ32">
            <v>0</v>
          </cell>
          <cell r="BA32">
            <v>0</v>
          </cell>
          <cell r="BB32">
            <v>0</v>
          </cell>
          <cell r="BC32">
            <v>7094243.3004430002</v>
          </cell>
          <cell r="BD32">
            <v>5745803.9204089995</v>
          </cell>
          <cell r="BE32">
            <v>9966888.1504810005</v>
          </cell>
          <cell r="BF32">
            <v>1318478</v>
          </cell>
          <cell r="BG32">
            <v>5844227.7199999997</v>
          </cell>
          <cell r="BH32">
            <v>398857.3</v>
          </cell>
          <cell r="BI32">
            <v>7561563.0199999996</v>
          </cell>
          <cell r="BJ32">
            <v>2483338.5</v>
          </cell>
          <cell r="BK32">
            <v>0</v>
          </cell>
          <cell r="BL32">
            <v>0</v>
          </cell>
          <cell r="BM32">
            <v>0</v>
          </cell>
          <cell r="BN32">
            <v>7162705.7199999997</v>
          </cell>
          <cell r="BO32">
            <v>6243085.0199999996</v>
          </cell>
          <cell r="BP32">
            <v>10044901.52</v>
          </cell>
          <cell r="BQ32">
            <v>1658082</v>
          </cell>
          <cell r="BR32">
            <v>7509837</v>
          </cell>
          <cell r="BS32">
            <v>455357</v>
          </cell>
          <cell r="BT32">
            <v>9623276</v>
          </cell>
          <cell r="BU32">
            <v>3384587.55</v>
          </cell>
          <cell r="BV32">
            <v>0</v>
          </cell>
          <cell r="BW32">
            <v>0</v>
          </cell>
          <cell r="BX32">
            <v>0</v>
          </cell>
          <cell r="BY32">
            <v>9167919</v>
          </cell>
          <cell r="BZ32">
            <v>7965194</v>
          </cell>
          <cell r="CA32">
            <v>13007863.550000001</v>
          </cell>
          <cell r="CB32">
            <v>1649569</v>
          </cell>
          <cell r="CC32">
            <v>5270977.7</v>
          </cell>
          <cell r="CD32">
            <v>585399.30000000005</v>
          </cell>
          <cell r="CE32">
            <v>7505946</v>
          </cell>
          <cell r="CF32">
            <v>4524733.33</v>
          </cell>
          <cell r="CG32">
            <v>0</v>
          </cell>
          <cell r="CH32">
            <v>0</v>
          </cell>
          <cell r="CI32">
            <v>0</v>
          </cell>
          <cell r="CJ32">
            <v>6920546.7000000002</v>
          </cell>
          <cell r="CK32">
            <v>5856377</v>
          </cell>
          <cell r="CL32">
            <v>12030679.33</v>
          </cell>
          <cell r="CM32">
            <v>1608624</v>
          </cell>
          <cell r="CN32">
            <v>5710972.239882919</v>
          </cell>
          <cell r="CO32">
            <v>761822</v>
          </cell>
          <cell r="CP32">
            <v>8081418.239882919</v>
          </cell>
          <cell r="CQ32">
            <v>4951282.8600000003</v>
          </cell>
          <cell r="CR32">
            <v>0</v>
          </cell>
          <cell r="CS32">
            <v>0</v>
          </cell>
          <cell r="CT32">
            <v>0</v>
          </cell>
          <cell r="CU32">
            <v>7319596.239882919</v>
          </cell>
          <cell r="CV32">
            <v>6472794.239882919</v>
          </cell>
          <cell r="CW32">
            <v>13032701.099882919</v>
          </cell>
          <cell r="CX32">
            <v>1568611</v>
          </cell>
          <cell r="CY32">
            <v>5843829.0010000002</v>
          </cell>
          <cell r="CZ32">
            <v>663298</v>
          </cell>
          <cell r="DA32">
            <v>8075738.0010000002</v>
          </cell>
          <cell r="DB32">
            <v>3785883.168892486</v>
          </cell>
          <cell r="DC32">
            <v>0</v>
          </cell>
          <cell r="DD32">
            <v>0</v>
          </cell>
          <cell r="DE32">
            <v>0</v>
          </cell>
          <cell r="DF32">
            <v>7412440.0010000002</v>
          </cell>
          <cell r="DG32">
            <v>6507127.0010000002</v>
          </cell>
          <cell r="DH32">
            <v>11861621.169892486</v>
          </cell>
          <cell r="DI32">
            <v>1257929</v>
          </cell>
          <cell r="DJ32">
            <v>4936949.99</v>
          </cell>
          <cell r="DK32">
            <v>635163</v>
          </cell>
          <cell r="DL32">
            <v>6830041.9900000002</v>
          </cell>
          <cell r="DM32">
            <v>4272495.01</v>
          </cell>
          <cell r="DN32">
            <v>0</v>
          </cell>
          <cell r="DO32">
            <v>0</v>
          </cell>
          <cell r="DP32">
            <v>0</v>
          </cell>
          <cell r="DQ32">
            <v>6194878.9900000002</v>
          </cell>
          <cell r="DR32">
            <v>5572112.9900000002</v>
          </cell>
          <cell r="DS32">
            <v>11102537</v>
          </cell>
          <cell r="DT32">
            <v>1550777</v>
          </cell>
          <cell r="DU32">
            <v>5325403</v>
          </cell>
          <cell r="DV32">
            <v>749375</v>
          </cell>
          <cell r="DW32">
            <v>7625555</v>
          </cell>
          <cell r="DX32">
            <v>4202850.3899999997</v>
          </cell>
          <cell r="DY32">
            <v>0</v>
          </cell>
          <cell r="DZ32">
            <v>0</v>
          </cell>
          <cell r="EA32">
            <v>0</v>
          </cell>
          <cell r="EB32">
            <v>6876180</v>
          </cell>
          <cell r="EC32">
            <v>6074778</v>
          </cell>
          <cell r="ED32">
            <v>11828405.390000001</v>
          </cell>
        </row>
        <row r="33">
          <cell r="A33">
            <v>52</v>
          </cell>
          <cell r="B33" t="str">
            <v>Hardware Cost from Other</v>
          </cell>
          <cell r="C33">
            <v>2007641.2499370014</v>
          </cell>
          <cell r="D33">
            <v>1357996.02</v>
          </cell>
          <cell r="E33">
            <v>-437980.77</v>
          </cell>
          <cell r="F33">
            <v>2927656.4999370012</v>
          </cell>
          <cell r="G33">
            <v>864870.98999999929</v>
          </cell>
          <cell r="H33">
            <v>0</v>
          </cell>
          <cell r="I33">
            <v>0</v>
          </cell>
          <cell r="J33">
            <v>0</v>
          </cell>
          <cell r="K33">
            <v>3365637.2699370012</v>
          </cell>
          <cell r="L33">
            <v>920015.25</v>
          </cell>
          <cell r="M33">
            <v>3792527.4899370004</v>
          </cell>
          <cell r="N33">
            <v>1907336.19543511</v>
          </cell>
          <cell r="O33">
            <v>1418859.06</v>
          </cell>
          <cell r="P33">
            <v>222588.83</v>
          </cell>
          <cell r="Q33">
            <v>3548784.0854351101</v>
          </cell>
          <cell r="R33">
            <v>597829.71</v>
          </cell>
          <cell r="S33">
            <v>0</v>
          </cell>
          <cell r="T33">
            <v>0</v>
          </cell>
          <cell r="U33">
            <v>0</v>
          </cell>
          <cell r="V33">
            <v>3326195.2554351101</v>
          </cell>
          <cell r="W33">
            <v>1641447.89</v>
          </cell>
          <cell r="X33">
            <v>4146613.7954351101</v>
          </cell>
          <cell r="Y33">
            <v>2537487.3001090097</v>
          </cell>
          <cell r="Z33">
            <v>2302098.09</v>
          </cell>
          <cell r="AA33">
            <v>305827.92</v>
          </cell>
          <cell r="AB33">
            <v>5145413.31010901</v>
          </cell>
          <cell r="AC33">
            <v>803499.04</v>
          </cell>
          <cell r="AD33">
            <v>0</v>
          </cell>
          <cell r="AE33">
            <v>0</v>
          </cell>
          <cell r="AF33">
            <v>0</v>
          </cell>
          <cell r="AG33">
            <v>4839585.39010901</v>
          </cell>
          <cell r="AH33">
            <v>2607926.0099999998</v>
          </cell>
          <cell r="AI33">
            <v>5948912.35010901</v>
          </cell>
          <cell r="AJ33">
            <v>1706772.3502823801</v>
          </cell>
          <cell r="AK33">
            <v>-1831844.4201166502</v>
          </cell>
          <cell r="AL33">
            <v>-1357762.08</v>
          </cell>
          <cell r="AM33">
            <v>-1482834.1498342701</v>
          </cell>
          <cell r="AN33">
            <v>621516.96</v>
          </cell>
          <cell r="AO33">
            <v>0</v>
          </cell>
          <cell r="AP33">
            <v>0</v>
          </cell>
          <cell r="AQ33">
            <v>0</v>
          </cell>
          <cell r="AR33">
            <v>-125072.06983427005</v>
          </cell>
          <cell r="AS33">
            <v>-3189606.50011665</v>
          </cell>
          <cell r="AT33">
            <v>-861317.18983427016</v>
          </cell>
          <cell r="AU33">
            <v>-1024460.8398986899</v>
          </cell>
          <cell r="AV33">
            <v>1856846.6601735</v>
          </cell>
          <cell r="AW33">
            <v>461811.42</v>
          </cell>
          <cell r="AX33">
            <v>1294197.24027481</v>
          </cell>
          <cell r="AY33">
            <v>288353.34999999998</v>
          </cell>
          <cell r="AZ33">
            <v>0</v>
          </cell>
          <cell r="BA33">
            <v>0</v>
          </cell>
          <cell r="BB33">
            <v>0</v>
          </cell>
          <cell r="BC33">
            <v>832385.82027481007</v>
          </cell>
          <cell r="BD33">
            <v>2318658.0801734999</v>
          </cell>
          <cell r="BE33">
            <v>1582550.5902748099</v>
          </cell>
          <cell r="BF33">
            <v>1744636.51</v>
          </cell>
          <cell r="BG33">
            <v>182848.96999999901</v>
          </cell>
          <cell r="BH33">
            <v>84755.880000000063</v>
          </cell>
          <cell r="BI33">
            <v>2012241.3599999992</v>
          </cell>
          <cell r="BJ33">
            <v>1114182.8999999999</v>
          </cell>
          <cell r="BK33">
            <v>0</v>
          </cell>
          <cell r="BL33">
            <v>0</v>
          </cell>
          <cell r="BM33">
            <v>0</v>
          </cell>
          <cell r="BN33">
            <v>1927485.48</v>
          </cell>
          <cell r="BO33">
            <v>267604.84999999905</v>
          </cell>
          <cell r="BP33">
            <v>3126424.26</v>
          </cell>
          <cell r="BQ33">
            <v>2042142.84</v>
          </cell>
          <cell r="BR33">
            <v>2084068.14</v>
          </cell>
          <cell r="BS33">
            <v>310077.5</v>
          </cell>
          <cell r="BT33">
            <v>4436288.4800000004</v>
          </cell>
          <cell r="BU33">
            <v>923871.46000000066</v>
          </cell>
          <cell r="BV33">
            <v>0</v>
          </cell>
          <cell r="BW33">
            <v>0</v>
          </cell>
          <cell r="BX33">
            <v>0</v>
          </cell>
          <cell r="BY33">
            <v>4126210.98</v>
          </cell>
          <cell r="BZ33">
            <v>2394145.64</v>
          </cell>
          <cell r="CA33">
            <v>5360159.9400000004</v>
          </cell>
          <cell r="CB33">
            <v>1964055.13</v>
          </cell>
          <cell r="CC33">
            <v>2891483.71</v>
          </cell>
          <cell r="CD33">
            <v>1003035.92</v>
          </cell>
          <cell r="CE33">
            <v>5858574.7599999998</v>
          </cell>
          <cell r="CF33">
            <v>704285.07999999891</v>
          </cell>
          <cell r="CG33">
            <v>0</v>
          </cell>
          <cell r="CH33">
            <v>0</v>
          </cell>
          <cell r="CI33">
            <v>0</v>
          </cell>
          <cell r="CJ33">
            <v>4855538.84</v>
          </cell>
          <cell r="CK33">
            <v>3894519.63</v>
          </cell>
          <cell r="CL33">
            <v>6562859.8399999989</v>
          </cell>
          <cell r="CM33">
            <v>1798854.22</v>
          </cell>
          <cell r="CN33">
            <v>824477.56</v>
          </cell>
          <cell r="CO33">
            <v>-8336431.3300000001</v>
          </cell>
          <cell r="CP33">
            <v>-5713099.5499999998</v>
          </cell>
          <cell r="CQ33">
            <v>2115333.9700000002</v>
          </cell>
          <cell r="CR33">
            <v>0</v>
          </cell>
          <cell r="CS33">
            <v>0</v>
          </cell>
          <cell r="CT33">
            <v>0</v>
          </cell>
          <cell r="CU33">
            <v>2623331.7799999998</v>
          </cell>
          <cell r="CV33">
            <v>-7511953.7699999996</v>
          </cell>
          <cell r="CW33">
            <v>-3597765.58</v>
          </cell>
          <cell r="CX33">
            <v>2020563.65</v>
          </cell>
          <cell r="CY33">
            <v>-651850.15</v>
          </cell>
          <cell r="CZ33">
            <v>134956.45000000001</v>
          </cell>
          <cell r="DA33">
            <v>1503669.95</v>
          </cell>
          <cell r="DB33">
            <v>1198527.0636000019</v>
          </cell>
          <cell r="DC33">
            <v>0</v>
          </cell>
          <cell r="DD33">
            <v>0</v>
          </cell>
          <cell r="DE33">
            <v>0</v>
          </cell>
          <cell r="DF33">
            <v>1368713.5</v>
          </cell>
          <cell r="DG33">
            <v>-516893.7</v>
          </cell>
          <cell r="DH33">
            <v>2702197.013600002</v>
          </cell>
          <cell r="DI33">
            <v>190098.2</v>
          </cell>
          <cell r="DJ33">
            <v>784971.99</v>
          </cell>
          <cell r="DK33">
            <v>98164.99</v>
          </cell>
          <cell r="DL33">
            <v>1073235.18</v>
          </cell>
          <cell r="DM33">
            <v>584660.6</v>
          </cell>
          <cell r="DN33">
            <v>0</v>
          </cell>
          <cell r="DO33">
            <v>0</v>
          </cell>
          <cell r="DP33">
            <v>0</v>
          </cell>
          <cell r="DQ33">
            <v>975070.19</v>
          </cell>
          <cell r="DR33">
            <v>883136.98</v>
          </cell>
          <cell r="DS33">
            <v>1657895.78</v>
          </cell>
          <cell r="DT33">
            <v>347062.25</v>
          </cell>
          <cell r="DU33">
            <v>-521986.61</v>
          </cell>
          <cell r="DV33">
            <v>-4734530.2699999996</v>
          </cell>
          <cell r="DW33">
            <v>-4909454.63</v>
          </cell>
          <cell r="DX33">
            <v>888066.30000000168</v>
          </cell>
          <cell r="DY33">
            <v>0</v>
          </cell>
          <cell r="DZ33">
            <v>0</v>
          </cell>
          <cell r="EA33">
            <v>0</v>
          </cell>
          <cell r="EB33">
            <v>-174924.36</v>
          </cell>
          <cell r="EC33">
            <v>-5256516.88</v>
          </cell>
          <cell r="ED33">
            <v>-4021388.33</v>
          </cell>
        </row>
        <row r="34">
          <cell r="A34">
            <v>40</v>
          </cell>
          <cell r="B34" t="str">
            <v>Vodafone Base Costs</v>
          </cell>
          <cell r="C34">
            <v>346550.75</v>
          </cell>
          <cell r="D34">
            <v>0</v>
          </cell>
          <cell r="E34">
            <v>0</v>
          </cell>
          <cell r="F34">
            <v>346550.75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346550.75</v>
          </cell>
          <cell r="L34">
            <v>0</v>
          </cell>
          <cell r="M34">
            <v>346550.75</v>
          </cell>
          <cell r="N34">
            <v>1259121.93</v>
          </cell>
          <cell r="O34">
            <v>0</v>
          </cell>
          <cell r="P34">
            <v>0</v>
          </cell>
          <cell r="Q34">
            <v>1259121.93</v>
          </cell>
          <cell r="S34">
            <v>0</v>
          </cell>
          <cell r="T34">
            <v>0</v>
          </cell>
          <cell r="U34">
            <v>0</v>
          </cell>
          <cell r="V34">
            <v>1259121.93</v>
          </cell>
          <cell r="W34">
            <v>0</v>
          </cell>
          <cell r="X34">
            <v>1259121.93</v>
          </cell>
          <cell r="Y34">
            <v>1211012.26</v>
          </cell>
          <cell r="Z34">
            <v>0</v>
          </cell>
          <cell r="AA34">
            <v>0</v>
          </cell>
          <cell r="AB34">
            <v>1211012.26</v>
          </cell>
          <cell r="AD34">
            <v>0</v>
          </cell>
          <cell r="AE34">
            <v>0</v>
          </cell>
          <cell r="AF34">
            <v>0</v>
          </cell>
          <cell r="AG34">
            <v>1211012.26</v>
          </cell>
          <cell r="AH34">
            <v>0</v>
          </cell>
          <cell r="AI34">
            <v>1211012.26</v>
          </cell>
          <cell r="AJ34">
            <v>780682.14</v>
          </cell>
          <cell r="AK34">
            <v>0</v>
          </cell>
          <cell r="AL34">
            <v>0</v>
          </cell>
          <cell r="AM34">
            <v>780682.14</v>
          </cell>
          <cell r="AO34">
            <v>0</v>
          </cell>
          <cell r="AP34">
            <v>0</v>
          </cell>
          <cell r="AQ34">
            <v>0</v>
          </cell>
          <cell r="AR34">
            <v>780682.14</v>
          </cell>
          <cell r="AS34">
            <v>0</v>
          </cell>
          <cell r="AT34">
            <v>780682.14</v>
          </cell>
          <cell r="AU34">
            <v>451175.88</v>
          </cell>
          <cell r="AV34">
            <v>0</v>
          </cell>
          <cell r="AW34">
            <v>0</v>
          </cell>
          <cell r="AX34">
            <v>451175.88</v>
          </cell>
          <cell r="AZ34">
            <v>0</v>
          </cell>
          <cell r="BA34">
            <v>0</v>
          </cell>
          <cell r="BB34">
            <v>0</v>
          </cell>
          <cell r="BC34">
            <v>451175.88</v>
          </cell>
          <cell r="BD34">
            <v>0</v>
          </cell>
          <cell r="BE34">
            <v>451175.88</v>
          </cell>
          <cell r="BF34">
            <v>1624545.34</v>
          </cell>
          <cell r="BG34">
            <v>0</v>
          </cell>
          <cell r="BH34">
            <v>0</v>
          </cell>
          <cell r="BI34">
            <v>1624545.34</v>
          </cell>
          <cell r="BK34">
            <v>0</v>
          </cell>
          <cell r="BL34">
            <v>0</v>
          </cell>
          <cell r="BM34">
            <v>0</v>
          </cell>
          <cell r="BN34">
            <v>1624545.34</v>
          </cell>
          <cell r="BO34">
            <v>0</v>
          </cell>
          <cell r="BP34">
            <v>1624545.34</v>
          </cell>
          <cell r="BQ34">
            <v>571421.41000000201</v>
          </cell>
          <cell r="BR34">
            <v>0</v>
          </cell>
          <cell r="BS34">
            <v>0</v>
          </cell>
          <cell r="BT34">
            <v>571421.41000000201</v>
          </cell>
          <cell r="BV34">
            <v>0</v>
          </cell>
          <cell r="BW34">
            <v>0</v>
          </cell>
          <cell r="BX34">
            <v>0</v>
          </cell>
          <cell r="BY34">
            <v>571421.41000000201</v>
          </cell>
          <cell r="BZ34">
            <v>0</v>
          </cell>
          <cell r="CA34">
            <v>571421.41000000201</v>
          </cell>
          <cell r="CB34">
            <v>717615.56000000145</v>
          </cell>
          <cell r="CC34">
            <v>0</v>
          </cell>
          <cell r="CD34">
            <v>0</v>
          </cell>
          <cell r="CE34">
            <v>717615.56000000145</v>
          </cell>
          <cell r="CG34">
            <v>0</v>
          </cell>
          <cell r="CH34">
            <v>0</v>
          </cell>
          <cell r="CI34">
            <v>0</v>
          </cell>
          <cell r="CJ34">
            <v>717615.56000000145</v>
          </cell>
          <cell r="CK34">
            <v>0</v>
          </cell>
          <cell r="CL34">
            <v>717615.56000000145</v>
          </cell>
          <cell r="CM34">
            <v>645684.84999999776</v>
          </cell>
          <cell r="CN34">
            <v>0</v>
          </cell>
          <cell r="CO34">
            <v>0</v>
          </cell>
          <cell r="CP34">
            <v>645684.84999999776</v>
          </cell>
          <cell r="CR34">
            <v>0</v>
          </cell>
          <cell r="CS34">
            <v>0</v>
          </cell>
          <cell r="CT34">
            <v>0</v>
          </cell>
          <cell r="CU34">
            <v>645684.84999999776</v>
          </cell>
          <cell r="CV34">
            <v>0</v>
          </cell>
          <cell r="CW34">
            <v>645684.84999999776</v>
          </cell>
          <cell r="CX34">
            <v>610999.87000000104</v>
          </cell>
          <cell r="CY34">
            <v>0</v>
          </cell>
          <cell r="CZ34">
            <v>0</v>
          </cell>
          <cell r="DA34">
            <v>610999.87000000104</v>
          </cell>
          <cell r="DC34">
            <v>0</v>
          </cell>
          <cell r="DD34">
            <v>0</v>
          </cell>
          <cell r="DE34">
            <v>0</v>
          </cell>
          <cell r="DF34">
            <v>610999.87000000104</v>
          </cell>
          <cell r="DG34">
            <v>0</v>
          </cell>
          <cell r="DH34">
            <v>610999.87000000104</v>
          </cell>
          <cell r="DI34">
            <v>688763.9599999981</v>
          </cell>
          <cell r="DJ34">
            <v>0</v>
          </cell>
          <cell r="DK34">
            <v>0</v>
          </cell>
          <cell r="DL34">
            <v>688763.9599999981</v>
          </cell>
          <cell r="DN34">
            <v>0</v>
          </cell>
          <cell r="DO34">
            <v>0</v>
          </cell>
          <cell r="DP34">
            <v>0</v>
          </cell>
          <cell r="DQ34">
            <v>688763.9599999981</v>
          </cell>
          <cell r="DR34">
            <v>0</v>
          </cell>
          <cell r="DS34">
            <v>688763.9599999981</v>
          </cell>
          <cell r="DT34">
            <v>332794.67</v>
          </cell>
          <cell r="DU34">
            <v>0</v>
          </cell>
          <cell r="DV34">
            <v>0</v>
          </cell>
          <cell r="DW34">
            <v>332794.67</v>
          </cell>
          <cell r="DY34">
            <v>0</v>
          </cell>
          <cell r="DZ34">
            <v>0</v>
          </cell>
          <cell r="EA34">
            <v>0</v>
          </cell>
          <cell r="EB34">
            <v>332794.67</v>
          </cell>
          <cell r="EC34">
            <v>0</v>
          </cell>
          <cell r="ED34">
            <v>332794.67</v>
          </cell>
        </row>
        <row r="35">
          <cell r="A35">
            <v>41</v>
          </cell>
          <cell r="B35" t="str">
            <v>Other Cost Of Sales</v>
          </cell>
          <cell r="C35">
            <v>3174178.5525012519</v>
          </cell>
          <cell r="D35">
            <v>5300363.7874987479</v>
          </cell>
          <cell r="E35">
            <v>4825657.1900000004</v>
          </cell>
          <cell r="F35">
            <v>13300199.530000001</v>
          </cell>
          <cell r="G35">
            <v>92688.25</v>
          </cell>
          <cell r="H35">
            <v>0</v>
          </cell>
          <cell r="I35">
            <v>0</v>
          </cell>
          <cell r="J35">
            <v>0</v>
          </cell>
          <cell r="K35">
            <v>8474542.3399999999</v>
          </cell>
          <cell r="L35">
            <v>10126020.977498747</v>
          </cell>
          <cell r="M35">
            <v>13392887.780000001</v>
          </cell>
          <cell r="N35">
            <v>3303426.2826362569</v>
          </cell>
          <cell r="O35">
            <v>5658559.5340304095</v>
          </cell>
          <cell r="P35">
            <v>4714357.0733333332</v>
          </cell>
          <cell r="Q35">
            <v>13676342.890000001</v>
          </cell>
          <cell r="R35">
            <v>88660.62</v>
          </cell>
          <cell r="S35">
            <v>0</v>
          </cell>
          <cell r="T35">
            <v>0</v>
          </cell>
          <cell r="U35">
            <v>0</v>
          </cell>
          <cell r="V35">
            <v>8961985.8166666664</v>
          </cell>
          <cell r="W35">
            <v>10372916.607363742</v>
          </cell>
          <cell r="X35">
            <v>13765003.51</v>
          </cell>
          <cell r="Y35">
            <v>2842650.6301700994</v>
          </cell>
          <cell r="Z35">
            <v>2025991.2798299007</v>
          </cell>
          <cell r="AA35">
            <v>-3720910.97</v>
          </cell>
          <cell r="AB35">
            <v>1147730.94</v>
          </cell>
          <cell r="AC35">
            <v>106876.71</v>
          </cell>
          <cell r="AD35">
            <v>0</v>
          </cell>
          <cell r="AE35">
            <v>0</v>
          </cell>
          <cell r="AF35">
            <v>0</v>
          </cell>
          <cell r="AG35">
            <v>4868641.91</v>
          </cell>
          <cell r="AH35">
            <v>-1694919.6901700995</v>
          </cell>
          <cell r="AI35">
            <v>1254607.6499999999</v>
          </cell>
          <cell r="AJ35">
            <v>3152604.75373318</v>
          </cell>
          <cell r="AK35">
            <v>3630812.3912668247</v>
          </cell>
          <cell r="AL35">
            <v>2249640.8750000019</v>
          </cell>
          <cell r="AM35">
            <v>9033058.020000007</v>
          </cell>
          <cell r="AN35">
            <v>363891.16</v>
          </cell>
          <cell r="AO35">
            <v>0</v>
          </cell>
          <cell r="AP35">
            <v>0</v>
          </cell>
          <cell r="AQ35">
            <v>0</v>
          </cell>
          <cell r="AR35">
            <v>6783417.1450000051</v>
          </cell>
          <cell r="AS35">
            <v>5880453.2662668265</v>
          </cell>
          <cell r="AT35">
            <v>9396949.1800000072</v>
          </cell>
          <cell r="AU35">
            <v>-11132479.309040785</v>
          </cell>
          <cell r="AV35">
            <v>-7094210.4526258819</v>
          </cell>
          <cell r="AW35">
            <v>133191.35166666575</v>
          </cell>
          <cell r="AX35">
            <v>-18093498.41</v>
          </cell>
          <cell r="AY35">
            <v>-191269</v>
          </cell>
          <cell r="AZ35">
            <v>0</v>
          </cell>
          <cell r="BA35">
            <v>0</v>
          </cell>
          <cell r="BB35">
            <v>0</v>
          </cell>
          <cell r="BC35">
            <v>-18226689.761666667</v>
          </cell>
          <cell r="BD35">
            <v>-6961019.1009592162</v>
          </cell>
          <cell r="BE35">
            <v>-18284767.41</v>
          </cell>
          <cell r="BF35">
            <v>532214.91333333333</v>
          </cell>
          <cell r="BG35">
            <v>1751126.4983333363</v>
          </cell>
          <cell r="BH35">
            <v>373015.58833333349</v>
          </cell>
          <cell r="BI35">
            <v>2656357.0000000033</v>
          </cell>
          <cell r="BJ35">
            <v>101757.43</v>
          </cell>
          <cell r="BK35">
            <v>174768.71</v>
          </cell>
          <cell r="BL35">
            <v>0</v>
          </cell>
          <cell r="BM35">
            <v>174768.71</v>
          </cell>
          <cell r="BN35">
            <v>2283341.4116666699</v>
          </cell>
          <cell r="BO35">
            <v>2124142.0866666697</v>
          </cell>
          <cell r="BP35">
            <v>2932883.14</v>
          </cell>
          <cell r="BQ35">
            <v>255114.57</v>
          </cell>
          <cell r="BR35">
            <v>2757492.0349999992</v>
          </cell>
          <cell r="BS35">
            <v>42593.614999999874</v>
          </cell>
          <cell r="BT35">
            <v>3055200.2199999988</v>
          </cell>
          <cell r="BU35">
            <v>45423.6</v>
          </cell>
          <cell r="BV35">
            <v>30000</v>
          </cell>
          <cell r="BW35">
            <v>0</v>
          </cell>
          <cell r="BX35">
            <v>30000</v>
          </cell>
          <cell r="BY35">
            <v>3012606.6049999991</v>
          </cell>
          <cell r="BZ35">
            <v>2800085.65</v>
          </cell>
          <cell r="CA35">
            <v>3130623.82</v>
          </cell>
          <cell r="CB35">
            <v>283838.20999998623</v>
          </cell>
          <cell r="CC35">
            <v>2053827.0299999863</v>
          </cell>
          <cell r="CD35">
            <v>182647.4099999863</v>
          </cell>
          <cell r="CE35">
            <v>2520312.6499999585</v>
          </cell>
          <cell r="CF35">
            <v>274615.55</v>
          </cell>
          <cell r="CG35">
            <v>30000</v>
          </cell>
          <cell r="CH35">
            <v>0</v>
          </cell>
          <cell r="CI35">
            <v>30000</v>
          </cell>
          <cell r="CJ35">
            <v>2337665.2399999723</v>
          </cell>
          <cell r="CK35">
            <v>2236474.4399999725</v>
          </cell>
          <cell r="CL35">
            <v>2824928.1999999583</v>
          </cell>
          <cell r="CM35">
            <v>336146.4514960649</v>
          </cell>
          <cell r="CN35">
            <v>1635396.9992519855</v>
          </cell>
          <cell r="CO35">
            <v>757773.50925198535</v>
          </cell>
          <cell r="CP35">
            <v>2729316.9600000358</v>
          </cell>
          <cell r="CQ35">
            <v>70560.19</v>
          </cell>
          <cell r="CR35">
            <v>0</v>
          </cell>
          <cell r="CS35">
            <v>0</v>
          </cell>
          <cell r="CT35">
            <v>0</v>
          </cell>
          <cell r="CU35">
            <v>1971543.4507480504</v>
          </cell>
          <cell r="CV35">
            <v>2393170.5085039707</v>
          </cell>
          <cell r="CW35">
            <v>2799877.1500000358</v>
          </cell>
          <cell r="CX35">
            <v>253014.02076116248</v>
          </cell>
          <cell r="CY35">
            <v>2500878.804619492</v>
          </cell>
          <cell r="CZ35">
            <v>1402327.2046194915</v>
          </cell>
          <cell r="DA35">
            <v>4156220.030000146</v>
          </cell>
          <cell r="DB35">
            <v>-27942.37</v>
          </cell>
          <cell r="DC35">
            <v>0</v>
          </cell>
          <cell r="DD35">
            <v>0</v>
          </cell>
          <cell r="DE35">
            <v>0</v>
          </cell>
          <cell r="DF35">
            <v>2753892.8253806545</v>
          </cell>
          <cell r="DG35">
            <v>3903206.0092389835</v>
          </cell>
          <cell r="DH35">
            <v>4128277.6600001459</v>
          </cell>
          <cell r="DI35">
            <v>209422.54496062992</v>
          </cell>
          <cell r="DJ35">
            <v>1779327.547519685</v>
          </cell>
          <cell r="DK35">
            <v>1837531.6075196853</v>
          </cell>
          <cell r="DL35">
            <v>3826281.7</v>
          </cell>
          <cell r="DM35">
            <v>18581.13</v>
          </cell>
          <cell r="DN35">
            <v>65885.240000000005</v>
          </cell>
          <cell r="DO35">
            <v>0</v>
          </cell>
          <cell r="DP35">
            <v>65885.240000000005</v>
          </cell>
          <cell r="DQ35">
            <v>1988750.0924803149</v>
          </cell>
          <cell r="DR35">
            <v>3616859.1550393701</v>
          </cell>
          <cell r="DS35">
            <v>3910748.07</v>
          </cell>
          <cell r="DT35">
            <v>2821204.423595801</v>
          </cell>
          <cell r="DU35">
            <v>19097751.233202104</v>
          </cell>
          <cell r="DV35">
            <v>5790392.1932021007</v>
          </cell>
          <cell r="DW35">
            <v>27709347.850000005</v>
          </cell>
          <cell r="DX35">
            <v>7710.47</v>
          </cell>
          <cell r="DY35">
            <v>23926.83</v>
          </cell>
          <cell r="DZ35">
            <v>0</v>
          </cell>
          <cell r="EA35">
            <v>23926.83</v>
          </cell>
          <cell r="EB35">
            <v>21918955.656797905</v>
          </cell>
          <cell r="EC35">
            <v>24888143.426404204</v>
          </cell>
          <cell r="ED35">
            <v>27740985.150000002</v>
          </cell>
        </row>
        <row r="36">
          <cell r="A36">
            <v>54</v>
          </cell>
          <cell r="B36" t="str">
            <v>Acquisition Costs</v>
          </cell>
          <cell r="C36">
            <v>4599000</v>
          </cell>
          <cell r="D36">
            <v>11175539.689999999</v>
          </cell>
          <cell r="E36">
            <v>3624000</v>
          </cell>
          <cell r="F36">
            <v>19398539.689999998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15774539.689999999</v>
          </cell>
          <cell r="L36">
            <v>14799539.689999999</v>
          </cell>
          <cell r="M36">
            <v>19398539.689999998</v>
          </cell>
          <cell r="N36">
            <v>5248000</v>
          </cell>
          <cell r="O36">
            <v>11966449.800000001</v>
          </cell>
          <cell r="P36">
            <v>3594000</v>
          </cell>
          <cell r="Q36">
            <v>20808449.800000001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17214449.800000001</v>
          </cell>
          <cell r="W36">
            <v>15560449.800000001</v>
          </cell>
          <cell r="X36">
            <v>20808449.800000001</v>
          </cell>
          <cell r="Y36">
            <v>5403000</v>
          </cell>
          <cell r="Z36">
            <v>9805800.9800000004</v>
          </cell>
          <cell r="AA36">
            <v>3764000</v>
          </cell>
          <cell r="AB36">
            <v>18972800.98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15208800.98</v>
          </cell>
          <cell r="AH36">
            <v>13569800.98</v>
          </cell>
          <cell r="AI36">
            <v>18972800.98</v>
          </cell>
          <cell r="AJ36">
            <v>5223000</v>
          </cell>
          <cell r="AK36">
            <v>12267267.07</v>
          </cell>
          <cell r="AL36">
            <v>4381000</v>
          </cell>
          <cell r="AM36">
            <v>21871267.07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17490267.07</v>
          </cell>
          <cell r="AS36">
            <v>16648267.07</v>
          </cell>
          <cell r="AT36">
            <v>21871267.07</v>
          </cell>
          <cell r="AU36">
            <v>5538000</v>
          </cell>
          <cell r="AV36">
            <v>13288050.949999999</v>
          </cell>
          <cell r="AW36">
            <v>4163000</v>
          </cell>
          <cell r="AX36">
            <v>22989050.949999999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18826050.949999999</v>
          </cell>
          <cell r="BD36">
            <v>17451050.949999999</v>
          </cell>
          <cell r="BE36">
            <v>22989050.949999999</v>
          </cell>
          <cell r="BF36">
            <v>5728000</v>
          </cell>
          <cell r="BG36">
            <v>13386895.43</v>
          </cell>
          <cell r="BH36">
            <v>4139000</v>
          </cell>
          <cell r="BI36">
            <v>23253895.43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19114895.43</v>
          </cell>
          <cell r="BO36">
            <v>17525895.43</v>
          </cell>
          <cell r="BP36">
            <v>23253895.43</v>
          </cell>
          <cell r="BQ36">
            <v>5222000</v>
          </cell>
          <cell r="BR36">
            <v>11051152.380000001</v>
          </cell>
          <cell r="BS36">
            <v>5132000</v>
          </cell>
          <cell r="BT36">
            <v>21405152.380000003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16273152.380000001</v>
          </cell>
          <cell r="BZ36">
            <v>16183152.380000001</v>
          </cell>
          <cell r="CA36">
            <v>21405152.380000003</v>
          </cell>
          <cell r="CB36">
            <v>5864256.5199999996</v>
          </cell>
          <cell r="CC36">
            <v>4547000</v>
          </cell>
          <cell r="CD36">
            <v>4831000</v>
          </cell>
          <cell r="CE36">
            <v>15242256.52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10411256.52</v>
          </cell>
          <cell r="CK36">
            <v>9378000</v>
          </cell>
          <cell r="CL36">
            <v>15242256.52</v>
          </cell>
          <cell r="CM36">
            <v>5303000</v>
          </cell>
          <cell r="CN36">
            <v>7836000</v>
          </cell>
          <cell r="CO36">
            <v>10109396.689999999</v>
          </cell>
          <cell r="CP36">
            <v>23248396.689999998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13139000</v>
          </cell>
          <cell r="CV36">
            <v>17945396.689999998</v>
          </cell>
          <cell r="CW36">
            <v>23248396.689999998</v>
          </cell>
          <cell r="CX36">
            <v>5659000</v>
          </cell>
          <cell r="CY36">
            <v>8260234.9900000002</v>
          </cell>
          <cell r="CZ36">
            <v>3785000</v>
          </cell>
          <cell r="DA36">
            <v>17704234.990000002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13919234.99</v>
          </cell>
          <cell r="DG36">
            <v>12045234.99</v>
          </cell>
          <cell r="DH36">
            <v>17704234.990000002</v>
          </cell>
          <cell r="DI36">
            <v>5435000</v>
          </cell>
          <cell r="DJ36">
            <v>8943134.2200000007</v>
          </cell>
          <cell r="DK36">
            <v>3994000</v>
          </cell>
          <cell r="DL36">
            <v>18372134.219999999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14378134.220000001</v>
          </cell>
          <cell r="DR36">
            <v>12937134.220000001</v>
          </cell>
          <cell r="DS36">
            <v>18372134.219999999</v>
          </cell>
          <cell r="DT36">
            <v>6038000</v>
          </cell>
          <cell r="DU36">
            <v>8730094.3499999996</v>
          </cell>
          <cell r="DV36">
            <v>5589000</v>
          </cell>
          <cell r="DW36">
            <v>20357094.350000001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14768094.35</v>
          </cell>
          <cell r="EC36">
            <v>14319094.35</v>
          </cell>
          <cell r="ED36">
            <v>20357094.350000001</v>
          </cell>
        </row>
        <row r="37">
          <cell r="A37">
            <v>55</v>
          </cell>
          <cell r="B37" t="str">
            <v>Hardware Margin Adjustment</v>
          </cell>
          <cell r="C37">
            <v>0</v>
          </cell>
          <cell r="D37">
            <v>0</v>
          </cell>
          <cell r="E37">
            <v>-1864086</v>
          </cell>
          <cell r="F37">
            <v>-1864086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-1864086</v>
          </cell>
          <cell r="M37">
            <v>-1864086</v>
          </cell>
          <cell r="N37">
            <v>0</v>
          </cell>
          <cell r="O37">
            <v>0</v>
          </cell>
          <cell r="P37">
            <v>-1957667</v>
          </cell>
          <cell r="Q37">
            <v>-1957667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-1957667</v>
          </cell>
          <cell r="X37">
            <v>-1957667</v>
          </cell>
          <cell r="Y37">
            <v>0</v>
          </cell>
          <cell r="Z37">
            <v>0</v>
          </cell>
          <cell r="AA37">
            <v>-1764614.81</v>
          </cell>
          <cell r="AB37">
            <v>-1764614.81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-1764614.81</v>
          </cell>
          <cell r="AI37">
            <v>-1764614.81</v>
          </cell>
          <cell r="AJ37">
            <v>0</v>
          </cell>
          <cell r="AK37">
            <v>0</v>
          </cell>
          <cell r="AL37">
            <v>-2040151</v>
          </cell>
          <cell r="AM37">
            <v>-2040151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-2040151</v>
          </cell>
          <cell r="AT37">
            <v>-2040151</v>
          </cell>
          <cell r="AU37">
            <v>0</v>
          </cell>
          <cell r="AV37">
            <v>0</v>
          </cell>
          <cell r="AW37">
            <v>-2446719</v>
          </cell>
          <cell r="AX37">
            <v>-2446719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-2446719</v>
          </cell>
          <cell r="BE37">
            <v>-2446719</v>
          </cell>
          <cell r="BF37">
            <v>0</v>
          </cell>
          <cell r="BG37">
            <v>0</v>
          </cell>
          <cell r="BH37">
            <v>-1435266</v>
          </cell>
          <cell r="BI37">
            <v>-1435266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-1435266</v>
          </cell>
          <cell r="BP37">
            <v>-1435266</v>
          </cell>
          <cell r="BQ37">
            <v>0</v>
          </cell>
          <cell r="BR37">
            <v>0</v>
          </cell>
          <cell r="BS37">
            <v>-2260619</v>
          </cell>
          <cell r="BT37">
            <v>-2260619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-2260619</v>
          </cell>
          <cell r="CA37">
            <v>-2260619</v>
          </cell>
          <cell r="CB37">
            <v>0</v>
          </cell>
          <cell r="CC37">
            <v>0</v>
          </cell>
          <cell r="CD37">
            <v>-2428916.63</v>
          </cell>
          <cell r="CE37">
            <v>-2428916.63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-2428916.63</v>
          </cell>
          <cell r="CL37">
            <v>-2428916.63</v>
          </cell>
          <cell r="CM37">
            <v>0</v>
          </cell>
          <cell r="CN37">
            <v>0</v>
          </cell>
          <cell r="CO37">
            <v>-7413890.5099999979</v>
          </cell>
          <cell r="CP37">
            <v>-7413890.5099999979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-7413890.5099999979</v>
          </cell>
          <cell r="CW37">
            <v>-7413890.5099999979</v>
          </cell>
          <cell r="CX37">
            <v>0</v>
          </cell>
          <cell r="CY37">
            <v>0</v>
          </cell>
          <cell r="CZ37">
            <v>-2445189.64</v>
          </cell>
          <cell r="DA37">
            <v>-2445189.64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-2445189.64</v>
          </cell>
          <cell r="DH37">
            <v>-2445189.64</v>
          </cell>
          <cell r="DI37">
            <v>0</v>
          </cell>
          <cell r="DJ37">
            <v>0</v>
          </cell>
          <cell r="DK37">
            <v>-1974471.95</v>
          </cell>
          <cell r="DL37">
            <v>-1974471.95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-1974471.95</v>
          </cell>
          <cell r="DS37">
            <v>-1974471.95</v>
          </cell>
          <cell r="DT37">
            <v>0</v>
          </cell>
          <cell r="DU37">
            <v>0</v>
          </cell>
          <cell r="DV37">
            <v>-2260619</v>
          </cell>
          <cell r="DW37">
            <v>-2260619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-2260619</v>
          </cell>
          <cell r="ED37">
            <v>-2260619</v>
          </cell>
        </row>
        <row r="38">
          <cell r="A38">
            <v>56</v>
          </cell>
          <cell r="B38" t="str">
            <v xml:space="preserve">Customer Retention </v>
          </cell>
          <cell r="C38">
            <v>1323327.6947999999</v>
          </cell>
          <cell r="D38">
            <v>5578971.5349978302</v>
          </cell>
          <cell r="E38">
            <v>1002295.06</v>
          </cell>
          <cell r="F38">
            <v>7904594.2897978313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6902299.2297978299</v>
          </cell>
          <cell r="L38">
            <v>6581266.5949978307</v>
          </cell>
          <cell r="M38">
            <v>7904594.2897978313</v>
          </cell>
          <cell r="N38">
            <v>1482886.4533333336</v>
          </cell>
          <cell r="O38">
            <v>6737636.0699999984</v>
          </cell>
          <cell r="P38">
            <v>1285762</v>
          </cell>
          <cell r="Q38">
            <v>9506284.5233333316</v>
          </cell>
          <cell r="S38">
            <v>0</v>
          </cell>
          <cell r="T38">
            <v>0</v>
          </cell>
          <cell r="U38">
            <v>0</v>
          </cell>
          <cell r="V38">
            <v>8220522.5233333316</v>
          </cell>
          <cell r="W38">
            <v>8023398.0699999984</v>
          </cell>
          <cell r="X38">
            <v>9506284.5233333316</v>
          </cell>
          <cell r="Y38">
            <v>1922296.3946</v>
          </cell>
          <cell r="Z38">
            <v>5521597.9154000003</v>
          </cell>
          <cell r="AA38">
            <v>1163710.6550415223</v>
          </cell>
          <cell r="AB38">
            <v>8607604.9650415219</v>
          </cell>
          <cell r="AD38">
            <v>0</v>
          </cell>
          <cell r="AE38">
            <v>0</v>
          </cell>
          <cell r="AF38">
            <v>0</v>
          </cell>
          <cell r="AG38">
            <v>7443894.3100000005</v>
          </cell>
          <cell r="AH38">
            <v>6685308.5704415226</v>
          </cell>
          <cell r="AI38">
            <v>8607604.9650415219</v>
          </cell>
          <cell r="AJ38">
            <v>2852939.1397000002</v>
          </cell>
          <cell r="AK38">
            <v>7778369.4603000004</v>
          </cell>
          <cell r="AL38">
            <v>1141849.02</v>
          </cell>
          <cell r="AM38">
            <v>11773157.620000001</v>
          </cell>
          <cell r="AO38">
            <v>0</v>
          </cell>
          <cell r="AP38">
            <v>0</v>
          </cell>
          <cell r="AQ38">
            <v>0</v>
          </cell>
          <cell r="AR38">
            <v>10631308.600000001</v>
          </cell>
          <cell r="AS38">
            <v>8920218.4802999999</v>
          </cell>
          <cell r="AT38">
            <v>11773157.620000001</v>
          </cell>
          <cell r="AU38">
            <v>1958652.65</v>
          </cell>
          <cell r="AV38">
            <v>5699254.3999999994</v>
          </cell>
          <cell r="AW38">
            <v>1333435.8</v>
          </cell>
          <cell r="AX38">
            <v>8991342.8499999996</v>
          </cell>
          <cell r="AZ38">
            <v>0</v>
          </cell>
          <cell r="BA38">
            <v>0</v>
          </cell>
          <cell r="BB38">
            <v>0</v>
          </cell>
          <cell r="BC38">
            <v>7657907.0499999989</v>
          </cell>
          <cell r="BD38">
            <v>7032690.1999999993</v>
          </cell>
          <cell r="BE38">
            <v>8991342.8499999996</v>
          </cell>
          <cell r="BF38">
            <v>1876458.7685</v>
          </cell>
          <cell r="BG38">
            <v>6898473.9614999993</v>
          </cell>
          <cell r="BH38">
            <v>1007049.42</v>
          </cell>
          <cell r="BI38">
            <v>9781982.1499999985</v>
          </cell>
          <cell r="BK38">
            <v>0</v>
          </cell>
          <cell r="BL38">
            <v>0</v>
          </cell>
          <cell r="BM38">
            <v>0</v>
          </cell>
          <cell r="BN38">
            <v>8774932.7299999986</v>
          </cell>
          <cell r="BO38">
            <v>7905523.3815000001</v>
          </cell>
          <cell r="BP38">
            <v>9781982.1499999985</v>
          </cell>
          <cell r="BQ38">
            <v>1260908.8607999999</v>
          </cell>
          <cell r="BR38">
            <v>5244663.3592000008</v>
          </cell>
          <cell r="BS38">
            <v>1176367.5900000001</v>
          </cell>
          <cell r="BT38">
            <v>7681939.8100000005</v>
          </cell>
          <cell r="BV38">
            <v>0</v>
          </cell>
          <cell r="BW38">
            <v>0</v>
          </cell>
          <cell r="BX38">
            <v>0</v>
          </cell>
          <cell r="BY38">
            <v>6505572.2200000007</v>
          </cell>
          <cell r="BZ38">
            <v>6421030.9492000015</v>
          </cell>
          <cell r="CA38">
            <v>7681939.8100000015</v>
          </cell>
          <cell r="CB38">
            <v>1724356.67</v>
          </cell>
          <cell r="CC38">
            <v>4344978.1399998479</v>
          </cell>
          <cell r="CD38">
            <v>1392699</v>
          </cell>
          <cell r="CE38">
            <v>7462033.8099998478</v>
          </cell>
          <cell r="CG38">
            <v>0</v>
          </cell>
          <cell r="CH38">
            <v>0</v>
          </cell>
          <cell r="CI38">
            <v>0</v>
          </cell>
          <cell r="CJ38">
            <v>6069334.8099998478</v>
          </cell>
          <cell r="CK38">
            <v>5737677.1399998479</v>
          </cell>
          <cell r="CL38">
            <v>7462033.8099998478</v>
          </cell>
          <cell r="CM38">
            <v>1255297.540914</v>
          </cell>
          <cell r="CN38">
            <v>4097015.6890859986</v>
          </cell>
          <cell r="CO38">
            <v>1784829.54</v>
          </cell>
          <cell r="CP38">
            <v>7137142.7699999986</v>
          </cell>
          <cell r="CR38">
            <v>0</v>
          </cell>
          <cell r="CS38">
            <v>0</v>
          </cell>
          <cell r="CT38">
            <v>0</v>
          </cell>
          <cell r="CU38">
            <v>5352313.2300000004</v>
          </cell>
          <cell r="CV38">
            <v>5881845.2290859986</v>
          </cell>
          <cell r="CW38">
            <v>7137142.7699999986</v>
          </cell>
          <cell r="CX38">
            <v>1802725.7748046396</v>
          </cell>
          <cell r="CY38">
            <v>4809820.0751953609</v>
          </cell>
          <cell r="CZ38">
            <v>677331</v>
          </cell>
          <cell r="DA38">
            <v>7289876.8500000006</v>
          </cell>
          <cell r="DC38">
            <v>0</v>
          </cell>
          <cell r="DD38">
            <v>0</v>
          </cell>
          <cell r="DE38">
            <v>0</v>
          </cell>
          <cell r="DF38">
            <v>6612545.8500000006</v>
          </cell>
          <cell r="DG38">
            <v>5487151.0751953609</v>
          </cell>
          <cell r="DH38">
            <v>7289876.8500000006</v>
          </cell>
          <cell r="DI38">
            <v>1849110</v>
          </cell>
          <cell r="DJ38">
            <v>4876946.03</v>
          </cell>
          <cell r="DK38">
            <v>700928.37</v>
          </cell>
          <cell r="DL38">
            <v>7426984.4000000004</v>
          </cell>
          <cell r="DN38">
            <v>0</v>
          </cell>
          <cell r="DO38">
            <v>0</v>
          </cell>
          <cell r="DP38">
            <v>0</v>
          </cell>
          <cell r="DQ38">
            <v>6726056.0300000003</v>
          </cell>
          <cell r="DR38">
            <v>5577874.4000000004</v>
          </cell>
          <cell r="DS38">
            <v>7426984.4000000004</v>
          </cell>
          <cell r="DT38">
            <v>2576359.8689000001</v>
          </cell>
          <cell r="DU38">
            <v>5516609.5311000012</v>
          </cell>
          <cell r="DV38">
            <v>2234504</v>
          </cell>
          <cell r="DW38">
            <v>10327473.400000002</v>
          </cell>
          <cell r="DY38">
            <v>0</v>
          </cell>
          <cell r="DZ38">
            <v>0</v>
          </cell>
          <cell r="EA38">
            <v>0</v>
          </cell>
          <cell r="EB38">
            <v>8092969.4000000013</v>
          </cell>
          <cell r="EC38">
            <v>7751113.5311000012</v>
          </cell>
          <cell r="ED38">
            <v>10327473.400000002</v>
          </cell>
        </row>
        <row r="39">
          <cell r="A39">
            <v>80</v>
          </cell>
          <cell r="B39" t="str">
            <v>Controllable Contribution</v>
          </cell>
          <cell r="C39">
            <v>37347385.893033594</v>
          </cell>
          <cell r="D39">
            <v>40440635.24401205</v>
          </cell>
          <cell r="E39">
            <v>58790631.313274495</v>
          </cell>
          <cell r="F39">
            <v>136578652.45032012</v>
          </cell>
          <cell r="G39">
            <v>-4208595.58</v>
          </cell>
          <cell r="H39">
            <v>0</v>
          </cell>
          <cell r="I39">
            <v>0</v>
          </cell>
          <cell r="J39">
            <v>0</v>
          </cell>
          <cell r="K39">
            <v>77788021.137045637</v>
          </cell>
          <cell r="L39">
            <v>99231266.557286531</v>
          </cell>
          <cell r="M39">
            <v>132370056.87032013</v>
          </cell>
          <cell r="N39">
            <v>36938838.404255629</v>
          </cell>
          <cell r="O39">
            <v>42364398.804585002</v>
          </cell>
          <cell r="P39">
            <v>63940482.030043691</v>
          </cell>
          <cell r="Q39">
            <v>143243719.2388843</v>
          </cell>
          <cell r="R39">
            <v>-4138319.82</v>
          </cell>
          <cell r="S39">
            <v>0</v>
          </cell>
          <cell r="T39">
            <v>0</v>
          </cell>
          <cell r="U39">
            <v>0</v>
          </cell>
          <cell r="V39">
            <v>79303237.208840609</v>
          </cell>
          <cell r="W39">
            <v>106304880.83462872</v>
          </cell>
          <cell r="X39">
            <v>139105399.41888425</v>
          </cell>
          <cell r="Y39">
            <v>41458570.706258319</v>
          </cell>
          <cell r="Z39">
            <v>48047817.436174124</v>
          </cell>
          <cell r="AA39">
            <v>64323850.533474751</v>
          </cell>
          <cell r="AB39">
            <v>153830238.67590719</v>
          </cell>
          <cell r="AC39">
            <v>-4752481.3600000003</v>
          </cell>
          <cell r="AD39">
            <v>-119523.28</v>
          </cell>
          <cell r="AE39">
            <v>0</v>
          </cell>
          <cell r="AF39">
            <v>-119523.28</v>
          </cell>
          <cell r="AG39">
            <v>89506388.142432451</v>
          </cell>
          <cell r="AH39">
            <v>112371667.9696489</v>
          </cell>
          <cell r="AI39">
            <v>148958234.03590721</v>
          </cell>
          <cell r="AJ39">
            <v>37972979.584617704</v>
          </cell>
          <cell r="AK39">
            <v>53748255.074699104</v>
          </cell>
          <cell r="AL39">
            <v>66299487.893178791</v>
          </cell>
          <cell r="AM39">
            <v>158020722.5524956</v>
          </cell>
          <cell r="AN39">
            <v>-5935741.3400000017</v>
          </cell>
          <cell r="AO39">
            <v>1716601.11</v>
          </cell>
          <cell r="AP39">
            <v>0</v>
          </cell>
          <cell r="AQ39">
            <v>1716601.11</v>
          </cell>
          <cell r="AR39">
            <v>91721234.659316838</v>
          </cell>
          <cell r="AS39">
            <v>120047742.96787794</v>
          </cell>
          <cell r="AT39">
            <v>153801582.32249561</v>
          </cell>
          <cell r="AU39">
            <v>40517629.24370198</v>
          </cell>
          <cell r="AV39">
            <v>46996813.390360616</v>
          </cell>
          <cell r="AW39">
            <v>65445950.501364037</v>
          </cell>
          <cell r="AX39">
            <v>152960393.13542664</v>
          </cell>
          <cell r="AY39">
            <v>-5713109.3600000013</v>
          </cell>
          <cell r="AZ39">
            <v>370697.04</v>
          </cell>
          <cell r="BA39">
            <v>6.6146409488734401E-8</v>
          </cell>
          <cell r="BB39">
            <v>370697.0400000661</v>
          </cell>
          <cell r="BC39">
            <v>87514442.634062603</v>
          </cell>
          <cell r="BD39">
            <v>112442763.89172466</v>
          </cell>
          <cell r="BE39">
            <v>147617980.81542668</v>
          </cell>
          <cell r="BF39">
            <v>38247791.816286981</v>
          </cell>
          <cell r="BG39">
            <v>50640926.375842229</v>
          </cell>
          <cell r="BH39">
            <v>62244585.312191807</v>
          </cell>
          <cell r="BI39">
            <v>151133303.50432101</v>
          </cell>
          <cell r="BJ39">
            <v>-6757803.54</v>
          </cell>
          <cell r="BK39">
            <v>3186253.7</v>
          </cell>
          <cell r="BL39">
            <v>-9.1104901400740346E-13</v>
          </cell>
          <cell r="BM39">
            <v>3186253.7</v>
          </cell>
          <cell r="BN39">
            <v>88888718.19212918</v>
          </cell>
          <cell r="BO39">
            <v>112885511.68803403</v>
          </cell>
          <cell r="BP39">
            <v>147561753.66432095</v>
          </cell>
          <cell r="BQ39">
            <v>37686108.357766062</v>
          </cell>
          <cell r="BR39">
            <v>49733542.020597272</v>
          </cell>
          <cell r="BS39">
            <v>72607535.509563074</v>
          </cell>
          <cell r="BT39">
            <v>160027185.8879264</v>
          </cell>
          <cell r="BU39">
            <v>-6892579.9499999993</v>
          </cell>
          <cell r="BV39">
            <v>1534506.46</v>
          </cell>
          <cell r="BW39">
            <v>30933.4</v>
          </cell>
          <cell r="BX39">
            <v>1565439.8599999999</v>
          </cell>
          <cell r="BY39">
            <v>87419650.378363356</v>
          </cell>
          <cell r="BZ39">
            <v>122341077.53016031</v>
          </cell>
          <cell r="CA39">
            <v>154700045.79792637</v>
          </cell>
          <cell r="CB39">
            <v>37953983.443150759</v>
          </cell>
          <cell r="CC39">
            <v>57284724.066072866</v>
          </cell>
          <cell r="CD39">
            <v>65410783.170912452</v>
          </cell>
          <cell r="CE39">
            <v>160649490.68013608</v>
          </cell>
          <cell r="CF39">
            <v>-7337054.2999999989</v>
          </cell>
          <cell r="CG39">
            <v>1522026.5</v>
          </cell>
          <cell r="CH39">
            <v>178443.4</v>
          </cell>
          <cell r="CI39">
            <v>1700469.9</v>
          </cell>
          <cell r="CJ39">
            <v>95238707.509223595</v>
          </cell>
          <cell r="CK39">
            <v>122695507.23698534</v>
          </cell>
          <cell r="CL39">
            <v>155012906.28013611</v>
          </cell>
          <cell r="CM39">
            <v>35968886.879873097</v>
          </cell>
          <cell r="CN39">
            <v>55741922.148560844</v>
          </cell>
          <cell r="CO39">
            <v>72769951.80565232</v>
          </cell>
          <cell r="CP39">
            <v>164480760.83408627</v>
          </cell>
          <cell r="CQ39">
            <v>-7998855.1799999997</v>
          </cell>
          <cell r="CR39">
            <v>2305340.89</v>
          </cell>
          <cell r="CS39">
            <v>-157585</v>
          </cell>
          <cell r="CT39">
            <v>2147755.89</v>
          </cell>
          <cell r="CU39">
            <v>91710809.028433934</v>
          </cell>
          <cell r="CV39">
            <v>128511873.95421319</v>
          </cell>
          <cell r="CW39">
            <v>158629661.54408628</v>
          </cell>
          <cell r="CX39">
            <v>36409479.178561762</v>
          </cell>
          <cell r="CY39">
            <v>56325343.89079003</v>
          </cell>
          <cell r="CZ39">
            <v>70090528.968303919</v>
          </cell>
          <cell r="DA39">
            <v>162825352.03765571</v>
          </cell>
          <cell r="DB39">
            <v>-6827501.3499999996</v>
          </cell>
          <cell r="DC39">
            <v>2000000</v>
          </cell>
          <cell r="DD39">
            <v>916457.54</v>
          </cell>
          <cell r="DE39">
            <v>2916457.54</v>
          </cell>
          <cell r="DF39">
            <v>92734823.069351807</v>
          </cell>
          <cell r="DG39">
            <v>126415872.85909401</v>
          </cell>
          <cell r="DH39">
            <v>158914308.22765571</v>
          </cell>
          <cell r="DI39">
            <v>41653409.712585673</v>
          </cell>
          <cell r="DJ39">
            <v>52175276.794400133</v>
          </cell>
          <cell r="DK39">
            <v>65763531.042757437</v>
          </cell>
          <cell r="DL39">
            <v>159592217.54974324</v>
          </cell>
          <cell r="DM39">
            <v>-7193399.0100000007</v>
          </cell>
          <cell r="DN39">
            <v>2061270.6</v>
          </cell>
          <cell r="DO39">
            <v>846381.09</v>
          </cell>
          <cell r="DP39">
            <v>2907651.69</v>
          </cell>
          <cell r="DQ39">
            <v>93828686.506985798</v>
          </cell>
          <cell r="DR39">
            <v>117938807.83715755</v>
          </cell>
          <cell r="DS39">
            <v>155306470.22974318</v>
          </cell>
          <cell r="DT39">
            <v>45343025.794977769</v>
          </cell>
          <cell r="DU39">
            <v>60681343.072714567</v>
          </cell>
          <cell r="DV39">
            <v>71340899.808016688</v>
          </cell>
          <cell r="DW39">
            <v>177365268.67570901</v>
          </cell>
          <cell r="DX39">
            <v>-7426053.3200000012</v>
          </cell>
          <cell r="DY39">
            <v>2708434.97</v>
          </cell>
          <cell r="DZ39">
            <v>718785.23</v>
          </cell>
          <cell r="EA39">
            <v>3427220.2</v>
          </cell>
          <cell r="EB39">
            <v>106024368.86769234</v>
          </cell>
          <cell r="EC39">
            <v>132022242.88073128</v>
          </cell>
          <cell r="ED39">
            <v>173366435.55570906</v>
          </cell>
        </row>
        <row r="41">
          <cell r="A41">
            <v>61</v>
          </cell>
          <cell r="B41" t="str">
            <v>Marketing</v>
          </cell>
          <cell r="C41">
            <v>0</v>
          </cell>
          <cell r="D41">
            <v>0</v>
          </cell>
          <cell r="E41">
            <v>0</v>
          </cell>
          <cell r="F41">
            <v>10206466.218888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10206023</v>
          </cell>
          <cell r="N41">
            <v>0</v>
          </cell>
          <cell r="O41">
            <v>0</v>
          </cell>
          <cell r="P41">
            <v>0</v>
          </cell>
          <cell r="Q41">
            <v>8724130.6543703005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8724130.6543703005</v>
          </cell>
          <cell r="Y41">
            <v>0</v>
          </cell>
          <cell r="Z41">
            <v>0</v>
          </cell>
          <cell r="AA41">
            <v>0</v>
          </cell>
          <cell r="AB41">
            <v>6852000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6852000</v>
          </cell>
          <cell r="AM41">
            <v>5607000</v>
          </cell>
          <cell r="AT41">
            <v>5607000</v>
          </cell>
          <cell r="AX41">
            <v>7183000</v>
          </cell>
          <cell r="BE41">
            <v>7183000</v>
          </cell>
          <cell r="BF41">
            <v>0</v>
          </cell>
          <cell r="BI41">
            <v>6248000</v>
          </cell>
          <cell r="BL41">
            <v>0</v>
          </cell>
          <cell r="BP41">
            <v>6248000</v>
          </cell>
          <cell r="BT41">
            <v>9079000</v>
          </cell>
          <cell r="BU41">
            <v>0</v>
          </cell>
          <cell r="CA41">
            <v>9079000</v>
          </cell>
          <cell r="CE41">
            <v>7452000</v>
          </cell>
          <cell r="CL41">
            <v>7452000</v>
          </cell>
          <cell r="CP41">
            <v>3988000</v>
          </cell>
          <cell r="CW41">
            <v>3988000</v>
          </cell>
          <cell r="DA41">
            <v>3707000</v>
          </cell>
          <cell r="DB41">
            <v>0</v>
          </cell>
          <cell r="DH41">
            <v>3707000</v>
          </cell>
          <cell r="DL41">
            <v>6813020</v>
          </cell>
          <cell r="DS41">
            <v>6813020</v>
          </cell>
          <cell r="DW41">
            <v>2188303</v>
          </cell>
          <cell r="ED41">
            <v>2188303</v>
          </cell>
        </row>
        <row r="42">
          <cell r="A42">
            <v>62</v>
          </cell>
          <cell r="B42" t="str">
            <v>Channel Marketing</v>
          </cell>
          <cell r="C42">
            <v>0</v>
          </cell>
          <cell r="D42">
            <v>0</v>
          </cell>
          <cell r="E42">
            <v>0</v>
          </cell>
          <cell r="F42">
            <v>1158074.7627536233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1158075</v>
          </cell>
          <cell r="N42">
            <v>0</v>
          </cell>
          <cell r="O42">
            <v>0</v>
          </cell>
          <cell r="P42">
            <v>0</v>
          </cell>
          <cell r="Q42">
            <v>1071633.9260869564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1071633.9260869564</v>
          </cell>
          <cell r="Y42">
            <v>0</v>
          </cell>
          <cell r="Z42">
            <v>0</v>
          </cell>
          <cell r="AA42">
            <v>0</v>
          </cell>
          <cell r="AB42">
            <v>1559000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1559000</v>
          </cell>
          <cell r="AM42">
            <v>970000</v>
          </cell>
          <cell r="AT42">
            <v>970000</v>
          </cell>
          <cell r="AX42">
            <v>954000</v>
          </cell>
          <cell r="BE42">
            <v>954000</v>
          </cell>
          <cell r="BF42">
            <v>0</v>
          </cell>
          <cell r="BI42">
            <v>767000</v>
          </cell>
          <cell r="BL42">
            <v>0</v>
          </cell>
          <cell r="BP42">
            <v>767000</v>
          </cell>
          <cell r="BT42">
            <v>1287000</v>
          </cell>
          <cell r="BU42">
            <v>0</v>
          </cell>
          <cell r="CA42">
            <v>1287000</v>
          </cell>
          <cell r="CE42">
            <v>1158000</v>
          </cell>
          <cell r="CL42">
            <v>1158000</v>
          </cell>
          <cell r="CP42">
            <v>646900.85</v>
          </cell>
          <cell r="CW42">
            <v>646900.85</v>
          </cell>
          <cell r="DA42">
            <v>1097000</v>
          </cell>
          <cell r="DB42">
            <v>0</v>
          </cell>
          <cell r="DH42">
            <v>1097000</v>
          </cell>
          <cell r="DL42">
            <v>1216964</v>
          </cell>
          <cell r="DS42">
            <v>1216964</v>
          </cell>
          <cell r="DW42">
            <v>1250643.3400000001</v>
          </cell>
          <cell r="ED42">
            <v>1250643.3400000001</v>
          </cell>
        </row>
        <row r="43">
          <cell r="A43">
            <v>63</v>
          </cell>
          <cell r="B43" t="str">
            <v>Retail Marketing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357096.68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357097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201480.85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201480.85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226000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226000</v>
          </cell>
          <cell r="AM43">
            <v>0</v>
          </cell>
          <cell r="AN43">
            <v>243000</v>
          </cell>
          <cell r="AT43">
            <v>243000</v>
          </cell>
          <cell r="AX43">
            <v>0</v>
          </cell>
          <cell r="AY43">
            <v>187284</v>
          </cell>
          <cell r="BE43">
            <v>187284</v>
          </cell>
          <cell r="BF43">
            <v>0</v>
          </cell>
          <cell r="BI43">
            <v>0</v>
          </cell>
          <cell r="BJ43">
            <v>258231.33</v>
          </cell>
          <cell r="BP43">
            <v>258231.33</v>
          </cell>
          <cell r="BT43">
            <v>0</v>
          </cell>
          <cell r="BU43">
            <v>195979.98</v>
          </cell>
          <cell r="CA43">
            <v>195979.98</v>
          </cell>
          <cell r="CE43">
            <v>0</v>
          </cell>
          <cell r="CF43">
            <v>342809.94</v>
          </cell>
          <cell r="CL43">
            <v>342809.94</v>
          </cell>
          <cell r="CP43">
            <v>0</v>
          </cell>
          <cell r="CQ43">
            <v>293099.15000000002</v>
          </cell>
          <cell r="CW43">
            <v>293099.15000000002</v>
          </cell>
          <cell r="DA43">
            <v>0</v>
          </cell>
          <cell r="DB43">
            <v>306870.25</v>
          </cell>
          <cell r="DH43">
            <v>306870.25</v>
          </cell>
          <cell r="DM43">
            <v>183656.87000000011</v>
          </cell>
          <cell r="DS43">
            <v>183656.87000000011</v>
          </cell>
          <cell r="DW43">
            <v>0</v>
          </cell>
          <cell r="DX43">
            <v>168496.66</v>
          </cell>
          <cell r="ED43">
            <v>168496.66</v>
          </cell>
        </row>
        <row r="44">
          <cell r="AT44">
            <v>0</v>
          </cell>
        </row>
        <row r="45">
          <cell r="A45">
            <v>64</v>
          </cell>
          <cell r="B45" t="str">
            <v>Marketing Overhead</v>
          </cell>
          <cell r="C45">
            <v>0</v>
          </cell>
          <cell r="D45">
            <v>0</v>
          </cell>
          <cell r="E45">
            <v>0</v>
          </cell>
          <cell r="F45">
            <v>1304082.4099999999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1304082</v>
          </cell>
          <cell r="N45">
            <v>0</v>
          </cell>
          <cell r="O45">
            <v>0</v>
          </cell>
          <cell r="P45">
            <v>0</v>
          </cell>
          <cell r="Q45">
            <v>1873846.88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1873846.88</v>
          </cell>
          <cell r="Y45">
            <v>0</v>
          </cell>
          <cell r="Z45">
            <v>0</v>
          </cell>
          <cell r="AA45">
            <v>0</v>
          </cell>
          <cell r="AB45">
            <v>2220000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2220000</v>
          </cell>
          <cell r="AM45">
            <v>1769000</v>
          </cell>
          <cell r="AT45">
            <v>1769000</v>
          </cell>
          <cell r="AX45">
            <v>1628000</v>
          </cell>
          <cell r="BE45">
            <v>1628000</v>
          </cell>
          <cell r="BF45">
            <v>0</v>
          </cell>
          <cell r="BI45">
            <v>1797000</v>
          </cell>
          <cell r="BP45">
            <v>1797000</v>
          </cell>
          <cell r="BT45">
            <v>1838000</v>
          </cell>
          <cell r="BU45">
            <v>0</v>
          </cell>
          <cell r="CA45">
            <v>1838000</v>
          </cell>
          <cell r="CE45">
            <v>1826400</v>
          </cell>
          <cell r="CL45">
            <v>1826400</v>
          </cell>
          <cell r="CP45">
            <v>1801000</v>
          </cell>
          <cell r="CW45">
            <v>1801000</v>
          </cell>
          <cell r="DA45">
            <v>1951000</v>
          </cell>
          <cell r="DB45">
            <v>0</v>
          </cell>
          <cell r="DH45">
            <v>1951000</v>
          </cell>
          <cell r="DL45">
            <v>1760882</v>
          </cell>
          <cell r="DS45">
            <v>1760882</v>
          </cell>
          <cell r="DW45">
            <v>1716324</v>
          </cell>
          <cell r="ED45">
            <v>1716324</v>
          </cell>
        </row>
        <row r="46">
          <cell r="A46">
            <v>65</v>
          </cell>
          <cell r="B46" t="str">
            <v>Sales Overhead</v>
          </cell>
          <cell r="C46">
            <v>0</v>
          </cell>
          <cell r="D46">
            <v>0</v>
          </cell>
          <cell r="E46">
            <v>0</v>
          </cell>
          <cell r="F46">
            <v>3360006.2204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3360007</v>
          </cell>
          <cell r="N46">
            <v>0</v>
          </cell>
          <cell r="O46">
            <v>0</v>
          </cell>
          <cell r="P46">
            <v>0</v>
          </cell>
          <cell r="Q46">
            <v>2773238.19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2773238.19</v>
          </cell>
          <cell r="Y46">
            <v>0</v>
          </cell>
          <cell r="Z46">
            <v>0</v>
          </cell>
          <cell r="AA46">
            <v>0</v>
          </cell>
          <cell r="AB46">
            <v>3677000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3677000</v>
          </cell>
          <cell r="AM46">
            <v>3244000</v>
          </cell>
          <cell r="AT46">
            <v>3244000</v>
          </cell>
          <cell r="AX46">
            <v>2778000</v>
          </cell>
          <cell r="BE46">
            <v>2778000</v>
          </cell>
          <cell r="BF46">
            <v>0</v>
          </cell>
          <cell r="BI46">
            <v>3654000</v>
          </cell>
          <cell r="BP46">
            <v>3654000</v>
          </cell>
          <cell r="BT46">
            <v>3227000</v>
          </cell>
          <cell r="BU46">
            <v>0</v>
          </cell>
          <cell r="CA46">
            <v>3227000</v>
          </cell>
          <cell r="CE46">
            <v>5133400</v>
          </cell>
          <cell r="CL46">
            <v>5133400</v>
          </cell>
          <cell r="CP46">
            <v>4070000</v>
          </cell>
          <cell r="CW46">
            <v>4070000</v>
          </cell>
          <cell r="DA46">
            <v>3628000</v>
          </cell>
          <cell r="DB46">
            <v>0</v>
          </cell>
          <cell r="DH46">
            <v>3628000</v>
          </cell>
          <cell r="DL46">
            <v>3804356</v>
          </cell>
          <cell r="DS46">
            <v>3804356</v>
          </cell>
          <cell r="DW46">
            <v>4274255</v>
          </cell>
          <cell r="ED46">
            <v>4274255</v>
          </cell>
        </row>
        <row r="47">
          <cell r="AT47">
            <v>0</v>
          </cell>
        </row>
        <row r="48">
          <cell r="A48">
            <v>66</v>
          </cell>
          <cell r="B48" t="str">
            <v>Controllable Contribution (after Mktg Costs)</v>
          </cell>
          <cell r="C48">
            <v>37347385.893033594</v>
          </cell>
          <cell r="D48">
            <v>40440635.24401205</v>
          </cell>
          <cell r="E48">
            <v>58790631.313274495</v>
          </cell>
          <cell r="F48">
            <v>120550465.45032012</v>
          </cell>
          <cell r="G48">
            <v>-4565692.58</v>
          </cell>
          <cell r="H48">
            <v>0</v>
          </cell>
          <cell r="I48">
            <v>0</v>
          </cell>
          <cell r="J48">
            <v>0</v>
          </cell>
          <cell r="K48">
            <v>77788021.137045637</v>
          </cell>
          <cell r="L48">
            <v>99231266.557286531</v>
          </cell>
          <cell r="M48">
            <v>115984772.87032013</v>
          </cell>
          <cell r="N48">
            <v>36938838.404255629</v>
          </cell>
          <cell r="O48">
            <v>42364398.804585002</v>
          </cell>
          <cell r="P48">
            <v>63940482.030043691</v>
          </cell>
          <cell r="Q48">
            <v>128800869.58842704</v>
          </cell>
          <cell r="R48">
            <v>-4339800.67</v>
          </cell>
          <cell r="S48">
            <v>0</v>
          </cell>
          <cell r="T48">
            <v>0</v>
          </cell>
          <cell r="U48">
            <v>0</v>
          </cell>
          <cell r="V48">
            <v>79303237.208840609</v>
          </cell>
          <cell r="W48">
            <v>106304880.83462872</v>
          </cell>
          <cell r="X48">
            <v>124461068.91842699</v>
          </cell>
          <cell r="Y48">
            <v>41458570.706258319</v>
          </cell>
          <cell r="Z48">
            <v>48047817.436174124</v>
          </cell>
          <cell r="AA48">
            <v>64323850.533474751</v>
          </cell>
          <cell r="AB48">
            <v>139522238.67590719</v>
          </cell>
          <cell r="AC48">
            <v>-4978481.3600000003</v>
          </cell>
          <cell r="AD48">
            <v>-119523.28</v>
          </cell>
          <cell r="AE48">
            <v>0</v>
          </cell>
          <cell r="AF48">
            <v>-119523.28</v>
          </cell>
          <cell r="AG48">
            <v>89506388.142432451</v>
          </cell>
          <cell r="AH48">
            <v>112371667.9696489</v>
          </cell>
          <cell r="AI48">
            <v>134424234.03590721</v>
          </cell>
          <cell r="AJ48">
            <v>37972979.584617704</v>
          </cell>
          <cell r="AK48">
            <v>53748255.074699104</v>
          </cell>
          <cell r="AL48">
            <v>66299487.893178791</v>
          </cell>
          <cell r="AM48">
            <v>146430722.5524956</v>
          </cell>
          <cell r="AN48">
            <v>-6178741.3400000017</v>
          </cell>
          <cell r="AO48">
            <v>1716601.11</v>
          </cell>
          <cell r="AP48">
            <v>0</v>
          </cell>
          <cell r="AQ48">
            <v>1716601.11</v>
          </cell>
          <cell r="AR48">
            <v>91721234.659316838</v>
          </cell>
          <cell r="AS48">
            <v>120047742.96787794</v>
          </cell>
          <cell r="AT48">
            <v>141968582.32249561</v>
          </cell>
          <cell r="AU48">
            <v>40517629.24370198</v>
          </cell>
          <cell r="AV48">
            <v>46996813.390360616</v>
          </cell>
          <cell r="AW48">
            <v>65445950.501364037</v>
          </cell>
          <cell r="AX48">
            <v>140417393.13542661</v>
          </cell>
          <cell r="AY48">
            <v>-5900393.3600000013</v>
          </cell>
          <cell r="AZ48">
            <v>370697.03779998957</v>
          </cell>
          <cell r="BA48">
            <v>6.6146409488734401E-8</v>
          </cell>
          <cell r="BB48">
            <v>370697.03779998957</v>
          </cell>
          <cell r="BC48">
            <v>87514442.634062603</v>
          </cell>
          <cell r="BD48">
            <v>112442763.89172466</v>
          </cell>
          <cell r="BE48">
            <v>134887696.81542668</v>
          </cell>
          <cell r="BF48">
            <v>38247791.816286981</v>
          </cell>
          <cell r="BG48">
            <v>50640926.375842229</v>
          </cell>
          <cell r="BH48">
            <v>62244585.312191807</v>
          </cell>
          <cell r="BI48">
            <v>138667303.50432101</v>
          </cell>
          <cell r="BJ48">
            <v>-7016034.8700000001</v>
          </cell>
          <cell r="BK48">
            <v>3186253.7</v>
          </cell>
          <cell r="BL48">
            <v>-9.1104901400740346E-13</v>
          </cell>
          <cell r="BM48">
            <v>3186253.7</v>
          </cell>
          <cell r="BN48">
            <v>88888718.19212918</v>
          </cell>
          <cell r="BO48">
            <v>112885511.68803403</v>
          </cell>
          <cell r="BP48">
            <v>134837522.33432093</v>
          </cell>
          <cell r="BQ48">
            <v>37686108.357766062</v>
          </cell>
          <cell r="BR48">
            <v>49733542.020597272</v>
          </cell>
          <cell r="BS48">
            <v>72607535.509563074</v>
          </cell>
          <cell r="BT48">
            <v>144596185.8879264</v>
          </cell>
          <cell r="BU48">
            <v>-7088559.9299999997</v>
          </cell>
          <cell r="BV48">
            <v>1534506.46</v>
          </cell>
          <cell r="BW48">
            <v>30933.4</v>
          </cell>
          <cell r="BX48">
            <v>1565439.8599999999</v>
          </cell>
          <cell r="BY48">
            <v>87419650.378363356</v>
          </cell>
          <cell r="BZ48">
            <v>122341077.53016031</v>
          </cell>
          <cell r="CA48">
            <v>139073065.81792638</v>
          </cell>
          <cell r="CB48">
            <v>37953983.443150759</v>
          </cell>
          <cell r="CE48">
            <v>145079690.68013608</v>
          </cell>
          <cell r="CF48">
            <v>-7337054.2999999989</v>
          </cell>
          <cell r="CG48">
            <v>1522026.5</v>
          </cell>
          <cell r="CH48">
            <v>178443.4</v>
          </cell>
          <cell r="CI48">
            <v>1700469.9</v>
          </cell>
          <cell r="CJ48">
            <v>95238707.509223595</v>
          </cell>
          <cell r="CK48">
            <v>122695507.23698534</v>
          </cell>
          <cell r="CL48">
            <v>139443106.28013611</v>
          </cell>
          <cell r="CM48">
            <v>35968886.879873097</v>
          </cell>
          <cell r="CN48">
            <v>55741922.148560844</v>
          </cell>
          <cell r="CO48">
            <v>72769951.80565232</v>
          </cell>
          <cell r="CP48">
            <v>153974859.98408628</v>
          </cell>
          <cell r="CQ48">
            <v>-8291954.3300000001</v>
          </cell>
          <cell r="CR48">
            <v>2305340.89</v>
          </cell>
          <cell r="CS48">
            <v>-157585</v>
          </cell>
          <cell r="CT48">
            <v>2147755.89</v>
          </cell>
          <cell r="CU48">
            <v>91710809.028433934</v>
          </cell>
          <cell r="CV48">
            <v>128511873.95421319</v>
          </cell>
          <cell r="CW48">
            <v>147830661.54408628</v>
          </cell>
          <cell r="CX48">
            <v>36409479.178561762</v>
          </cell>
          <cell r="CY48">
            <v>56325343.89079003</v>
          </cell>
          <cell r="CZ48">
            <v>70090528.968303919</v>
          </cell>
          <cell r="DA48">
            <v>152442352.03765571</v>
          </cell>
          <cell r="DB48">
            <v>-7134371.5999999996</v>
          </cell>
          <cell r="DC48">
            <v>2000000</v>
          </cell>
          <cell r="DD48">
            <v>916457.54</v>
          </cell>
          <cell r="DE48">
            <v>2916457.54</v>
          </cell>
          <cell r="DF48">
            <v>92734823.069351807</v>
          </cell>
          <cell r="DG48">
            <v>126415872.85909401</v>
          </cell>
          <cell r="DH48">
            <v>148224437.97765571</v>
          </cell>
          <cell r="DI48">
            <v>41653409.712585673</v>
          </cell>
          <cell r="DJ48">
            <v>52175276.794400133</v>
          </cell>
          <cell r="DK48">
            <v>65763531.042757437</v>
          </cell>
          <cell r="DL48">
            <v>145996995.54974324</v>
          </cell>
          <cell r="DM48">
            <v>-7377055.8800000008</v>
          </cell>
          <cell r="DN48">
            <v>2061270.6</v>
          </cell>
          <cell r="DO48">
            <v>846381.09</v>
          </cell>
          <cell r="DP48">
            <v>2907651.69</v>
          </cell>
          <cell r="DQ48">
            <v>93828686.506985798</v>
          </cell>
          <cell r="DR48">
            <v>117938807.83715755</v>
          </cell>
          <cell r="DS48">
            <v>141527591.35974318</v>
          </cell>
          <cell r="DT48">
            <v>45343025.794977769</v>
          </cell>
          <cell r="DU48">
            <v>60681343.072714567</v>
          </cell>
          <cell r="DV48">
            <v>71340899.808016688</v>
          </cell>
          <cell r="DW48">
            <v>167935743.33570901</v>
          </cell>
          <cell r="DX48">
            <v>-7594549.9800000014</v>
          </cell>
          <cell r="DY48">
            <v>2708434.97</v>
          </cell>
          <cell r="DZ48">
            <v>718785.23</v>
          </cell>
          <cell r="EA48">
            <v>3427220.2</v>
          </cell>
          <cell r="EB48">
            <v>106024368.86769234</v>
          </cell>
          <cell r="EC48">
            <v>132022242.88073128</v>
          </cell>
          <cell r="ED48">
            <v>163768413.55570906</v>
          </cell>
        </row>
        <row r="50">
          <cell r="B50" t="str">
            <v>Revenue Share</v>
          </cell>
          <cell r="C50">
            <v>2979906.5525012519</v>
          </cell>
          <cell r="D50">
            <v>4356220.7874987479</v>
          </cell>
          <cell r="E50">
            <v>313274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7336127.3399999999</v>
          </cell>
          <cell r="L50">
            <v>4669494.7874987479</v>
          </cell>
          <cell r="M50">
            <v>7649401.3399999999</v>
          </cell>
          <cell r="N50">
            <v>3044901.6193029233</v>
          </cell>
          <cell r="O50">
            <v>4424355.9606970763</v>
          </cell>
          <cell r="P50">
            <v>455101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7469257.5800000001</v>
          </cell>
          <cell r="W50">
            <v>4879456.9606970763</v>
          </cell>
          <cell r="X50">
            <v>7924358.5800000001</v>
          </cell>
          <cell r="Y50">
            <v>2655113.0201700996</v>
          </cell>
          <cell r="Z50">
            <v>246952.84982990072</v>
          </cell>
          <cell r="AA50">
            <v>-299020</v>
          </cell>
          <cell r="AC50">
            <v>0</v>
          </cell>
          <cell r="AG50">
            <v>2902065.87</v>
          </cell>
          <cell r="AH50">
            <v>-52067.150170099281</v>
          </cell>
          <cell r="AI50">
            <v>2603045.87</v>
          </cell>
          <cell r="AJ50">
            <v>3078777.9337331778</v>
          </cell>
          <cell r="AK50">
            <v>2053365.6362668227</v>
          </cell>
          <cell r="AL50">
            <v>359670</v>
          </cell>
          <cell r="AN50">
            <v>0</v>
          </cell>
          <cell r="AO50">
            <v>0</v>
          </cell>
          <cell r="AP50">
            <v>0</v>
          </cell>
          <cell r="AR50">
            <v>5132143.57</v>
          </cell>
          <cell r="AS50">
            <v>2413035.6362668229</v>
          </cell>
          <cell r="AT50">
            <v>5491813.5700000003</v>
          </cell>
          <cell r="AU50">
            <v>-11202928.115707451</v>
          </cell>
          <cell r="AV50">
            <v>-8836844.2942925468</v>
          </cell>
          <cell r="AW50">
            <v>-829025</v>
          </cell>
          <cell r="AY50">
            <v>0</v>
          </cell>
          <cell r="AZ50">
            <v>0</v>
          </cell>
          <cell r="BA50">
            <v>0</v>
          </cell>
          <cell r="BC50">
            <v>-20039772.409999996</v>
          </cell>
          <cell r="BD50">
            <v>-9665869.2942925468</v>
          </cell>
          <cell r="BE50">
            <v>-20868797.409999996</v>
          </cell>
          <cell r="BF50">
            <v>3572494.2458569165</v>
          </cell>
          <cell r="BG50">
            <v>2872635.0941430843</v>
          </cell>
          <cell r="BH50">
            <v>1305027.6772024403</v>
          </cell>
          <cell r="BJ50">
            <v>0</v>
          </cell>
          <cell r="BK50">
            <v>0</v>
          </cell>
          <cell r="BN50">
            <v>6445129.3400000008</v>
          </cell>
          <cell r="BO50">
            <v>4177662.7713455246</v>
          </cell>
          <cell r="BP50">
            <v>7750157.0172024406</v>
          </cell>
          <cell r="BQ50">
            <v>3629198.8207524596</v>
          </cell>
          <cell r="BR50">
            <v>5543024.1692475434</v>
          </cell>
          <cell r="BS50">
            <v>1218300.0900000001</v>
          </cell>
          <cell r="BY50">
            <v>9172222.9900000021</v>
          </cell>
          <cell r="BZ50">
            <v>6761324.2592475433</v>
          </cell>
          <cell r="CA50">
            <v>10390523.080000002</v>
          </cell>
          <cell r="CB50">
            <v>4162015.4140987312</v>
          </cell>
          <cell r="CC50">
            <v>5680659.1659012688</v>
          </cell>
          <cell r="CD50">
            <v>1186437.6100000001</v>
          </cell>
          <cell r="CJ50">
            <v>9842674.5800000001</v>
          </cell>
          <cell r="CK50">
            <v>6867096.7759012692</v>
          </cell>
          <cell r="CL50">
            <v>11029112.189999999</v>
          </cell>
          <cell r="CM50">
            <v>3572969.8366208565</v>
          </cell>
          <cell r="CN50">
            <v>6179715.0233791433</v>
          </cell>
          <cell r="CO50">
            <v>989997</v>
          </cell>
          <cell r="CU50">
            <v>9752684.8599999994</v>
          </cell>
          <cell r="CV50">
            <v>7169712.0233791433</v>
          </cell>
          <cell r="CW50">
            <v>10742681.859999999</v>
          </cell>
          <cell r="CX50">
            <v>3814503.8883849713</v>
          </cell>
          <cell r="CY50">
            <v>7897848.3616150292</v>
          </cell>
          <cell r="CZ50">
            <v>925659.22</v>
          </cell>
          <cell r="DA50">
            <v>12638011.470000001</v>
          </cell>
          <cell r="DF50">
            <v>11712352.25</v>
          </cell>
          <cell r="DG50">
            <v>8823507.5816150289</v>
          </cell>
          <cell r="DH50">
            <v>12638011.470000001</v>
          </cell>
          <cell r="DI50">
            <v>3956698.1502490174</v>
          </cell>
          <cell r="DJ50">
            <v>8085437.8897509826</v>
          </cell>
          <cell r="DK50">
            <v>1545432.54</v>
          </cell>
          <cell r="DL50">
            <v>13587568.579999998</v>
          </cell>
          <cell r="DQ50">
            <v>12042136.039999999</v>
          </cell>
          <cell r="DR50">
            <v>9630870.4297509827</v>
          </cell>
          <cell r="DS50">
            <v>13587568.58</v>
          </cell>
          <cell r="DT50">
            <v>2708922.3</v>
          </cell>
          <cell r="DU50">
            <v>18311535.070000004</v>
          </cell>
          <cell r="DV50">
            <v>3933837.58</v>
          </cell>
          <cell r="EB50">
            <v>21020457.370000005</v>
          </cell>
          <cell r="EC50">
            <v>22245372.650000006</v>
          </cell>
        </row>
        <row r="51">
          <cell r="B51" t="str">
            <v>Upgrade Costs/Upgrade</v>
          </cell>
          <cell r="D51">
            <v>160.40601291170756</v>
          </cell>
          <cell r="E51">
            <v>0</v>
          </cell>
          <cell r="G51">
            <v>0</v>
          </cell>
          <cell r="K51">
            <v>157.58000000000001</v>
          </cell>
          <cell r="M51">
            <v>157.57732612248526</v>
          </cell>
          <cell r="N51">
            <v>0</v>
          </cell>
          <cell r="O51">
            <v>138.7831952934811</v>
          </cell>
          <cell r="P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125.08160535784337</v>
          </cell>
          <cell r="W51">
            <v>0</v>
          </cell>
          <cell r="X51">
            <v>224.6737506822368</v>
          </cell>
          <cell r="Y51">
            <v>0</v>
          </cell>
          <cell r="Z51">
            <v>140.31571394403252</v>
          </cell>
          <cell r="AA51">
            <v>0</v>
          </cell>
          <cell r="AC51">
            <v>0</v>
          </cell>
          <cell r="AG51">
            <v>132.82612677063958</v>
          </cell>
          <cell r="AH51">
            <v>0</v>
          </cell>
          <cell r="AI51">
            <v>234.53709471190854</v>
          </cell>
          <cell r="AJ51">
            <v>0</v>
          </cell>
          <cell r="AK51">
            <v>140.28781129716313</v>
          </cell>
          <cell r="AL51">
            <v>0</v>
          </cell>
          <cell r="AN51">
            <v>0</v>
          </cell>
          <cell r="AO51">
            <v>0</v>
          </cell>
          <cell r="AP51">
            <v>0</v>
          </cell>
          <cell r="AR51">
            <v>123.12755894460189</v>
          </cell>
          <cell r="AS51">
            <v>0</v>
          </cell>
          <cell r="AU51">
            <v>0</v>
          </cell>
          <cell r="AV51">
            <v>135.93963865889074</v>
          </cell>
          <cell r="AW51">
            <v>0</v>
          </cell>
          <cell r="AY51">
            <v>0</v>
          </cell>
          <cell r="AZ51">
            <v>0</v>
          </cell>
          <cell r="BA51">
            <v>0</v>
          </cell>
          <cell r="BC51">
            <v>126.37034628875975</v>
          </cell>
          <cell r="BD51">
            <v>0</v>
          </cell>
          <cell r="BF51">
            <v>0</v>
          </cell>
          <cell r="BG51">
            <v>134.43290625256134</v>
          </cell>
          <cell r="BH51">
            <v>0</v>
          </cell>
          <cell r="BJ51">
            <v>0</v>
          </cell>
          <cell r="BK51">
            <v>0</v>
          </cell>
          <cell r="BN51">
            <v>127.27894417052642</v>
          </cell>
          <cell r="BO51">
            <v>0</v>
          </cell>
          <cell r="BQ51">
            <v>89.440295678819439</v>
          </cell>
          <cell r="BR51">
            <v>135.68618252209393</v>
          </cell>
          <cell r="BS51">
            <v>0</v>
          </cell>
          <cell r="BY51">
            <v>127.20664842475749</v>
          </cell>
          <cell r="BZ51">
            <v>0</v>
          </cell>
          <cell r="CB51">
            <v>92.537384398348919</v>
          </cell>
          <cell r="CC51">
            <v>102.53328041152142</v>
          </cell>
          <cell r="CD51">
            <v>0</v>
          </cell>
          <cell r="CJ51">
            <v>100.33636883626926</v>
          </cell>
          <cell r="CK51">
            <v>0</v>
          </cell>
          <cell r="CN51">
            <v>109.59381578149349</v>
          </cell>
          <cell r="CO51">
            <v>0</v>
          </cell>
          <cell r="CU51">
            <v>106.37661665693481</v>
          </cell>
          <cell r="CX51">
            <v>0</v>
          </cell>
          <cell r="CY51">
            <v>107.72763124334197</v>
          </cell>
          <cell r="CZ51">
            <v>0</v>
          </cell>
          <cell r="DF51">
            <v>107.46692162919959</v>
          </cell>
          <cell r="DG51">
            <v>0</v>
          </cell>
          <cell r="DJ51">
            <v>111.4866482073278</v>
          </cell>
          <cell r="DK51">
            <v>0</v>
          </cell>
          <cell r="DQ51">
            <v>109.01733458432994</v>
          </cell>
          <cell r="DR51">
            <v>0</v>
          </cell>
          <cell r="DU51">
            <v>111.6230731689237</v>
          </cell>
          <cell r="DV51">
            <v>0</v>
          </cell>
          <cell r="EB51">
            <v>106.50319606255061</v>
          </cell>
        </row>
        <row r="53">
          <cell r="A53">
            <v>82</v>
          </cell>
          <cell r="B53" t="str">
            <v>PHYSICALS</v>
          </cell>
        </row>
        <row r="54">
          <cell r="A54">
            <v>83</v>
          </cell>
          <cell r="B54" t="str">
            <v>Gross Connections - adjusted</v>
          </cell>
        </row>
        <row r="55">
          <cell r="A55">
            <v>84</v>
          </cell>
          <cell r="B55" t="str">
            <v>Corporate Jupiter Base</v>
          </cell>
          <cell r="C55">
            <v>10655</v>
          </cell>
          <cell r="D55">
            <v>10</v>
          </cell>
          <cell r="E55" t="str">
            <v xml:space="preserve"> </v>
          </cell>
          <cell r="K55">
            <v>10665</v>
          </cell>
          <cell r="L55">
            <v>10</v>
          </cell>
          <cell r="M55">
            <v>10665</v>
          </cell>
          <cell r="N55">
            <v>10204</v>
          </cell>
          <cell r="O55">
            <v>4</v>
          </cell>
          <cell r="P55" t="str">
            <v xml:space="preserve"> </v>
          </cell>
          <cell r="V55">
            <v>10208</v>
          </cell>
          <cell r="W55">
            <v>4</v>
          </cell>
          <cell r="X55">
            <v>10208</v>
          </cell>
          <cell r="Y55">
            <v>11146.1</v>
          </cell>
          <cell r="Z55">
            <v>7.9</v>
          </cell>
          <cell r="AA55" t="str">
            <v xml:space="preserve"> </v>
          </cell>
          <cell r="AG55">
            <v>11154</v>
          </cell>
          <cell r="AH55">
            <v>7.9</v>
          </cell>
          <cell r="AI55">
            <v>11154</v>
          </cell>
          <cell r="AJ55">
            <v>11292.6</v>
          </cell>
          <cell r="AK55">
            <v>557.4</v>
          </cell>
          <cell r="AL55" t="str">
            <v xml:space="preserve"> </v>
          </cell>
          <cell r="AR55">
            <v>11850</v>
          </cell>
          <cell r="AS55">
            <v>557.4</v>
          </cell>
          <cell r="AT55">
            <v>11850</v>
          </cell>
          <cell r="AU55">
            <v>10238.4</v>
          </cell>
          <cell r="AV55">
            <v>156.6</v>
          </cell>
          <cell r="AW55" t="str">
            <v xml:space="preserve"> </v>
          </cell>
          <cell r="BC55">
            <v>10395</v>
          </cell>
          <cell r="BD55">
            <v>156.6</v>
          </cell>
          <cell r="BE55">
            <v>10395</v>
          </cell>
          <cell r="BF55">
            <v>11762</v>
          </cell>
          <cell r="BG55">
            <v>111</v>
          </cell>
          <cell r="BH55" t="str">
            <v xml:space="preserve"> </v>
          </cell>
          <cell r="BN55">
            <v>11873</v>
          </cell>
          <cell r="BO55">
            <v>111</v>
          </cell>
          <cell r="BP55">
            <v>11873</v>
          </cell>
          <cell r="BQ55">
            <v>12419.82</v>
          </cell>
          <cell r="BR55">
            <v>65.180000000000007</v>
          </cell>
          <cell r="BS55" t="str">
            <v xml:space="preserve"> </v>
          </cell>
          <cell r="BY55">
            <v>12485</v>
          </cell>
          <cell r="BZ55">
            <v>65.180000000000007</v>
          </cell>
          <cell r="CA55">
            <v>12485</v>
          </cell>
          <cell r="CB55">
            <v>12276.4</v>
          </cell>
          <cell r="CC55">
            <v>97.6</v>
          </cell>
          <cell r="CD55" t="str">
            <v xml:space="preserve"> </v>
          </cell>
          <cell r="CJ55">
            <v>12374</v>
          </cell>
          <cell r="CK55">
            <v>97.6</v>
          </cell>
          <cell r="CL55">
            <v>12374</v>
          </cell>
          <cell r="CM55">
            <v>12542.6</v>
          </cell>
          <cell r="CN55">
            <v>83.4</v>
          </cell>
          <cell r="CO55" t="str">
            <v xml:space="preserve"> </v>
          </cell>
          <cell r="CU55">
            <v>12626</v>
          </cell>
          <cell r="CV55">
            <v>83.4</v>
          </cell>
          <cell r="CW55">
            <v>12626</v>
          </cell>
          <cell r="CX55">
            <v>12550</v>
          </cell>
          <cell r="CY55">
            <v>58</v>
          </cell>
          <cell r="CZ55" t="str">
            <v xml:space="preserve"> </v>
          </cell>
          <cell r="DF55">
            <v>12608</v>
          </cell>
          <cell r="DG55">
            <v>58</v>
          </cell>
          <cell r="DH55">
            <v>12608</v>
          </cell>
          <cell r="DI55">
            <v>13470.5</v>
          </cell>
          <cell r="DJ55">
            <v>121.5</v>
          </cell>
          <cell r="DK55" t="str">
            <v xml:space="preserve"> </v>
          </cell>
          <cell r="DQ55">
            <v>13592</v>
          </cell>
          <cell r="DR55">
            <v>121.5</v>
          </cell>
          <cell r="DS55">
            <v>13592</v>
          </cell>
          <cell r="DT55">
            <v>19686.599999999999</v>
          </cell>
          <cell r="DU55">
            <v>99.4</v>
          </cell>
          <cell r="DV55" t="str">
            <v xml:space="preserve"> </v>
          </cell>
          <cell r="EB55">
            <v>19786</v>
          </cell>
          <cell r="EC55">
            <v>99.4</v>
          </cell>
          <cell r="ED55">
            <v>19786</v>
          </cell>
        </row>
        <row r="56">
          <cell r="A56">
            <v>85</v>
          </cell>
          <cell r="B56" t="str">
            <v>Consumer Jupiter Base</v>
          </cell>
          <cell r="C56">
            <v>2058.5</v>
          </cell>
          <cell r="D56">
            <v>102.5</v>
          </cell>
          <cell r="E56" t="str">
            <v xml:space="preserve"> </v>
          </cell>
          <cell r="K56">
            <v>2161</v>
          </cell>
          <cell r="L56">
            <v>102.5</v>
          </cell>
          <cell r="M56">
            <v>2161</v>
          </cell>
          <cell r="N56">
            <v>3551.2</v>
          </cell>
          <cell r="O56">
            <v>104.8</v>
          </cell>
          <cell r="P56" t="str">
            <v xml:space="preserve"> </v>
          </cell>
          <cell r="V56">
            <v>3656</v>
          </cell>
          <cell r="W56">
            <v>104.8</v>
          </cell>
          <cell r="X56">
            <v>3656</v>
          </cell>
          <cell r="Y56">
            <v>4240.8</v>
          </cell>
          <cell r="Z56">
            <v>115.2</v>
          </cell>
          <cell r="AA56" t="str">
            <v xml:space="preserve"> </v>
          </cell>
          <cell r="AG56">
            <v>4356</v>
          </cell>
          <cell r="AH56">
            <v>115.2</v>
          </cell>
          <cell r="AI56">
            <v>4356</v>
          </cell>
          <cell r="AJ56">
            <v>3433.6</v>
          </cell>
          <cell r="AK56">
            <v>124.4</v>
          </cell>
          <cell r="AL56" t="str">
            <v xml:space="preserve"> </v>
          </cell>
          <cell r="AR56">
            <v>3558</v>
          </cell>
          <cell r="AS56">
            <v>124.4</v>
          </cell>
          <cell r="AT56">
            <v>3558</v>
          </cell>
          <cell r="AU56">
            <v>5967.3</v>
          </cell>
          <cell r="AV56">
            <v>101.7</v>
          </cell>
          <cell r="AW56" t="str">
            <v xml:space="preserve"> </v>
          </cell>
          <cell r="BC56">
            <v>6069</v>
          </cell>
          <cell r="BD56">
            <v>101.7</v>
          </cell>
          <cell r="BE56">
            <v>6069</v>
          </cell>
          <cell r="BF56">
            <v>4472</v>
          </cell>
          <cell r="BG56">
            <v>-1782</v>
          </cell>
          <cell r="BH56" t="str">
            <v xml:space="preserve"> </v>
          </cell>
          <cell r="BN56">
            <v>2690</v>
          </cell>
          <cell r="BO56">
            <v>-1782</v>
          </cell>
          <cell r="BP56">
            <v>2690</v>
          </cell>
          <cell r="BQ56">
            <v>4259.1099999999997</v>
          </cell>
          <cell r="BR56">
            <v>-1899.11</v>
          </cell>
          <cell r="BS56" t="str">
            <v xml:space="preserve"> </v>
          </cell>
          <cell r="BY56">
            <v>2360</v>
          </cell>
          <cell r="BZ56">
            <v>-1899.11</v>
          </cell>
          <cell r="CA56">
            <v>2360</v>
          </cell>
          <cell r="CB56">
            <v>4712.6000000000004</v>
          </cell>
          <cell r="CC56">
            <v>43.4</v>
          </cell>
          <cell r="CD56" t="str">
            <v xml:space="preserve"> </v>
          </cell>
          <cell r="CJ56">
            <v>4756</v>
          </cell>
          <cell r="CK56">
            <v>43.4</v>
          </cell>
          <cell r="CL56">
            <v>4756</v>
          </cell>
          <cell r="CM56">
            <v>3907</v>
          </cell>
          <cell r="CN56">
            <v>52</v>
          </cell>
          <cell r="CO56" t="str">
            <v xml:space="preserve"> </v>
          </cell>
          <cell r="CU56">
            <v>3959</v>
          </cell>
          <cell r="CV56">
            <v>52</v>
          </cell>
          <cell r="CW56">
            <v>3959</v>
          </cell>
          <cell r="CX56">
            <v>3510.9</v>
          </cell>
          <cell r="CY56">
            <v>41.1</v>
          </cell>
          <cell r="CZ56" t="str">
            <v xml:space="preserve"> </v>
          </cell>
          <cell r="DF56">
            <v>3552</v>
          </cell>
          <cell r="DG56">
            <v>41.1</v>
          </cell>
          <cell r="DH56">
            <v>3552</v>
          </cell>
          <cell r="DI56">
            <v>3344</v>
          </cell>
          <cell r="DJ56">
            <v>37</v>
          </cell>
          <cell r="DK56" t="str">
            <v xml:space="preserve"> </v>
          </cell>
          <cell r="DQ56">
            <v>3381</v>
          </cell>
          <cell r="DR56">
            <v>37</v>
          </cell>
          <cell r="DS56">
            <v>3381</v>
          </cell>
          <cell r="DT56">
            <v>4274.5</v>
          </cell>
          <cell r="DU56">
            <v>50.5</v>
          </cell>
          <cell r="DV56" t="str">
            <v xml:space="preserve"> </v>
          </cell>
          <cell r="EB56">
            <v>4325</v>
          </cell>
          <cell r="EC56">
            <v>50.5</v>
          </cell>
          <cell r="ED56">
            <v>4325</v>
          </cell>
        </row>
        <row r="57">
          <cell r="A57">
            <v>86</v>
          </cell>
          <cell r="B57" t="str">
            <v>Ventura Base</v>
          </cell>
          <cell r="C57">
            <v>5817.1</v>
          </cell>
          <cell r="D57">
            <v>58980.9</v>
          </cell>
          <cell r="E57" t="str">
            <v xml:space="preserve"> </v>
          </cell>
          <cell r="K57">
            <v>64798</v>
          </cell>
          <cell r="L57">
            <v>58980.9</v>
          </cell>
          <cell r="M57">
            <v>64798</v>
          </cell>
          <cell r="N57">
            <v>6167.6</v>
          </cell>
          <cell r="O57">
            <v>57099.4</v>
          </cell>
          <cell r="P57" t="str">
            <v xml:space="preserve"> </v>
          </cell>
          <cell r="V57">
            <v>63267</v>
          </cell>
          <cell r="W57">
            <v>57099.4</v>
          </cell>
          <cell r="X57">
            <v>63267</v>
          </cell>
          <cell r="Y57">
            <v>4177.3999999999996</v>
          </cell>
          <cell r="Z57">
            <v>48699.6</v>
          </cell>
          <cell r="AA57" t="str">
            <v xml:space="preserve"> </v>
          </cell>
          <cell r="AG57">
            <v>52877</v>
          </cell>
          <cell r="AH57">
            <v>48699.6</v>
          </cell>
          <cell r="AI57">
            <v>52877</v>
          </cell>
          <cell r="AJ57">
            <v>1445</v>
          </cell>
          <cell r="AK57">
            <v>36304</v>
          </cell>
          <cell r="AL57" t="str">
            <v xml:space="preserve"> </v>
          </cell>
          <cell r="AR57">
            <v>37749</v>
          </cell>
          <cell r="AS57">
            <v>36304</v>
          </cell>
          <cell r="AT57">
            <v>37749</v>
          </cell>
          <cell r="AU57">
            <v>49.5</v>
          </cell>
          <cell r="AV57">
            <v>615.5</v>
          </cell>
          <cell r="AW57" t="str">
            <v xml:space="preserve"> </v>
          </cell>
          <cell r="BC57">
            <v>665</v>
          </cell>
          <cell r="BD57">
            <v>615.5</v>
          </cell>
          <cell r="BE57">
            <v>665</v>
          </cell>
          <cell r="BF57">
            <v>34.6</v>
          </cell>
          <cell r="BG57">
            <v>-1996.6</v>
          </cell>
          <cell r="BH57" t="str">
            <v xml:space="preserve"> </v>
          </cell>
          <cell r="BN57">
            <v>-1962</v>
          </cell>
          <cell r="BO57">
            <v>-1996.6</v>
          </cell>
          <cell r="BP57">
            <v>-1962</v>
          </cell>
          <cell r="BQ57">
            <v>39.5</v>
          </cell>
          <cell r="BR57">
            <v>-3542.5</v>
          </cell>
          <cell r="BS57" t="str">
            <v xml:space="preserve"> </v>
          </cell>
          <cell r="BY57">
            <v>-3503</v>
          </cell>
          <cell r="BZ57">
            <v>-3542.5</v>
          </cell>
          <cell r="CA57">
            <v>-3503</v>
          </cell>
          <cell r="CB57">
            <v>35.700000000000003</v>
          </cell>
          <cell r="CC57">
            <v>461.3</v>
          </cell>
          <cell r="CD57" t="str">
            <v xml:space="preserve"> </v>
          </cell>
          <cell r="CJ57">
            <v>497</v>
          </cell>
          <cell r="CK57">
            <v>461.3</v>
          </cell>
          <cell r="CL57">
            <v>497</v>
          </cell>
          <cell r="CM57">
            <v>26.4</v>
          </cell>
          <cell r="CN57">
            <v>568.6</v>
          </cell>
          <cell r="CO57" t="str">
            <v xml:space="preserve"> </v>
          </cell>
          <cell r="CU57">
            <v>595</v>
          </cell>
          <cell r="CV57">
            <v>568.6</v>
          </cell>
          <cell r="CW57">
            <v>595</v>
          </cell>
          <cell r="CX57">
            <v>40</v>
          </cell>
          <cell r="CY57">
            <v>518</v>
          </cell>
          <cell r="CZ57" t="str">
            <v xml:space="preserve"> </v>
          </cell>
          <cell r="DF57">
            <v>558</v>
          </cell>
          <cell r="DG57">
            <v>518</v>
          </cell>
          <cell r="DH57">
            <v>558</v>
          </cell>
          <cell r="DI57">
            <v>49.3</v>
          </cell>
          <cell r="DJ57">
            <v>488.7</v>
          </cell>
          <cell r="DK57" t="str">
            <v xml:space="preserve"> </v>
          </cell>
          <cell r="DQ57">
            <v>538</v>
          </cell>
          <cell r="DR57">
            <v>488.7</v>
          </cell>
          <cell r="DS57">
            <v>538</v>
          </cell>
          <cell r="DT57">
            <v>55.4</v>
          </cell>
          <cell r="DU57">
            <v>529.6</v>
          </cell>
          <cell r="DV57" t="str">
            <v xml:space="preserve"> </v>
          </cell>
          <cell r="EB57">
            <v>585</v>
          </cell>
          <cell r="EC57">
            <v>529.6</v>
          </cell>
          <cell r="ED57">
            <v>585</v>
          </cell>
        </row>
        <row r="58">
          <cell r="A58">
            <v>87</v>
          </cell>
          <cell r="B58" t="str">
            <v>Cellops Base</v>
          </cell>
          <cell r="C58">
            <v>17.927272727272726</v>
          </cell>
          <cell r="D58">
            <v>1580.4</v>
          </cell>
          <cell r="E58" t="str">
            <v xml:space="preserve"> </v>
          </cell>
          <cell r="K58">
            <v>1598.3272727272729</v>
          </cell>
          <cell r="L58">
            <v>1580.4</v>
          </cell>
          <cell r="M58">
            <v>1598.3272727272729</v>
          </cell>
          <cell r="N58">
            <v>2.5272727272727273</v>
          </cell>
          <cell r="O58">
            <v>1132.5</v>
          </cell>
          <cell r="P58" t="str">
            <v xml:space="preserve"> </v>
          </cell>
          <cell r="V58">
            <v>1135.0272727272727</v>
          </cell>
          <cell r="W58">
            <v>1132.5</v>
          </cell>
          <cell r="X58">
            <v>1135.0272727272727</v>
          </cell>
          <cell r="Y58">
            <v>3.8727272727272726</v>
          </cell>
          <cell r="Z58">
            <v>1277.5999999999999</v>
          </cell>
          <cell r="AA58" t="str">
            <v xml:space="preserve"> </v>
          </cell>
          <cell r="AG58">
            <v>1281.4727272727271</v>
          </cell>
          <cell r="AH58">
            <v>1277.5999999999999</v>
          </cell>
          <cell r="AI58">
            <v>1281.4727272727271</v>
          </cell>
          <cell r="AJ58">
            <v>2.2181818181818183</v>
          </cell>
          <cell r="AK58">
            <v>1211.7</v>
          </cell>
          <cell r="AL58" t="str">
            <v xml:space="preserve"> </v>
          </cell>
          <cell r="AR58">
            <v>1213.9181818181819</v>
          </cell>
          <cell r="AS58">
            <v>1211.7</v>
          </cell>
          <cell r="AT58">
            <v>1213.9181818181819</v>
          </cell>
          <cell r="AU58">
            <v>2.5272727272727273</v>
          </cell>
          <cell r="AV58">
            <v>112.9</v>
          </cell>
          <cell r="AW58" t="str">
            <v xml:space="preserve"> </v>
          </cell>
          <cell r="BC58">
            <v>115.42727272727274</v>
          </cell>
          <cell r="BD58">
            <v>112.9</v>
          </cell>
          <cell r="BE58">
            <v>115.42727272727274</v>
          </cell>
          <cell r="BF58">
            <v>2</v>
          </cell>
          <cell r="BG58">
            <v>81.2</v>
          </cell>
          <cell r="BH58" t="str">
            <v xml:space="preserve"> </v>
          </cell>
          <cell r="BN58">
            <v>83.2</v>
          </cell>
          <cell r="BO58">
            <v>81.2</v>
          </cell>
          <cell r="BP58">
            <v>83.2</v>
          </cell>
          <cell r="BQ58">
            <v>-1</v>
          </cell>
          <cell r="BR58">
            <v>3</v>
          </cell>
          <cell r="BS58" t="str">
            <v xml:space="preserve"> </v>
          </cell>
          <cell r="BY58">
            <v>2</v>
          </cell>
          <cell r="BZ58">
            <v>3</v>
          </cell>
          <cell r="CA58">
            <v>2</v>
          </cell>
          <cell r="CB58">
            <v>0</v>
          </cell>
          <cell r="CC58">
            <v>-21</v>
          </cell>
          <cell r="CD58" t="str">
            <v xml:space="preserve"> </v>
          </cell>
          <cell r="CJ58">
            <v>-21</v>
          </cell>
          <cell r="CK58">
            <v>-21</v>
          </cell>
          <cell r="CL58">
            <v>-21</v>
          </cell>
          <cell r="CM58">
            <v>0</v>
          </cell>
          <cell r="CN58">
            <v>0</v>
          </cell>
          <cell r="CO58" t="str">
            <v xml:space="preserve"> 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1</v>
          </cell>
          <cell r="CZ58" t="str">
            <v xml:space="preserve"> </v>
          </cell>
          <cell r="DF58">
            <v>1</v>
          </cell>
          <cell r="DG58">
            <v>1</v>
          </cell>
          <cell r="DH58">
            <v>1</v>
          </cell>
          <cell r="DI58">
            <v>0</v>
          </cell>
          <cell r="DJ58">
            <v>0</v>
          </cell>
          <cell r="DK58" t="str">
            <v xml:space="preserve"> </v>
          </cell>
          <cell r="DQ58">
            <v>0</v>
          </cell>
          <cell r="DR58">
            <v>0</v>
          </cell>
          <cell r="DS58">
            <v>0</v>
          </cell>
          <cell r="DT58">
            <v>16</v>
          </cell>
          <cell r="DU58">
            <v>5</v>
          </cell>
          <cell r="DV58" t="str">
            <v xml:space="preserve"> </v>
          </cell>
          <cell r="EB58">
            <v>21</v>
          </cell>
          <cell r="EC58">
            <v>5</v>
          </cell>
          <cell r="ED58">
            <v>21</v>
          </cell>
        </row>
        <row r="59">
          <cell r="A59">
            <v>88</v>
          </cell>
          <cell r="B59" t="str">
            <v>Singlepoint</v>
          </cell>
          <cell r="C59">
            <v>16880.8</v>
          </cell>
          <cell r="D59">
            <v>29169.200000000001</v>
          </cell>
          <cell r="E59" t="str">
            <v xml:space="preserve"> </v>
          </cell>
          <cell r="K59">
            <v>46050</v>
          </cell>
          <cell r="L59">
            <v>29169.200000000001</v>
          </cell>
          <cell r="M59">
            <v>46050</v>
          </cell>
          <cell r="N59">
            <v>16513.099999999999</v>
          </cell>
          <cell r="O59">
            <v>28888.9</v>
          </cell>
          <cell r="P59" t="str">
            <v xml:space="preserve"> </v>
          </cell>
          <cell r="V59">
            <v>45402</v>
          </cell>
          <cell r="W59">
            <v>28888.9</v>
          </cell>
          <cell r="X59">
            <v>45402</v>
          </cell>
          <cell r="Y59">
            <v>15519.9</v>
          </cell>
          <cell r="Z59">
            <v>30383.1</v>
          </cell>
          <cell r="AA59" t="str">
            <v xml:space="preserve"> </v>
          </cell>
          <cell r="AG59">
            <v>45903</v>
          </cell>
          <cell r="AH59">
            <v>30383.1</v>
          </cell>
          <cell r="AI59">
            <v>45903</v>
          </cell>
          <cell r="AJ59">
            <v>111.9</v>
          </cell>
          <cell r="AK59">
            <v>27.1</v>
          </cell>
          <cell r="AR59">
            <v>139</v>
          </cell>
          <cell r="AS59">
            <v>27.1</v>
          </cell>
          <cell r="AT59">
            <v>139</v>
          </cell>
          <cell r="AU59">
            <v>153.69999999999999</v>
          </cell>
          <cell r="AV59">
            <v>175.3</v>
          </cell>
          <cell r="BC59">
            <v>329</v>
          </cell>
          <cell r="BD59">
            <v>175.3</v>
          </cell>
          <cell r="BE59">
            <v>329</v>
          </cell>
          <cell r="BF59">
            <v>244.9</v>
          </cell>
          <cell r="BG59">
            <v>-101.9</v>
          </cell>
          <cell r="BN59">
            <v>143</v>
          </cell>
          <cell r="BO59">
            <v>-101.9</v>
          </cell>
          <cell r="BP59">
            <v>143</v>
          </cell>
          <cell r="BQ59">
            <v>27.4</v>
          </cell>
          <cell r="BR59">
            <v>-140.4</v>
          </cell>
          <cell r="BY59">
            <v>-113</v>
          </cell>
          <cell r="BZ59">
            <v>-140.4</v>
          </cell>
          <cell r="CA59">
            <v>-113</v>
          </cell>
          <cell r="CB59">
            <v>44.3</v>
          </cell>
          <cell r="CC59">
            <v>83.7</v>
          </cell>
          <cell r="CJ59">
            <v>128</v>
          </cell>
          <cell r="CK59">
            <v>83.7</v>
          </cell>
          <cell r="CL59">
            <v>128</v>
          </cell>
          <cell r="CM59">
            <v>26.7</v>
          </cell>
          <cell r="CN59">
            <v>75.3</v>
          </cell>
          <cell r="CU59">
            <v>102</v>
          </cell>
          <cell r="CV59">
            <v>75.3</v>
          </cell>
          <cell r="CW59">
            <v>102</v>
          </cell>
          <cell r="CX59">
            <v>27.2</v>
          </cell>
          <cell r="CY59">
            <v>90.8</v>
          </cell>
          <cell r="DF59">
            <v>118</v>
          </cell>
          <cell r="DG59">
            <v>90.8</v>
          </cell>
          <cell r="DH59">
            <v>118</v>
          </cell>
          <cell r="DI59">
            <v>27.3</v>
          </cell>
          <cell r="DJ59">
            <v>66.7</v>
          </cell>
          <cell r="DQ59">
            <v>94</v>
          </cell>
          <cell r="DR59">
            <v>66.7</v>
          </cell>
          <cell r="DS59">
            <v>94</v>
          </cell>
          <cell r="DT59">
            <v>18.399999999999999</v>
          </cell>
          <cell r="DU59">
            <v>99.6</v>
          </cell>
          <cell r="EB59">
            <v>118</v>
          </cell>
          <cell r="EC59">
            <v>99.6</v>
          </cell>
          <cell r="ED59">
            <v>118</v>
          </cell>
        </row>
        <row r="60">
          <cell r="A60">
            <v>88</v>
          </cell>
          <cell r="B60" t="str">
            <v>Lumina Base</v>
          </cell>
          <cell r="C60">
            <v>16880.8</v>
          </cell>
          <cell r="D60">
            <v>29169.200000000001</v>
          </cell>
          <cell r="E60" t="str">
            <v xml:space="preserve"> </v>
          </cell>
          <cell r="K60">
            <v>46050</v>
          </cell>
          <cell r="L60">
            <v>29169.200000000001</v>
          </cell>
          <cell r="M60">
            <v>46050</v>
          </cell>
          <cell r="N60">
            <v>16513.099999999999</v>
          </cell>
          <cell r="O60">
            <v>28888.9</v>
          </cell>
          <cell r="P60" t="str">
            <v xml:space="preserve"> </v>
          </cell>
          <cell r="V60">
            <v>45402</v>
          </cell>
          <cell r="W60">
            <v>28888.9</v>
          </cell>
          <cell r="X60">
            <v>45402</v>
          </cell>
          <cell r="Y60">
            <v>15519.9</v>
          </cell>
          <cell r="Z60">
            <v>30383.1</v>
          </cell>
          <cell r="AA60" t="str">
            <v xml:space="preserve"> </v>
          </cell>
          <cell r="AG60">
            <v>45903</v>
          </cell>
          <cell r="AH60">
            <v>30383.1</v>
          </cell>
          <cell r="AI60">
            <v>45903</v>
          </cell>
          <cell r="AJ60">
            <v>17049.227272727272</v>
          </cell>
          <cell r="AK60">
            <v>48902.772727272728</v>
          </cell>
          <cell r="AL60" t="str">
            <v xml:space="preserve"> </v>
          </cell>
          <cell r="AR60">
            <v>65952</v>
          </cell>
          <cell r="AS60">
            <v>48902.772727272728</v>
          </cell>
          <cell r="AT60">
            <v>65952</v>
          </cell>
          <cell r="AU60">
            <v>15497.2</v>
          </cell>
          <cell r="AV60">
            <v>49982.8</v>
          </cell>
          <cell r="AW60" t="str">
            <v xml:space="preserve"> </v>
          </cell>
          <cell r="BC60">
            <v>65480</v>
          </cell>
          <cell r="BD60">
            <v>49982.8</v>
          </cell>
          <cell r="BE60">
            <v>65480</v>
          </cell>
          <cell r="BF60">
            <v>21834.9</v>
          </cell>
          <cell r="BG60">
            <v>43630.1</v>
          </cell>
          <cell r="BH60" t="str">
            <v xml:space="preserve"> </v>
          </cell>
          <cell r="BN60">
            <v>65465</v>
          </cell>
          <cell r="BO60">
            <v>43630.1</v>
          </cell>
          <cell r="BP60">
            <v>65465</v>
          </cell>
          <cell r="BQ60">
            <v>20477.23</v>
          </cell>
          <cell r="BR60">
            <v>48341.77</v>
          </cell>
          <cell r="BS60" t="str">
            <v xml:space="preserve"> </v>
          </cell>
          <cell r="BY60">
            <v>68819</v>
          </cell>
          <cell r="BZ60">
            <v>48341.77</v>
          </cell>
          <cell r="CA60">
            <v>68819</v>
          </cell>
          <cell r="CB60">
            <v>20186.8</v>
          </cell>
          <cell r="CC60">
            <v>38244.199999999997</v>
          </cell>
          <cell r="CD60" t="str">
            <v xml:space="preserve"> </v>
          </cell>
          <cell r="CJ60">
            <v>58431</v>
          </cell>
          <cell r="CK60">
            <v>38244.199999999997</v>
          </cell>
          <cell r="CL60">
            <v>58431</v>
          </cell>
          <cell r="CM60">
            <v>18499.400000000001</v>
          </cell>
          <cell r="CN60">
            <v>26442.6</v>
          </cell>
          <cell r="CO60" t="str">
            <v xml:space="preserve"> </v>
          </cell>
          <cell r="CU60">
            <v>44942</v>
          </cell>
          <cell r="CV60">
            <v>26442.6</v>
          </cell>
          <cell r="CW60">
            <v>44942</v>
          </cell>
          <cell r="CX60">
            <v>15474.6</v>
          </cell>
          <cell r="CY60">
            <v>22250.400000000001</v>
          </cell>
          <cell r="CZ60" t="str">
            <v xml:space="preserve"> </v>
          </cell>
          <cell r="DF60">
            <v>37725</v>
          </cell>
          <cell r="DG60">
            <v>22250.400000000001</v>
          </cell>
          <cell r="DH60">
            <v>37725</v>
          </cell>
          <cell r="DI60">
            <v>15436</v>
          </cell>
          <cell r="DJ60">
            <v>19139</v>
          </cell>
          <cell r="DK60" t="str">
            <v xml:space="preserve"> </v>
          </cell>
          <cell r="DQ60">
            <v>34575</v>
          </cell>
          <cell r="DR60">
            <v>19139</v>
          </cell>
          <cell r="DS60">
            <v>34575</v>
          </cell>
          <cell r="DT60">
            <v>26882.400000000001</v>
          </cell>
          <cell r="DU60">
            <v>18278.599999999999</v>
          </cell>
          <cell r="DV60" t="str">
            <v xml:space="preserve"> </v>
          </cell>
          <cell r="EB60">
            <v>45161</v>
          </cell>
          <cell r="EC60">
            <v>18278.599999999999</v>
          </cell>
          <cell r="ED60">
            <v>45161</v>
          </cell>
        </row>
        <row r="61">
          <cell r="A61">
            <v>89</v>
          </cell>
          <cell r="B61" t="str">
            <v>ISP Base</v>
          </cell>
          <cell r="C61">
            <v>7351.9</v>
          </cell>
          <cell r="D61">
            <v>1049.0999999999999</v>
          </cell>
          <cell r="E61" t="str">
            <v xml:space="preserve"> </v>
          </cell>
          <cell r="K61">
            <v>8401</v>
          </cell>
          <cell r="L61">
            <v>1049.0999999999999</v>
          </cell>
          <cell r="M61">
            <v>8401</v>
          </cell>
          <cell r="N61">
            <v>6701.8</v>
          </cell>
          <cell r="O61">
            <v>949.2</v>
          </cell>
          <cell r="P61" t="str">
            <v xml:space="preserve"> </v>
          </cell>
          <cell r="V61">
            <v>7651</v>
          </cell>
          <cell r="W61">
            <v>949.2</v>
          </cell>
          <cell r="X61">
            <v>7651</v>
          </cell>
          <cell r="Y61">
            <v>14296.3</v>
          </cell>
          <cell r="Z61">
            <v>898.7</v>
          </cell>
          <cell r="AA61" t="str">
            <v xml:space="preserve"> </v>
          </cell>
          <cell r="AG61">
            <v>15195</v>
          </cell>
          <cell r="AH61">
            <v>898.7</v>
          </cell>
          <cell r="AI61">
            <v>15195</v>
          </cell>
          <cell r="AJ61">
            <v>5989.7</v>
          </cell>
          <cell r="AK61">
            <v>975.3</v>
          </cell>
          <cell r="AL61" t="str">
            <v xml:space="preserve"> </v>
          </cell>
          <cell r="AR61">
            <v>6965</v>
          </cell>
          <cell r="AS61">
            <v>975.3</v>
          </cell>
          <cell r="AT61">
            <v>6965</v>
          </cell>
          <cell r="AU61">
            <v>5797.2</v>
          </cell>
          <cell r="AV61">
            <v>1121.8</v>
          </cell>
          <cell r="AW61" t="str">
            <v xml:space="preserve"> </v>
          </cell>
          <cell r="BC61">
            <v>6919</v>
          </cell>
          <cell r="BD61">
            <v>1121.8</v>
          </cell>
          <cell r="BE61">
            <v>6919</v>
          </cell>
          <cell r="BF61">
            <v>8397.44</v>
          </cell>
          <cell r="BG61">
            <v>2397.56</v>
          </cell>
          <cell r="BH61" t="str">
            <v xml:space="preserve"> </v>
          </cell>
          <cell r="BN61">
            <v>10795</v>
          </cell>
          <cell r="BO61">
            <v>2397.56</v>
          </cell>
          <cell r="BP61">
            <v>10795</v>
          </cell>
          <cell r="BQ61">
            <v>7127.3</v>
          </cell>
          <cell r="BR61">
            <v>1159.7</v>
          </cell>
          <cell r="BS61" t="str">
            <v xml:space="preserve"> </v>
          </cell>
          <cell r="BY61">
            <v>8287</v>
          </cell>
          <cell r="BZ61">
            <v>1159.7</v>
          </cell>
          <cell r="CA61">
            <v>8287</v>
          </cell>
          <cell r="CB61">
            <v>4515.2</v>
          </cell>
          <cell r="CC61">
            <v>968.8</v>
          </cell>
          <cell r="CD61" t="str">
            <v xml:space="preserve"> </v>
          </cell>
          <cell r="CJ61">
            <v>5484</v>
          </cell>
          <cell r="CK61">
            <v>968.8</v>
          </cell>
          <cell r="CL61">
            <v>5484</v>
          </cell>
          <cell r="CM61">
            <v>7187.3</v>
          </cell>
          <cell r="CN61">
            <v>1364.7</v>
          </cell>
          <cell r="CO61" t="str">
            <v xml:space="preserve"> </v>
          </cell>
          <cell r="CU61">
            <v>8552</v>
          </cell>
          <cell r="CV61">
            <v>1364.7</v>
          </cell>
          <cell r="CW61">
            <v>8552</v>
          </cell>
          <cell r="CX61">
            <v>9437.2000000000007</v>
          </cell>
          <cell r="CY61">
            <v>1636.8</v>
          </cell>
          <cell r="CZ61" t="str">
            <v xml:space="preserve"> </v>
          </cell>
          <cell r="DF61">
            <v>11074</v>
          </cell>
          <cell r="DG61">
            <v>1636.8</v>
          </cell>
          <cell r="DH61">
            <v>11074</v>
          </cell>
          <cell r="DI61">
            <v>5963.2</v>
          </cell>
          <cell r="DJ61">
            <v>1226.8</v>
          </cell>
          <cell r="DK61" t="str">
            <v xml:space="preserve"> </v>
          </cell>
          <cell r="DQ61">
            <v>7190</v>
          </cell>
          <cell r="DR61">
            <v>1226.8</v>
          </cell>
          <cell r="DS61">
            <v>7190</v>
          </cell>
          <cell r="DT61">
            <v>4586.3</v>
          </cell>
          <cell r="DU61">
            <v>1861.7</v>
          </cell>
          <cell r="DV61" t="str">
            <v xml:space="preserve"> </v>
          </cell>
          <cell r="EB61">
            <v>6448</v>
          </cell>
          <cell r="EC61">
            <v>1861.7</v>
          </cell>
          <cell r="ED61">
            <v>6448</v>
          </cell>
        </row>
        <row r="62">
          <cell r="A62">
            <v>91</v>
          </cell>
          <cell r="B62" t="str">
            <v>Other SPD</v>
          </cell>
          <cell r="C62">
            <v>42781.227272727272</v>
          </cell>
          <cell r="D62">
            <v>90892.1</v>
          </cell>
          <cell r="E62">
            <v>216489</v>
          </cell>
          <cell r="K62">
            <v>133673.32727272727</v>
          </cell>
          <cell r="L62">
            <v>307381.09999999998</v>
          </cell>
          <cell r="M62">
            <v>350162.32727272727</v>
          </cell>
          <cell r="N62">
            <v>43140.227272727272</v>
          </cell>
          <cell r="O62">
            <v>88178.8</v>
          </cell>
          <cell r="P62">
            <v>223396</v>
          </cell>
          <cell r="V62">
            <v>131319.02727272728</v>
          </cell>
          <cell r="W62">
            <v>311574.8</v>
          </cell>
          <cell r="X62">
            <v>354715.02727272728</v>
          </cell>
          <cell r="Y62">
            <v>49384.372727272726</v>
          </cell>
          <cell r="Z62">
            <v>81382.100000000006</v>
          </cell>
          <cell r="AA62">
            <v>224263</v>
          </cell>
          <cell r="AG62">
            <v>130766.47272727272</v>
          </cell>
          <cell r="AH62">
            <v>305645.09999999998</v>
          </cell>
          <cell r="AI62">
            <v>355029.47272727272</v>
          </cell>
          <cell r="AJ62">
            <v>0</v>
          </cell>
          <cell r="AK62" t="str">
            <v xml:space="preserve"> </v>
          </cell>
          <cell r="AL62">
            <v>242561</v>
          </cell>
          <cell r="AR62">
            <v>0</v>
          </cell>
          <cell r="AS62">
            <v>242561</v>
          </cell>
          <cell r="AT62">
            <v>242561</v>
          </cell>
          <cell r="AU62">
            <v>1207.5999999999999</v>
          </cell>
          <cell r="AV62">
            <v>51257.4</v>
          </cell>
          <cell r="BC62">
            <v>52465</v>
          </cell>
          <cell r="BD62">
            <v>51257.4</v>
          </cell>
          <cell r="BE62">
            <v>52465</v>
          </cell>
          <cell r="BF62">
            <v>-346.26</v>
          </cell>
          <cell r="BG62">
            <v>63433.26</v>
          </cell>
          <cell r="BN62">
            <v>63087</v>
          </cell>
          <cell r="BO62">
            <v>63433.26</v>
          </cell>
          <cell r="BP62">
            <v>63087</v>
          </cell>
          <cell r="BQ62">
            <v>3119.4</v>
          </cell>
          <cell r="BR62">
            <v>54891.6</v>
          </cell>
          <cell r="BY62">
            <v>58011</v>
          </cell>
          <cell r="BZ62">
            <v>54891.6</v>
          </cell>
          <cell r="CA62">
            <v>58011</v>
          </cell>
          <cell r="CB62">
            <v>6342.7319999999991</v>
          </cell>
          <cell r="CC62">
            <v>56249.267999999996</v>
          </cell>
          <cell r="CJ62">
            <v>62592</v>
          </cell>
          <cell r="CK62">
            <v>56249.267999999996</v>
          </cell>
          <cell r="CL62">
            <v>62592</v>
          </cell>
          <cell r="CM62">
            <v>6322.1</v>
          </cell>
          <cell r="CN62">
            <v>61461.9</v>
          </cell>
          <cell r="CU62">
            <v>67784</v>
          </cell>
          <cell r="CV62">
            <v>61461.9</v>
          </cell>
          <cell r="CW62">
            <v>67784</v>
          </cell>
          <cell r="CX62">
            <v>7022.2</v>
          </cell>
          <cell r="CY62">
            <v>69533.8</v>
          </cell>
          <cell r="DF62">
            <v>76556</v>
          </cell>
          <cell r="DG62">
            <v>69533.8</v>
          </cell>
          <cell r="DH62">
            <v>76556</v>
          </cell>
          <cell r="DI62">
            <v>7554.26</v>
          </cell>
          <cell r="DJ62">
            <v>62249.74</v>
          </cell>
          <cell r="DQ62">
            <v>69804</v>
          </cell>
          <cell r="DR62">
            <v>62249.74</v>
          </cell>
          <cell r="DS62">
            <v>69804</v>
          </cell>
          <cell r="DT62">
            <v>9300.23</v>
          </cell>
          <cell r="DU62">
            <v>69573.77</v>
          </cell>
          <cell r="EB62">
            <v>78874</v>
          </cell>
          <cell r="EC62">
            <v>69573.77</v>
          </cell>
          <cell r="ED62">
            <v>78874</v>
          </cell>
        </row>
        <row r="63">
          <cell r="A63">
            <v>90</v>
          </cell>
          <cell r="B63" t="str">
            <v>Prepay Base</v>
          </cell>
          <cell r="C63">
            <v>0</v>
          </cell>
          <cell r="D63" t="str">
            <v xml:space="preserve"> </v>
          </cell>
          <cell r="E63">
            <v>216489</v>
          </cell>
          <cell r="K63">
            <v>0</v>
          </cell>
          <cell r="L63">
            <v>216489</v>
          </cell>
          <cell r="M63">
            <v>216489</v>
          </cell>
          <cell r="N63">
            <v>0</v>
          </cell>
          <cell r="O63" t="str">
            <v xml:space="preserve"> </v>
          </cell>
          <cell r="P63">
            <v>223396</v>
          </cell>
          <cell r="V63">
            <v>0</v>
          </cell>
          <cell r="W63">
            <v>223396</v>
          </cell>
          <cell r="X63">
            <v>223396</v>
          </cell>
          <cell r="Y63">
            <v>0</v>
          </cell>
          <cell r="Z63" t="str">
            <v xml:space="preserve"> </v>
          </cell>
          <cell r="AA63">
            <v>224263</v>
          </cell>
          <cell r="AG63">
            <v>0</v>
          </cell>
          <cell r="AH63">
            <v>224263</v>
          </cell>
          <cell r="AI63">
            <v>224263</v>
          </cell>
          <cell r="AJ63">
            <v>0</v>
          </cell>
          <cell r="AK63" t="str">
            <v xml:space="preserve"> </v>
          </cell>
          <cell r="AL63">
            <v>242561</v>
          </cell>
          <cell r="AR63">
            <v>0</v>
          </cell>
          <cell r="AS63">
            <v>242561</v>
          </cell>
          <cell r="AT63">
            <v>242561</v>
          </cell>
          <cell r="AU63">
            <v>0</v>
          </cell>
          <cell r="AV63" t="str">
            <v xml:space="preserve"> </v>
          </cell>
          <cell r="AW63">
            <v>273735</v>
          </cell>
          <cell r="BC63">
            <v>0</v>
          </cell>
          <cell r="BD63">
            <v>273735</v>
          </cell>
          <cell r="BE63">
            <v>273735</v>
          </cell>
          <cell r="BF63">
            <v>0</v>
          </cell>
          <cell r="BG63" t="str">
            <v xml:space="preserve"> </v>
          </cell>
          <cell r="BH63">
            <v>282146</v>
          </cell>
          <cell r="BN63">
            <v>0</v>
          </cell>
          <cell r="BO63">
            <v>282146</v>
          </cell>
          <cell r="BP63">
            <v>282146</v>
          </cell>
          <cell r="BQ63">
            <v>0</v>
          </cell>
          <cell r="BR63" t="str">
            <v xml:space="preserve"> </v>
          </cell>
          <cell r="BS63">
            <v>288537</v>
          </cell>
          <cell r="BY63">
            <v>0</v>
          </cell>
          <cell r="BZ63">
            <v>288537</v>
          </cell>
          <cell r="CA63">
            <v>288537</v>
          </cell>
          <cell r="CB63">
            <v>0</v>
          </cell>
          <cell r="CC63" t="str">
            <v xml:space="preserve"> </v>
          </cell>
          <cell r="CD63">
            <v>275132</v>
          </cell>
          <cell r="CJ63">
            <v>0</v>
          </cell>
          <cell r="CK63">
            <v>275132</v>
          </cell>
          <cell r="CL63">
            <v>275132</v>
          </cell>
          <cell r="CM63">
            <v>0</v>
          </cell>
          <cell r="CN63" t="str">
            <v xml:space="preserve"> </v>
          </cell>
          <cell r="CO63">
            <v>539196</v>
          </cell>
          <cell r="CU63">
            <v>0</v>
          </cell>
          <cell r="CV63">
            <v>539196</v>
          </cell>
          <cell r="CW63">
            <v>539196</v>
          </cell>
          <cell r="CX63">
            <v>0</v>
          </cell>
          <cell r="CY63" t="str">
            <v xml:space="preserve"> </v>
          </cell>
          <cell r="CZ63">
            <v>277412</v>
          </cell>
          <cell r="DF63">
            <v>0</v>
          </cell>
          <cell r="DG63">
            <v>277412</v>
          </cell>
          <cell r="DH63">
            <v>277412</v>
          </cell>
          <cell r="DI63">
            <v>0</v>
          </cell>
          <cell r="DJ63" t="str">
            <v xml:space="preserve"> </v>
          </cell>
          <cell r="DK63">
            <v>256059</v>
          </cell>
          <cell r="DQ63">
            <v>0</v>
          </cell>
          <cell r="DR63">
            <v>256059</v>
          </cell>
          <cell r="DS63">
            <v>256059</v>
          </cell>
          <cell r="DT63">
            <v>0</v>
          </cell>
          <cell r="DU63" t="str">
            <v xml:space="preserve"> </v>
          </cell>
          <cell r="DV63">
            <v>294170</v>
          </cell>
          <cell r="EB63">
            <v>0</v>
          </cell>
          <cell r="EC63">
            <v>294170</v>
          </cell>
          <cell r="ED63">
            <v>294170</v>
          </cell>
        </row>
        <row r="64">
          <cell r="A64">
            <v>91</v>
          </cell>
          <cell r="B64" t="str">
            <v>Gross Connections - adjusted</v>
          </cell>
          <cell r="C64">
            <v>42781.227272727272</v>
          </cell>
          <cell r="D64">
            <v>90892.1</v>
          </cell>
          <cell r="E64">
            <v>216489</v>
          </cell>
          <cell r="K64">
            <v>133673.32727272727</v>
          </cell>
          <cell r="L64">
            <v>307381.09999999998</v>
          </cell>
          <cell r="M64">
            <v>350162.32727272727</v>
          </cell>
          <cell r="N64">
            <v>43140.227272727272</v>
          </cell>
          <cell r="O64">
            <v>88178.8</v>
          </cell>
          <cell r="P64">
            <v>223396</v>
          </cell>
          <cell r="V64">
            <v>131319.02727272728</v>
          </cell>
          <cell r="W64">
            <v>311574.8</v>
          </cell>
          <cell r="X64">
            <v>354715.02727272728</v>
          </cell>
          <cell r="Y64">
            <v>49384.372727272726</v>
          </cell>
          <cell r="Z64">
            <v>81382.100000000006</v>
          </cell>
          <cell r="AA64">
            <v>224263</v>
          </cell>
          <cell r="AG64">
            <v>130766.47272727272</v>
          </cell>
          <cell r="AH64">
            <v>305645.09999999998</v>
          </cell>
          <cell r="AI64">
            <v>355029.47272727272</v>
          </cell>
          <cell r="AJ64">
            <v>39324.245454545453</v>
          </cell>
          <cell r="AK64">
            <v>88102.672727272729</v>
          </cell>
          <cell r="AL64">
            <v>242561</v>
          </cell>
          <cell r="AR64">
            <v>127426.91818181818</v>
          </cell>
          <cell r="AS64">
            <v>330663.67272727273</v>
          </cell>
          <cell r="AT64">
            <v>369987.91818181821</v>
          </cell>
          <cell r="AU64">
            <v>38913.427272727276</v>
          </cell>
          <cell r="AV64">
            <v>103524</v>
          </cell>
          <cell r="AW64">
            <v>273735</v>
          </cell>
          <cell r="BC64">
            <v>142437.42727272728</v>
          </cell>
          <cell r="BD64">
            <v>377259</v>
          </cell>
          <cell r="BE64">
            <v>416172.42727272725</v>
          </cell>
          <cell r="BF64">
            <v>46401.58</v>
          </cell>
          <cell r="BG64">
            <v>105772.62</v>
          </cell>
          <cell r="BH64">
            <v>282146</v>
          </cell>
          <cell r="BN64">
            <v>152174.20000000001</v>
          </cell>
          <cell r="BO64">
            <v>387918.62</v>
          </cell>
          <cell r="BP64">
            <v>434320.2</v>
          </cell>
          <cell r="BQ64">
            <v>47468.76</v>
          </cell>
          <cell r="BR64">
            <v>98879.24</v>
          </cell>
          <cell r="BS64">
            <v>288537</v>
          </cell>
          <cell r="BY64">
            <v>146348</v>
          </cell>
          <cell r="BZ64">
            <v>387416.24</v>
          </cell>
          <cell r="CA64">
            <v>434885</v>
          </cell>
          <cell r="CB64">
            <v>48113.732000000004</v>
          </cell>
          <cell r="CC64">
            <v>96127.267999999996</v>
          </cell>
          <cell r="CD64">
            <v>275132</v>
          </cell>
          <cell r="CJ64">
            <v>144241</v>
          </cell>
          <cell r="CK64">
            <v>371259.26799999998</v>
          </cell>
          <cell r="CL64">
            <v>419373</v>
          </cell>
          <cell r="CM64">
            <v>48511.5</v>
          </cell>
          <cell r="CN64">
            <v>90048.5</v>
          </cell>
          <cell r="CO64">
            <v>539196</v>
          </cell>
          <cell r="CU64">
            <v>138560</v>
          </cell>
          <cell r="CV64">
            <v>629244.5</v>
          </cell>
          <cell r="CW64">
            <v>677756</v>
          </cell>
          <cell r="CX64">
            <v>48062.1</v>
          </cell>
          <cell r="CY64">
            <v>94129.9</v>
          </cell>
          <cell r="CZ64">
            <v>277412</v>
          </cell>
          <cell r="DF64">
            <v>142192</v>
          </cell>
          <cell r="DG64">
            <v>371541.9</v>
          </cell>
          <cell r="DH64">
            <v>419604</v>
          </cell>
          <cell r="DI64">
            <v>45844.56</v>
          </cell>
          <cell r="DJ64">
            <v>83329.440000000002</v>
          </cell>
          <cell r="DK64">
            <v>256059</v>
          </cell>
          <cell r="DQ64">
            <v>129174</v>
          </cell>
          <cell r="DR64">
            <v>339388.44</v>
          </cell>
          <cell r="DS64">
            <v>385233</v>
          </cell>
          <cell r="DT64">
            <v>64819.83</v>
          </cell>
          <cell r="DU64">
            <v>90498.17</v>
          </cell>
          <cell r="DV64">
            <v>294170</v>
          </cell>
          <cell r="EB64">
            <v>155318</v>
          </cell>
          <cell r="EC64">
            <v>384668.17</v>
          </cell>
          <cell r="ED64">
            <v>449488</v>
          </cell>
        </row>
        <row r="65">
          <cell r="A65">
            <v>92</v>
          </cell>
          <cell r="B65" t="str">
            <v>Disconnections - adjusted</v>
          </cell>
          <cell r="C65">
            <v>-4660.153070646752</v>
          </cell>
          <cell r="D65">
            <v>-4316.8469293532462</v>
          </cell>
          <cell r="K65">
            <v>-8977</v>
          </cell>
          <cell r="L65">
            <v>-4316.8469293532462</v>
          </cell>
          <cell r="M65">
            <v>-8977</v>
          </cell>
          <cell r="N65">
            <v>-6393.6792000723162</v>
          </cell>
          <cell r="O65">
            <v>-3418.3207999276838</v>
          </cell>
          <cell r="V65">
            <v>-9812</v>
          </cell>
          <cell r="W65">
            <v>-3418.3207999276838</v>
          </cell>
          <cell r="X65">
            <v>-9812</v>
          </cell>
          <cell r="Y65">
            <v>-5841.3018083776806</v>
          </cell>
          <cell r="Z65">
            <v>-3923.9670061321999</v>
          </cell>
          <cell r="AG65">
            <v>-9765.26881450988</v>
          </cell>
          <cell r="AH65">
            <v>-3923.9670061321999</v>
          </cell>
          <cell r="AI65">
            <v>-9765.26881450988</v>
          </cell>
          <cell r="AJ65">
            <v>-5924.284532164249</v>
          </cell>
          <cell r="AK65">
            <v>-44.715467835751937</v>
          </cell>
          <cell r="AR65">
            <v>-5969</v>
          </cell>
          <cell r="AS65">
            <v>-44.715467835751937</v>
          </cell>
          <cell r="AT65">
            <v>-5969</v>
          </cell>
        </row>
        <row r="66">
          <cell r="A66">
            <v>93</v>
          </cell>
          <cell r="B66" t="str">
            <v>Corporate Jupiter Base</v>
          </cell>
          <cell r="C66">
            <v>-11198.186982846935</v>
          </cell>
          <cell r="D66">
            <v>52.186982846935358</v>
          </cell>
          <cell r="K66">
            <v>-11146</v>
          </cell>
          <cell r="L66">
            <v>52.186982846935358</v>
          </cell>
          <cell r="M66">
            <v>-11146</v>
          </cell>
          <cell r="N66">
            <v>-9840.7996646116553</v>
          </cell>
          <cell r="O66">
            <v>-37.200335388342985</v>
          </cell>
          <cell r="V66">
            <v>-9878</v>
          </cell>
          <cell r="W66">
            <v>-37.200335388342985</v>
          </cell>
          <cell r="X66">
            <v>-9878</v>
          </cell>
          <cell r="Y66">
            <v>-11051.95665740918</v>
          </cell>
          <cell r="Z66">
            <v>-48.271999719758213</v>
          </cell>
          <cell r="AG66">
            <v>-11100.228657128939</v>
          </cell>
          <cell r="AH66">
            <v>-48.271999719758213</v>
          </cell>
          <cell r="AI66">
            <v>-11100.228657128939</v>
          </cell>
          <cell r="AJ66">
            <v>-5924.284532164249</v>
          </cell>
          <cell r="AK66">
            <v>-44.715467835751937</v>
          </cell>
          <cell r="AR66">
            <v>-5969</v>
          </cell>
          <cell r="AS66">
            <v>-44.715467835751937</v>
          </cell>
          <cell r="AT66">
            <v>-5969</v>
          </cell>
          <cell r="AU66">
            <v>-7918.6607883843863</v>
          </cell>
          <cell r="AV66">
            <v>-53.028404067923283</v>
          </cell>
          <cell r="BC66">
            <v>-7971.6891924523097</v>
          </cell>
          <cell r="BD66">
            <v>-53.028404067923283</v>
          </cell>
          <cell r="BE66">
            <v>-7971.6891924523097</v>
          </cell>
          <cell r="BF66">
            <v>-6893.5491943765328</v>
          </cell>
          <cell r="BG66">
            <v>-47.450805623467929</v>
          </cell>
          <cell r="BN66">
            <v>-6941</v>
          </cell>
          <cell r="BO66">
            <v>-47.450805623467929</v>
          </cell>
          <cell r="BP66">
            <v>-6941</v>
          </cell>
          <cell r="BQ66">
            <v>-5947.418092844232</v>
          </cell>
          <cell r="BR66">
            <v>-40.581907155768057</v>
          </cell>
          <cell r="BY66">
            <v>-5988</v>
          </cell>
          <cell r="BZ66">
            <v>-40.581907155768057</v>
          </cell>
          <cell r="CA66">
            <v>-5988</v>
          </cell>
          <cell r="CB66">
            <v>-8696.3923879038266</v>
          </cell>
          <cell r="CC66">
            <v>-42.607612096176005</v>
          </cell>
          <cell r="CJ66">
            <v>-8739</v>
          </cell>
          <cell r="CK66">
            <v>-42.607612096176005</v>
          </cell>
          <cell r="CL66">
            <v>-8739</v>
          </cell>
          <cell r="CM66">
            <v>-6482.35</v>
          </cell>
          <cell r="CN66">
            <v>-68.650000000000006</v>
          </cell>
          <cell r="CU66">
            <v>-6551</v>
          </cell>
          <cell r="CV66">
            <v>-68.650000000000006</v>
          </cell>
          <cell r="CW66">
            <v>-6551</v>
          </cell>
          <cell r="CX66">
            <v>-6296.37</v>
          </cell>
          <cell r="CY66">
            <v>-87.61</v>
          </cell>
          <cell r="DF66">
            <v>-6383.98</v>
          </cell>
          <cell r="DG66">
            <v>-87.61</v>
          </cell>
          <cell r="DH66">
            <v>-6383.98</v>
          </cell>
          <cell r="DI66">
            <v>-6098.54</v>
          </cell>
          <cell r="DJ66">
            <v>-58.46</v>
          </cell>
          <cell r="DQ66">
            <v>-6157</v>
          </cell>
          <cell r="DR66">
            <v>-58.46</v>
          </cell>
          <cell r="DS66">
            <v>-6157</v>
          </cell>
          <cell r="DT66">
            <v>-9338.1200000000008</v>
          </cell>
          <cell r="DU66">
            <v>-73.88</v>
          </cell>
          <cell r="EB66">
            <v>-9412</v>
          </cell>
          <cell r="EC66">
            <v>-73.88</v>
          </cell>
          <cell r="ED66">
            <v>-9412</v>
          </cell>
        </row>
        <row r="67">
          <cell r="A67">
            <v>94</v>
          </cell>
          <cell r="B67" t="str">
            <v>Consumer Jupiter Base</v>
          </cell>
          <cell r="C67">
            <v>-4660.153070646752</v>
          </cell>
          <cell r="D67">
            <v>-4316.8469293532462</v>
          </cell>
          <cell r="K67">
            <v>-8977</v>
          </cell>
          <cell r="L67">
            <v>-4316.8469293532462</v>
          </cell>
          <cell r="M67">
            <v>-8977</v>
          </cell>
          <cell r="N67">
            <v>-6393.6792000723162</v>
          </cell>
          <cell r="O67">
            <v>-3418.3207999276838</v>
          </cell>
          <cell r="V67">
            <v>-9812</v>
          </cell>
          <cell r="W67">
            <v>-3418.3207999276838</v>
          </cell>
          <cell r="X67">
            <v>-9812</v>
          </cell>
          <cell r="Y67">
            <v>-5841.3018083776806</v>
          </cell>
          <cell r="Z67">
            <v>-3923.9670061321999</v>
          </cell>
          <cell r="AG67">
            <v>-9765.26881450988</v>
          </cell>
          <cell r="AH67">
            <v>-3923.9670061321999</v>
          </cell>
          <cell r="AI67">
            <v>-9765.26881450988</v>
          </cell>
          <cell r="AJ67">
            <v>-3133.4141697531736</v>
          </cell>
          <cell r="AK67">
            <v>-2955.5858302468268</v>
          </cell>
          <cell r="AR67">
            <v>-6089</v>
          </cell>
          <cell r="AS67">
            <v>-2955.5858302468268</v>
          </cell>
          <cell r="AT67">
            <v>-6089</v>
          </cell>
          <cell r="AU67">
            <v>-2768.4717410121343</v>
          </cell>
          <cell r="AV67">
            <v>-3270.3083479871416</v>
          </cell>
          <cell r="BC67">
            <v>-6038.7800889992759</v>
          </cell>
          <cell r="BD67">
            <v>-3270.3083479871416</v>
          </cell>
          <cell r="BE67">
            <v>-6038.7800889992759</v>
          </cell>
          <cell r="BF67">
            <v>-1689.3236297783856</v>
          </cell>
          <cell r="BG67">
            <v>-1061.6763702216149</v>
          </cell>
          <cell r="BN67">
            <v>-2751</v>
          </cell>
          <cell r="BO67">
            <v>-1061.6763702216149</v>
          </cell>
          <cell r="BP67">
            <v>-2751</v>
          </cell>
          <cell r="BQ67">
            <v>-2595.0261556962655</v>
          </cell>
          <cell r="BR67">
            <v>-997.97384430373495</v>
          </cell>
          <cell r="BY67">
            <v>-3593</v>
          </cell>
          <cell r="BZ67">
            <v>-997.97384430373495</v>
          </cell>
          <cell r="CA67">
            <v>-3593</v>
          </cell>
          <cell r="CB67">
            <v>-1629.6204171811105</v>
          </cell>
          <cell r="CC67">
            <v>-2960.37958281889</v>
          </cell>
          <cell r="CJ67">
            <v>-4590</v>
          </cell>
          <cell r="CK67">
            <v>-2960.37958281889</v>
          </cell>
          <cell r="CL67">
            <v>-4590</v>
          </cell>
          <cell r="CM67">
            <v>-1980.42</v>
          </cell>
          <cell r="CN67">
            <v>-2684.5799999999799</v>
          </cell>
          <cell r="CU67">
            <v>-4664.9999999999782</v>
          </cell>
          <cell r="CV67">
            <v>-2684.5799999999799</v>
          </cell>
          <cell r="CW67">
            <v>-4664.9999999999782</v>
          </cell>
          <cell r="CX67">
            <v>-1814.05</v>
          </cell>
          <cell r="CY67">
            <v>-2909.95</v>
          </cell>
          <cell r="DF67">
            <v>-4724</v>
          </cell>
          <cell r="DG67">
            <v>-2909.95</v>
          </cell>
          <cell r="DH67">
            <v>-4724</v>
          </cell>
          <cell r="DI67">
            <v>-1675.29</v>
          </cell>
          <cell r="DJ67">
            <v>-2958.71</v>
          </cell>
          <cell r="DQ67">
            <v>-4634</v>
          </cell>
          <cell r="DR67">
            <v>-2958.71</v>
          </cell>
          <cell r="DS67">
            <v>-4634</v>
          </cell>
          <cell r="DT67">
            <v>-1948.32</v>
          </cell>
          <cell r="DU67">
            <v>-2341.6799999999839</v>
          </cell>
          <cell r="EB67">
            <v>-4289.9999999999836</v>
          </cell>
          <cell r="EC67">
            <v>-2341.6799999999839</v>
          </cell>
          <cell r="ED67">
            <v>-4289.9999999999836</v>
          </cell>
        </row>
        <row r="68">
          <cell r="A68">
            <v>95</v>
          </cell>
          <cell r="B68" t="str">
            <v>Ventura Base</v>
          </cell>
          <cell r="C68">
            <v>-574.62248158188731</v>
          </cell>
          <cell r="D68">
            <v>-34369.377518418114</v>
          </cell>
          <cell r="K68">
            <v>-34944</v>
          </cell>
          <cell r="L68">
            <v>-34369.377518418114</v>
          </cell>
          <cell r="M68">
            <v>-34944</v>
          </cell>
          <cell r="N68">
            <v>-614.37626048437346</v>
          </cell>
          <cell r="O68">
            <v>-33501.623739515628</v>
          </cell>
          <cell r="V68">
            <v>-34116</v>
          </cell>
          <cell r="W68">
            <v>-33501.623739515628</v>
          </cell>
          <cell r="X68">
            <v>-34116</v>
          </cell>
          <cell r="Y68">
            <v>-4264.9465494135502</v>
          </cell>
          <cell r="Z68">
            <v>-41987.517580720873</v>
          </cell>
          <cell r="AG68">
            <v>-46252.464130134424</v>
          </cell>
          <cell r="AH68">
            <v>-41987.517580720873</v>
          </cell>
          <cell r="AI68">
            <v>-46252.464130134424</v>
          </cell>
          <cell r="AJ68">
            <v>-594.48912880126591</v>
          </cell>
          <cell r="AK68">
            <v>-19790.510871198734</v>
          </cell>
          <cell r="AR68">
            <v>-20385</v>
          </cell>
          <cell r="AS68">
            <v>-19790.510871198734</v>
          </cell>
          <cell r="AT68">
            <v>-20385</v>
          </cell>
          <cell r="AU68">
            <v>-36.5555350605228</v>
          </cell>
          <cell r="AV68">
            <v>-7801.4545147284789</v>
          </cell>
          <cell r="BC68">
            <v>-7838.0100497890016</v>
          </cell>
          <cell r="BD68">
            <v>-7801.4545147284789</v>
          </cell>
          <cell r="BE68">
            <v>-7838.0100497890016</v>
          </cell>
          <cell r="BF68">
            <v>-91.423490573036048</v>
          </cell>
          <cell r="BG68">
            <v>-4669.5765094269636</v>
          </cell>
          <cell r="BN68">
            <v>-4761</v>
          </cell>
          <cell r="BO68">
            <v>-4669.5765094269636</v>
          </cell>
          <cell r="BP68">
            <v>-4761</v>
          </cell>
          <cell r="BQ68">
            <v>-105.16484523945103</v>
          </cell>
          <cell r="BR68">
            <v>-4484.8351547605489</v>
          </cell>
          <cell r="BY68">
            <v>-4590</v>
          </cell>
          <cell r="BZ68">
            <v>-4484.8351547605489</v>
          </cell>
          <cell r="CA68">
            <v>-4590</v>
          </cell>
          <cell r="CB68">
            <v>-94.778584366890186</v>
          </cell>
          <cell r="CC68">
            <v>-10274.221415633108</v>
          </cell>
          <cell r="CJ68">
            <v>-10369</v>
          </cell>
          <cell r="CK68">
            <v>-10274.221415633108</v>
          </cell>
          <cell r="CL68">
            <v>-10369</v>
          </cell>
          <cell r="CM68">
            <v>-109.73</v>
          </cell>
          <cell r="CN68">
            <v>-9332.27</v>
          </cell>
          <cell r="CU68">
            <v>-9442</v>
          </cell>
          <cell r="CV68">
            <v>-9332.27</v>
          </cell>
          <cell r="CW68">
            <v>-9442</v>
          </cell>
          <cell r="CX68">
            <v>-147.11000000000001</v>
          </cell>
          <cell r="CY68">
            <v>-10512.89</v>
          </cell>
          <cell r="DF68">
            <v>-10660</v>
          </cell>
          <cell r="DG68">
            <v>-10512.89</v>
          </cell>
          <cell r="DH68">
            <v>-10660</v>
          </cell>
          <cell r="DI68">
            <v>-139.69999999999999</v>
          </cell>
          <cell r="DJ68">
            <v>-10023.299999999999</v>
          </cell>
          <cell r="DQ68">
            <v>-10163</v>
          </cell>
          <cell r="DR68">
            <v>-10023.299999999999</v>
          </cell>
          <cell r="DS68">
            <v>-10163</v>
          </cell>
          <cell r="DT68">
            <v>-135.59</v>
          </cell>
          <cell r="DU68">
            <v>-9059.41</v>
          </cell>
          <cell r="EB68">
            <v>-9195</v>
          </cell>
          <cell r="EC68">
            <v>-9059.41</v>
          </cell>
          <cell r="ED68">
            <v>-9195</v>
          </cell>
        </row>
        <row r="69">
          <cell r="A69">
            <v>96</v>
          </cell>
          <cell r="B69" t="str">
            <v>Cellops Base</v>
          </cell>
          <cell r="C69">
            <v>-4.1535229210520654</v>
          </cell>
          <cell r="D69">
            <v>-2063.8464770789483</v>
          </cell>
          <cell r="K69">
            <v>-2068</v>
          </cell>
          <cell r="L69">
            <v>-2063.8464770789483</v>
          </cell>
          <cell r="M69">
            <v>-2068</v>
          </cell>
          <cell r="N69">
            <v>-3.9563606657411698</v>
          </cell>
          <cell r="O69">
            <v>-951.04363933425884</v>
          </cell>
          <cell r="V69">
            <v>-955</v>
          </cell>
          <cell r="W69">
            <v>-951.04363933425884</v>
          </cell>
          <cell r="X69">
            <v>-955</v>
          </cell>
          <cell r="Y69">
            <v>-35.996551908265637</v>
          </cell>
          <cell r="Z69">
            <v>-2011.1801905564291</v>
          </cell>
          <cell r="AG69">
            <v>-2047.1767424646948</v>
          </cell>
          <cell r="AH69">
            <v>-2011.1801905564291</v>
          </cell>
          <cell r="AI69">
            <v>-2047.1767424646948</v>
          </cell>
          <cell r="AJ69">
            <v>-4.5555303285134858</v>
          </cell>
          <cell r="AK69">
            <v>-941.44446967148656</v>
          </cell>
          <cell r="AR69">
            <v>-946</v>
          </cell>
          <cell r="AS69">
            <v>-941.44446967148656</v>
          </cell>
          <cell r="AT69">
            <v>-946</v>
          </cell>
          <cell r="AU69">
            <v>-4.0811970975430309</v>
          </cell>
          <cell r="AV69">
            <v>-815.98230974988178</v>
          </cell>
          <cell r="BC69">
            <v>-820.06350684742483</v>
          </cell>
          <cell r="BD69">
            <v>-815.98230974988178</v>
          </cell>
          <cell r="BE69">
            <v>-820.06350684742483</v>
          </cell>
          <cell r="BF69">
            <v>-79.61146594103846</v>
          </cell>
          <cell r="BG69">
            <v>-668.38853405896145</v>
          </cell>
          <cell r="BN69">
            <v>-748</v>
          </cell>
          <cell r="BO69">
            <v>-668.38853405896145</v>
          </cell>
          <cell r="BP69">
            <v>-748</v>
          </cell>
          <cell r="BQ69">
            <v>-29.711205799296174</v>
          </cell>
          <cell r="BR69">
            <v>-742.28879420070382</v>
          </cell>
          <cell r="BY69">
            <v>-772</v>
          </cell>
          <cell r="BZ69">
            <v>-742.28879420070382</v>
          </cell>
          <cell r="CA69">
            <v>-772</v>
          </cell>
          <cell r="CB69">
            <v>-6.02764981597897</v>
          </cell>
          <cell r="CC69">
            <v>-1017.972350184021</v>
          </cell>
          <cell r="CJ69">
            <v>-1024</v>
          </cell>
          <cell r="CK69">
            <v>-1017.972350184021</v>
          </cell>
          <cell r="CL69">
            <v>-1024</v>
          </cell>
          <cell r="CM69">
            <v>-5.88</v>
          </cell>
          <cell r="CN69">
            <v>-1297.1199999999999</v>
          </cell>
          <cell r="CU69">
            <v>-1303</v>
          </cell>
          <cell r="CV69">
            <v>-1297.1199999999999</v>
          </cell>
          <cell r="CW69">
            <v>-1303</v>
          </cell>
          <cell r="CX69">
            <v>-7.03</v>
          </cell>
          <cell r="CY69">
            <v>-1334.97</v>
          </cell>
          <cell r="DF69">
            <v>-1342</v>
          </cell>
          <cell r="DG69">
            <v>-1334.97</v>
          </cell>
          <cell r="DH69">
            <v>-1342</v>
          </cell>
          <cell r="DI69">
            <v>-8.8000000000000007</v>
          </cell>
          <cell r="DJ69">
            <v>-1219.2</v>
          </cell>
          <cell r="DQ69">
            <v>-1228</v>
          </cell>
          <cell r="DR69">
            <v>-1219.2</v>
          </cell>
          <cell r="DS69">
            <v>-1228</v>
          </cell>
          <cell r="DT69">
            <v>-9.94</v>
          </cell>
          <cell r="DU69">
            <v>-1300.06</v>
          </cell>
          <cell r="EB69">
            <v>-1310</v>
          </cell>
          <cell r="EC69">
            <v>-1300.06</v>
          </cell>
          <cell r="ED69">
            <v>-1310</v>
          </cell>
        </row>
        <row r="70">
          <cell r="A70">
            <v>99</v>
          </cell>
          <cell r="B70" t="str">
            <v>Singlepoint</v>
          </cell>
          <cell r="C70">
            <v>0</v>
          </cell>
          <cell r="D70" t="str">
            <v xml:space="preserve"> </v>
          </cell>
          <cell r="E70">
            <v>-160467</v>
          </cell>
          <cell r="K70">
            <v>0</v>
          </cell>
          <cell r="L70">
            <v>-160467</v>
          </cell>
          <cell r="M70">
            <v>-160467</v>
          </cell>
          <cell r="N70">
            <v>0</v>
          </cell>
          <cell r="O70" t="str">
            <v xml:space="preserve"> </v>
          </cell>
          <cell r="P70">
            <v>-189385</v>
          </cell>
          <cell r="V70">
            <v>0</v>
          </cell>
          <cell r="W70">
            <v>-189385</v>
          </cell>
          <cell r="X70">
            <v>-189385</v>
          </cell>
          <cell r="Y70">
            <v>0</v>
          </cell>
          <cell r="Z70" t="str">
            <v xml:space="preserve"> </v>
          </cell>
          <cell r="AA70">
            <v>-178941</v>
          </cell>
          <cell r="AG70">
            <v>0</v>
          </cell>
          <cell r="AH70">
            <v>-178941</v>
          </cell>
          <cell r="AI70">
            <v>-178941</v>
          </cell>
          <cell r="AJ70">
            <v>-1297.7171195271633</v>
          </cell>
          <cell r="AK70">
            <v>-8702.282880472836</v>
          </cell>
          <cell r="AR70">
            <v>-10000</v>
          </cell>
          <cell r="AS70">
            <v>-8702.282880472836</v>
          </cell>
          <cell r="AT70">
            <v>-10000</v>
          </cell>
          <cell r="AU70">
            <v>-885.83772460631724</v>
          </cell>
          <cell r="AV70">
            <v>-10857.509085103111</v>
          </cell>
          <cell r="BC70">
            <v>-11743.346809709428</v>
          </cell>
          <cell r="BD70">
            <v>-10857.509085103111</v>
          </cell>
          <cell r="BE70">
            <v>-11743.346809709428</v>
          </cell>
          <cell r="BF70">
            <v>-1787.2292235527616</v>
          </cell>
          <cell r="BG70">
            <v>-13486.770776447236</v>
          </cell>
          <cell r="BN70">
            <v>-15274</v>
          </cell>
          <cell r="BO70">
            <v>-13486.770776447236</v>
          </cell>
          <cell r="BP70">
            <v>-15274</v>
          </cell>
          <cell r="BQ70">
            <v>-1345.582721324419</v>
          </cell>
          <cell r="BR70">
            <v>-14880.417278675581</v>
          </cell>
          <cell r="BY70">
            <v>-16226</v>
          </cell>
          <cell r="BZ70">
            <v>-14880.417278675581</v>
          </cell>
          <cell r="CA70">
            <v>-16226</v>
          </cell>
          <cell r="CB70">
            <v>-872.05212490432723</v>
          </cell>
          <cell r="CC70">
            <v>-13907.947875095671</v>
          </cell>
          <cell r="CJ70">
            <v>-14780</v>
          </cell>
          <cell r="CK70">
            <v>-13907.947875095671</v>
          </cell>
          <cell r="CL70">
            <v>-14780</v>
          </cell>
          <cell r="CM70">
            <v>-730.34999999999934</v>
          </cell>
          <cell r="CN70">
            <v>-17157.650000000001</v>
          </cell>
          <cell r="CU70">
            <v>-17888</v>
          </cell>
          <cell r="CV70">
            <v>-17157.650000000001</v>
          </cell>
          <cell r="CW70">
            <v>-17888</v>
          </cell>
          <cell r="CX70">
            <v>-1073.42</v>
          </cell>
          <cell r="CY70">
            <v>-22696.58</v>
          </cell>
          <cell r="DF70">
            <v>-23770</v>
          </cell>
          <cell r="DG70">
            <v>-22696.58</v>
          </cell>
          <cell r="DH70">
            <v>-23770</v>
          </cell>
          <cell r="DI70">
            <v>-2189.06</v>
          </cell>
          <cell r="DJ70">
            <v>-30033.94</v>
          </cell>
          <cell r="DQ70">
            <v>-32223</v>
          </cell>
          <cell r="DR70">
            <v>-30033.94</v>
          </cell>
          <cell r="DS70">
            <v>-32223</v>
          </cell>
          <cell r="DT70">
            <v>-1140.3399999999999</v>
          </cell>
          <cell r="DU70">
            <v>-19980.66</v>
          </cell>
          <cell r="EB70">
            <v>-21121</v>
          </cell>
          <cell r="EC70">
            <v>-19980.66</v>
          </cell>
          <cell r="ED70">
            <v>-21121</v>
          </cell>
        </row>
        <row r="71">
          <cell r="A71">
            <v>97</v>
          </cell>
          <cell r="B71" t="str">
            <v>Lumina Base</v>
          </cell>
          <cell r="C71">
            <v>-6959.8835075623501</v>
          </cell>
          <cell r="D71">
            <v>-8949.1164924376499</v>
          </cell>
          <cell r="E71">
            <v>-160467</v>
          </cell>
          <cell r="K71">
            <v>-15909</v>
          </cell>
          <cell r="L71">
            <v>-8949.1164924376499</v>
          </cell>
          <cell r="M71">
            <v>-15909</v>
          </cell>
          <cell r="N71">
            <v>-5365.6033405301823</v>
          </cell>
          <cell r="O71">
            <v>-13851.396659469816</v>
          </cell>
          <cell r="P71">
            <v>-189385</v>
          </cell>
          <cell r="V71">
            <v>-19217</v>
          </cell>
          <cell r="W71">
            <v>-13851.396659469816</v>
          </cell>
          <cell r="X71">
            <v>-19217</v>
          </cell>
          <cell r="Y71">
            <v>-14705.848075600694</v>
          </cell>
          <cell r="Z71">
            <v>-18526.526668605547</v>
          </cell>
          <cell r="AA71">
            <v>-178941</v>
          </cell>
          <cell r="AG71">
            <v>-33232.374744206245</v>
          </cell>
          <cell r="AH71">
            <v>-18526.526668605547</v>
          </cell>
          <cell r="AI71">
            <v>-33232.374744206245</v>
          </cell>
          <cell r="AJ71">
            <v>-10043.896192244734</v>
          </cell>
          <cell r="AK71">
            <v>-14118.103807755262</v>
          </cell>
          <cell r="AR71">
            <v>-24162</v>
          </cell>
          <cell r="AS71">
            <v>-14118.103807755262</v>
          </cell>
          <cell r="AT71">
            <v>-24162</v>
          </cell>
          <cell r="AU71">
            <v>-6566.5827101420764</v>
          </cell>
          <cell r="AV71">
            <v>-17426.957218796488</v>
          </cell>
          <cell r="BC71">
            <v>-23993.539928938564</v>
          </cell>
          <cell r="BD71">
            <v>-17426.957218796488</v>
          </cell>
          <cell r="BE71">
            <v>-23993.539928938564</v>
          </cell>
          <cell r="BF71">
            <v>-17532.089143391277</v>
          </cell>
          <cell r="BG71">
            <v>-39716.910856608723</v>
          </cell>
          <cell r="BN71">
            <v>-57249</v>
          </cell>
          <cell r="BO71">
            <v>-39716.910856608723</v>
          </cell>
          <cell r="BP71">
            <v>-57249</v>
          </cell>
          <cell r="BQ71">
            <v>-9425.7855590033323</v>
          </cell>
          <cell r="BR71">
            <v>-17882.214440996664</v>
          </cell>
          <cell r="BY71">
            <v>-27308</v>
          </cell>
          <cell r="BZ71">
            <v>-17882.214440996664</v>
          </cell>
          <cell r="CA71">
            <v>-27308</v>
          </cell>
          <cell r="CB71">
            <v>-8774.6066071205587</v>
          </cell>
          <cell r="CC71">
            <v>-19029.31329246622</v>
          </cell>
          <cell r="CJ71">
            <v>-27803.919899586777</v>
          </cell>
          <cell r="CK71">
            <v>-19029.31329246622</v>
          </cell>
          <cell r="CL71">
            <v>-27803.919899586777</v>
          </cell>
          <cell r="CM71">
            <v>13149.710000000188</v>
          </cell>
          <cell r="CN71">
            <v>-17805.71</v>
          </cell>
          <cell r="CU71">
            <v>-4655.9999999998108</v>
          </cell>
          <cell r="CV71">
            <v>-17805.71</v>
          </cell>
          <cell r="CW71">
            <v>-4655.9999999998108</v>
          </cell>
          <cell r="CX71">
            <v>-8949.0499999999993</v>
          </cell>
          <cell r="CY71">
            <v>-11121.95</v>
          </cell>
          <cell r="DF71">
            <v>-20071</v>
          </cell>
          <cell r="DG71">
            <v>-11121.95</v>
          </cell>
          <cell r="DH71">
            <v>-20071</v>
          </cell>
          <cell r="DI71">
            <v>-11017.42</v>
          </cell>
          <cell r="DJ71">
            <v>-12354.58</v>
          </cell>
          <cell r="DQ71">
            <v>-23372</v>
          </cell>
          <cell r="DR71">
            <v>-12354.58</v>
          </cell>
          <cell r="DS71">
            <v>-23372</v>
          </cell>
          <cell r="DT71">
            <v>-14278.53</v>
          </cell>
          <cell r="DU71">
            <v>-19107.47</v>
          </cell>
          <cell r="EB71">
            <v>-33386</v>
          </cell>
          <cell r="EC71">
            <v>-19107.47</v>
          </cell>
          <cell r="ED71">
            <v>-33386</v>
          </cell>
        </row>
        <row r="72">
          <cell r="A72">
            <v>98</v>
          </cell>
          <cell r="B72" t="str">
            <v>ISP Base</v>
          </cell>
          <cell r="C72">
            <v>-8062.5408972551722</v>
          </cell>
          <cell r="D72">
            <v>-344.45910274482429</v>
          </cell>
          <cell r="E72">
            <v>-160467</v>
          </cell>
          <cell r="K72">
            <v>-8407</v>
          </cell>
          <cell r="L72">
            <v>-344.45910274482429</v>
          </cell>
          <cell r="M72">
            <v>-8407</v>
          </cell>
          <cell r="N72">
            <v>-4727.4928528023811</v>
          </cell>
          <cell r="O72">
            <v>-273.50714719761606</v>
          </cell>
          <cell r="P72">
            <v>-189385</v>
          </cell>
          <cell r="V72">
            <v>-5001</v>
          </cell>
          <cell r="W72">
            <v>-273.50714719761606</v>
          </cell>
          <cell r="X72">
            <v>-5001</v>
          </cell>
          <cell r="Y72">
            <v>-9656.1770034974797</v>
          </cell>
          <cell r="Z72">
            <v>-380.30990805834</v>
          </cell>
          <cell r="AA72">
            <v>-178941</v>
          </cell>
          <cell r="AG72">
            <v>-10036.486911555819</v>
          </cell>
          <cell r="AH72">
            <v>-380.30990805834</v>
          </cell>
          <cell r="AI72">
            <v>-10036.486911555819</v>
          </cell>
          <cell r="AJ72">
            <v>-6383.6306813159445</v>
          </cell>
          <cell r="AK72">
            <v>-474.36931868405446</v>
          </cell>
          <cell r="AL72">
            <v>-158114</v>
          </cell>
          <cell r="AR72">
            <v>-6858</v>
          </cell>
          <cell r="AS72">
            <v>-474.36931868405446</v>
          </cell>
          <cell r="AT72">
            <v>-6858</v>
          </cell>
          <cell r="AU72">
            <v>-6052.7148388450623</v>
          </cell>
          <cell r="AV72">
            <v>-328.01464475216432</v>
          </cell>
          <cell r="BC72">
            <v>-6380.729483597227</v>
          </cell>
          <cell r="BD72">
            <v>-328.01464475216432</v>
          </cell>
          <cell r="BE72">
            <v>-6380.729483597227</v>
          </cell>
          <cell r="BF72">
            <v>-7595.9644474642018</v>
          </cell>
          <cell r="BG72">
            <v>-473.03555253579901</v>
          </cell>
          <cell r="BN72">
            <v>-8069</v>
          </cell>
          <cell r="BO72">
            <v>-473.03555253579901</v>
          </cell>
          <cell r="BP72">
            <v>-8069</v>
          </cell>
          <cell r="BQ72">
            <v>-9726.3213860850537</v>
          </cell>
          <cell r="BR72">
            <v>-590.67861391494739</v>
          </cell>
          <cell r="BY72">
            <v>-10317</v>
          </cell>
          <cell r="BZ72">
            <v>-590.67861391494739</v>
          </cell>
          <cell r="CA72">
            <v>-10317</v>
          </cell>
          <cell r="CB72">
            <v>-6402.4012921012527</v>
          </cell>
          <cell r="CC72">
            <v>-459.59870789874572</v>
          </cell>
          <cell r="CJ72">
            <v>-6862</v>
          </cell>
          <cell r="CK72">
            <v>-459.59870789874572</v>
          </cell>
          <cell r="CL72">
            <v>-6862</v>
          </cell>
          <cell r="CM72">
            <v>-30319.46</v>
          </cell>
          <cell r="CN72">
            <v>-576.54</v>
          </cell>
          <cell r="CU72">
            <v>-30896</v>
          </cell>
          <cell r="CV72">
            <v>-576.54</v>
          </cell>
          <cell r="CW72">
            <v>-30896</v>
          </cell>
          <cell r="CX72">
            <v>-7636.67</v>
          </cell>
          <cell r="CY72">
            <v>-526.33000000000004</v>
          </cell>
          <cell r="DF72">
            <v>-8163</v>
          </cell>
          <cell r="DG72">
            <v>-526.33000000000004</v>
          </cell>
          <cell r="DH72">
            <v>-8163</v>
          </cell>
          <cell r="DI72">
            <v>-5229.42</v>
          </cell>
          <cell r="DJ72">
            <v>-469.58</v>
          </cell>
          <cell r="DQ72">
            <v>-5699</v>
          </cell>
          <cell r="DR72">
            <v>-469.58</v>
          </cell>
          <cell r="DS72">
            <v>-5699</v>
          </cell>
          <cell r="DT72">
            <v>-7396.15</v>
          </cell>
          <cell r="DU72">
            <v>-513.85</v>
          </cell>
          <cell r="EB72">
            <v>-7910</v>
          </cell>
          <cell r="EC72">
            <v>-513.85</v>
          </cell>
          <cell r="ED72">
            <v>-7910</v>
          </cell>
        </row>
        <row r="73">
          <cell r="A73">
            <v>101</v>
          </cell>
          <cell r="B73" t="str">
            <v>Other SPD</v>
          </cell>
          <cell r="C73">
            <v>-31459.540462814148</v>
          </cell>
          <cell r="D73">
            <v>-49991.459537185852</v>
          </cell>
          <cell r="E73">
            <v>156989</v>
          </cell>
          <cell r="K73">
            <v>-81451</v>
          </cell>
          <cell r="L73">
            <v>-210458.45953718584</v>
          </cell>
          <cell r="M73">
            <v>-241918</v>
          </cell>
          <cell r="N73">
            <v>-26945.907679166652</v>
          </cell>
          <cell r="O73">
            <v>-52033.092320833348</v>
          </cell>
          <cell r="P73">
            <v>166877</v>
          </cell>
          <cell r="V73">
            <v>-78979</v>
          </cell>
          <cell r="W73">
            <v>-241418.09232083336</v>
          </cell>
          <cell r="X73">
            <v>-268364</v>
          </cell>
          <cell r="Y73">
            <v>-45556.226646206851</v>
          </cell>
          <cell r="Z73">
            <v>-66877.773353793149</v>
          </cell>
          <cell r="AA73">
            <v>167744</v>
          </cell>
          <cell r="AG73">
            <v>-112434</v>
          </cell>
          <cell r="AH73">
            <v>-245818.77335379313</v>
          </cell>
          <cell r="AI73">
            <v>-291375</v>
          </cell>
          <cell r="AJ73">
            <v>-27381.987354135046</v>
          </cell>
          <cell r="AK73">
            <v>-47027.012645864947</v>
          </cell>
          <cell r="AL73">
            <v>-158114</v>
          </cell>
          <cell r="AR73">
            <v>-74409</v>
          </cell>
          <cell r="AS73">
            <v>-205141.01264586495</v>
          </cell>
          <cell r="AT73">
            <v>-232523</v>
          </cell>
          <cell r="AU73">
            <v>-440.76928633415741</v>
          </cell>
          <cell r="AV73">
            <v>-17368.675077619988</v>
          </cell>
          <cell r="BC73">
            <v>-17809.444363954146</v>
          </cell>
          <cell r="BD73">
            <v>-17368.675077619988</v>
          </cell>
          <cell r="BE73">
            <v>-17809.444363954146</v>
          </cell>
          <cell r="BF73">
            <v>-310.12404446039864</v>
          </cell>
          <cell r="BG73">
            <v>-13816.875955539603</v>
          </cell>
          <cell r="BN73">
            <v>-14127</v>
          </cell>
          <cell r="BO73">
            <v>-13816.875955539603</v>
          </cell>
          <cell r="BP73">
            <v>-14127</v>
          </cell>
          <cell r="BQ73">
            <v>-911.75576184650356</v>
          </cell>
          <cell r="BR73">
            <v>-14617.244238153497</v>
          </cell>
          <cell r="BY73">
            <v>-15529</v>
          </cell>
          <cell r="BZ73">
            <v>-14617.244238153497</v>
          </cell>
          <cell r="CA73">
            <v>-15529</v>
          </cell>
          <cell r="CB73">
            <v>-5345.9212196516128</v>
          </cell>
          <cell r="CC73">
            <v>-15152.078780348387</v>
          </cell>
          <cell r="CJ73">
            <v>-20498</v>
          </cell>
          <cell r="CK73">
            <v>-15152.078780348387</v>
          </cell>
          <cell r="CL73">
            <v>-20498</v>
          </cell>
          <cell r="CM73">
            <v>-1802.9100000001683</v>
          </cell>
          <cell r="CN73">
            <v>-15307.09</v>
          </cell>
          <cell r="CU73">
            <v>-17110.000000000167</v>
          </cell>
          <cell r="CV73">
            <v>-15307.09</v>
          </cell>
          <cell r="CW73">
            <v>-17110.000000000167</v>
          </cell>
          <cell r="CX73">
            <v>-2668.06</v>
          </cell>
          <cell r="CY73">
            <v>-20995.96</v>
          </cell>
          <cell r="DF73">
            <v>-23664.02</v>
          </cell>
          <cell r="DG73">
            <v>-20995.96</v>
          </cell>
          <cell r="DH73">
            <v>-23664.02</v>
          </cell>
          <cell r="DI73">
            <v>-2375.11</v>
          </cell>
          <cell r="DJ73">
            <v>-25962.89</v>
          </cell>
          <cell r="DQ73">
            <v>-28338</v>
          </cell>
          <cell r="DR73">
            <v>-25962.89</v>
          </cell>
          <cell r="DS73">
            <v>-28338</v>
          </cell>
          <cell r="DT73">
            <v>-2729.210000000156</v>
          </cell>
          <cell r="DU73">
            <v>-23319.790000000317</v>
          </cell>
          <cell r="EB73">
            <v>-26049.000000000473</v>
          </cell>
          <cell r="EC73">
            <v>-23319.790000000317</v>
          </cell>
          <cell r="ED73">
            <v>-26049.000000000473</v>
          </cell>
        </row>
        <row r="74">
          <cell r="A74">
            <v>99</v>
          </cell>
          <cell r="B74" t="str">
            <v>Prepay Base</v>
          </cell>
          <cell r="C74">
            <v>0</v>
          </cell>
          <cell r="D74" t="str">
            <v xml:space="preserve"> </v>
          </cell>
          <cell r="E74">
            <v>-160467</v>
          </cell>
          <cell r="K74">
            <v>0</v>
          </cell>
          <cell r="L74">
            <v>-160467</v>
          </cell>
          <cell r="M74">
            <v>-160467</v>
          </cell>
          <cell r="N74">
            <v>0</v>
          </cell>
          <cell r="O74" t="str">
            <v xml:space="preserve"> </v>
          </cell>
          <cell r="P74">
            <v>-189385</v>
          </cell>
          <cell r="V74">
            <v>0</v>
          </cell>
          <cell r="W74">
            <v>-189385</v>
          </cell>
          <cell r="X74">
            <v>-189385</v>
          </cell>
          <cell r="Y74">
            <v>0</v>
          </cell>
          <cell r="Z74" t="str">
            <v xml:space="preserve"> </v>
          </cell>
          <cell r="AA74">
            <v>-178941</v>
          </cell>
          <cell r="AG74">
            <v>0</v>
          </cell>
          <cell r="AH74">
            <v>-178941</v>
          </cell>
          <cell r="AI74">
            <v>-178941</v>
          </cell>
          <cell r="AJ74">
            <v>0</v>
          </cell>
          <cell r="AK74" t="str">
            <v xml:space="preserve"> </v>
          </cell>
          <cell r="AL74">
            <v>-158114</v>
          </cell>
          <cell r="AR74">
            <v>0</v>
          </cell>
          <cell r="AS74">
            <v>-158114</v>
          </cell>
          <cell r="AT74">
            <v>-158114</v>
          </cell>
          <cell r="AU74">
            <v>0</v>
          </cell>
          <cell r="AV74" t="str">
            <v xml:space="preserve"> </v>
          </cell>
          <cell r="AW74">
            <v>-204032</v>
          </cell>
          <cell r="BC74">
            <v>0</v>
          </cell>
          <cell r="BD74">
            <v>-204032</v>
          </cell>
          <cell r="BE74">
            <v>-204032</v>
          </cell>
          <cell r="BF74">
            <v>0</v>
          </cell>
          <cell r="BG74" t="str">
            <v xml:space="preserve"> </v>
          </cell>
          <cell r="BH74">
            <v>-276572</v>
          </cell>
          <cell r="BN74">
            <v>0</v>
          </cell>
          <cell r="BO74">
            <v>-276572</v>
          </cell>
          <cell r="BP74">
            <v>-276572</v>
          </cell>
          <cell r="BQ74">
            <v>0</v>
          </cell>
          <cell r="BR74" t="str">
            <v xml:space="preserve"> </v>
          </cell>
          <cell r="BS74">
            <v>-281429</v>
          </cell>
          <cell r="BY74">
            <v>0</v>
          </cell>
          <cell r="BZ74">
            <v>-281429</v>
          </cell>
          <cell r="CA74">
            <v>-281429</v>
          </cell>
          <cell r="CB74">
            <v>0</v>
          </cell>
          <cell r="CC74" t="str">
            <v xml:space="preserve"> </v>
          </cell>
          <cell r="CD74">
            <v>-249011</v>
          </cell>
          <cell r="CJ74">
            <v>0</v>
          </cell>
          <cell r="CK74">
            <v>-249011</v>
          </cell>
          <cell r="CL74">
            <v>-249011</v>
          </cell>
          <cell r="CM74">
            <v>0</v>
          </cell>
          <cell r="CN74" t="str">
            <v xml:space="preserve"> </v>
          </cell>
          <cell r="CO74">
            <v>-299892</v>
          </cell>
          <cell r="CU74">
            <v>0</v>
          </cell>
          <cell r="CV74">
            <v>-299892</v>
          </cell>
          <cell r="CW74">
            <v>-299892</v>
          </cell>
          <cell r="CX74">
            <v>0</v>
          </cell>
          <cell r="CY74" t="str">
            <v xml:space="preserve"> </v>
          </cell>
          <cell r="CZ74">
            <v>-252545</v>
          </cell>
          <cell r="DF74">
            <v>0</v>
          </cell>
          <cell r="DG74">
            <v>-252545</v>
          </cell>
          <cell r="DH74">
            <v>-252545</v>
          </cell>
          <cell r="DI74">
            <v>0</v>
          </cell>
          <cell r="DJ74" t="str">
            <v xml:space="preserve"> </v>
          </cell>
          <cell r="DK74">
            <v>-242670</v>
          </cell>
          <cell r="DQ74">
            <v>0</v>
          </cell>
          <cell r="DR74">
            <v>-242670</v>
          </cell>
          <cell r="DS74">
            <v>-242670</v>
          </cell>
          <cell r="DT74">
            <v>0</v>
          </cell>
          <cell r="DU74" t="str">
            <v xml:space="preserve"> </v>
          </cell>
          <cell r="DV74">
            <v>-224534</v>
          </cell>
          <cell r="EB74">
            <v>0</v>
          </cell>
          <cell r="EC74">
            <v>-224534</v>
          </cell>
          <cell r="ED74">
            <v>-224534</v>
          </cell>
        </row>
        <row r="75">
          <cell r="A75">
            <v>100</v>
          </cell>
          <cell r="B75" t="str">
            <v>Disconnections - adjusted</v>
          </cell>
          <cell r="C75">
            <v>-31459.540462814148</v>
          </cell>
          <cell r="D75">
            <v>-49991.459537185852</v>
          </cell>
          <cell r="E75">
            <v>-160467</v>
          </cell>
          <cell r="K75">
            <v>-81451</v>
          </cell>
          <cell r="L75">
            <v>-210458.45953718584</v>
          </cell>
          <cell r="M75">
            <v>-241918</v>
          </cell>
          <cell r="N75">
            <v>-26945.907679166652</v>
          </cell>
          <cell r="O75">
            <v>-52033.092320833348</v>
          </cell>
          <cell r="P75">
            <v>-189385</v>
          </cell>
          <cell r="V75">
            <v>-78979</v>
          </cell>
          <cell r="W75">
            <v>-241418.09232083336</v>
          </cell>
          <cell r="X75">
            <v>-268364</v>
          </cell>
          <cell r="Y75">
            <v>-45556.226646206851</v>
          </cell>
          <cell r="Z75">
            <v>-66877.773353793149</v>
          </cell>
          <cell r="AA75">
            <v>-178941</v>
          </cell>
          <cell r="AG75">
            <v>-112434</v>
          </cell>
          <cell r="AH75">
            <v>-245818.77335379313</v>
          </cell>
          <cell r="AI75">
            <v>-291375</v>
          </cell>
          <cell r="AJ75">
            <v>-27381.987354135046</v>
          </cell>
          <cell r="AK75">
            <v>-47027.012645864947</v>
          </cell>
          <cell r="AL75">
            <v>-158114</v>
          </cell>
          <cell r="AR75">
            <v>-74409</v>
          </cell>
          <cell r="AS75">
            <v>-205141.01264586495</v>
          </cell>
          <cell r="AT75">
            <v>-232523</v>
          </cell>
          <cell r="AU75">
            <v>-24673.673821482196</v>
          </cell>
          <cell r="AV75">
            <v>-57921.929602805176</v>
          </cell>
          <cell r="AW75">
            <v>-204032</v>
          </cell>
          <cell r="BC75">
            <v>-82595.603424287372</v>
          </cell>
          <cell r="BD75">
            <v>-261953.92960280518</v>
          </cell>
          <cell r="BE75">
            <v>-286627.6034242874</v>
          </cell>
          <cell r="BF75">
            <v>-35979.314639537632</v>
          </cell>
          <cell r="BG75">
            <v>-73940.685360462361</v>
          </cell>
          <cell r="BH75">
            <v>-276572</v>
          </cell>
          <cell r="BN75">
            <v>-109920</v>
          </cell>
          <cell r="BO75">
            <v>-350512.68536046235</v>
          </cell>
          <cell r="BP75">
            <v>-386492</v>
          </cell>
          <cell r="BQ75">
            <v>-30086.765727838552</v>
          </cell>
          <cell r="BR75">
            <v>-54236.23427216144</v>
          </cell>
          <cell r="BS75">
            <v>-281429</v>
          </cell>
          <cell r="BY75">
            <v>-84323</v>
          </cell>
          <cell r="BZ75">
            <v>-335665.23427216144</v>
          </cell>
          <cell r="CA75">
            <v>-365752</v>
          </cell>
          <cell r="CB75">
            <v>-31821.800283045559</v>
          </cell>
          <cell r="CC75">
            <v>-62844.119616541226</v>
          </cell>
          <cell r="CD75">
            <v>-249011</v>
          </cell>
          <cell r="CJ75">
            <v>-94665.919899586792</v>
          </cell>
          <cell r="CK75">
            <v>-311855.1196165412</v>
          </cell>
          <cell r="CL75">
            <v>-343676.91989958682</v>
          </cell>
          <cell r="CM75">
            <v>-28281.39</v>
          </cell>
          <cell r="CN75">
            <v>-64229.61</v>
          </cell>
          <cell r="CO75">
            <v>-299892</v>
          </cell>
          <cell r="CU75">
            <v>-92511</v>
          </cell>
          <cell r="CV75">
            <v>-364121.61</v>
          </cell>
          <cell r="CW75">
            <v>-392403</v>
          </cell>
          <cell r="CX75">
            <v>-28591.759999999998</v>
          </cell>
          <cell r="CY75">
            <v>-70186.240000000005</v>
          </cell>
          <cell r="CZ75">
            <v>-252545</v>
          </cell>
          <cell r="DF75">
            <v>-98778</v>
          </cell>
          <cell r="DG75">
            <v>-322731.24</v>
          </cell>
          <cell r="DH75">
            <v>-351323</v>
          </cell>
          <cell r="DI75">
            <v>-28733.34</v>
          </cell>
          <cell r="DJ75">
            <v>-83080.66</v>
          </cell>
          <cell r="DK75">
            <v>-242670</v>
          </cell>
          <cell r="DQ75">
            <v>-111814</v>
          </cell>
          <cell r="DR75">
            <v>-325750.65999999997</v>
          </cell>
          <cell r="DS75">
            <v>-354484</v>
          </cell>
          <cell r="DT75">
            <v>-36976.20000000015</v>
          </cell>
          <cell r="DU75">
            <v>-75696.800000000294</v>
          </cell>
          <cell r="DV75">
            <v>-224534</v>
          </cell>
          <cell r="EB75">
            <v>-112673</v>
          </cell>
          <cell r="EC75">
            <v>-300230.8</v>
          </cell>
          <cell r="ED75">
            <v>-337207</v>
          </cell>
        </row>
        <row r="76">
          <cell r="A76">
            <v>104</v>
          </cell>
          <cell r="B76" t="str">
            <v>Disconnections adj</v>
          </cell>
          <cell r="C76">
            <v>0</v>
          </cell>
          <cell r="D76">
            <v>-7929.8999999999942</v>
          </cell>
          <cell r="E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-8416.7000000000007</v>
          </cell>
          <cell r="P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-8084.6</v>
          </cell>
          <cell r="AA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-4.0199999999999818</v>
          </cell>
          <cell r="AL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EB76">
            <v>0</v>
          </cell>
          <cell r="EC76">
            <v>0</v>
          </cell>
          <cell r="ED76">
            <v>0</v>
          </cell>
        </row>
        <row r="77">
          <cell r="A77">
            <v>101</v>
          </cell>
          <cell r="B77" t="str">
            <v>Adjustments</v>
          </cell>
          <cell r="C77">
            <v>-0.30000000000000093</v>
          </cell>
          <cell r="D77">
            <v>-37.699999999999818</v>
          </cell>
          <cell r="E77">
            <v>156989</v>
          </cell>
          <cell r="K77">
            <v>-37.999999999999822</v>
          </cell>
          <cell r="L77">
            <v>-37.699999999999818</v>
          </cell>
          <cell r="M77">
            <v>-37.999999999999822</v>
          </cell>
          <cell r="N77">
            <v>-0.2</v>
          </cell>
          <cell r="O77">
            <v>-33.799999999999997</v>
          </cell>
          <cell r="P77">
            <v>166877</v>
          </cell>
          <cell r="V77">
            <v>-34</v>
          </cell>
          <cell r="W77">
            <v>-33.799999999999997</v>
          </cell>
          <cell r="X77">
            <v>-34</v>
          </cell>
          <cell r="Y77">
            <v>-2.5</v>
          </cell>
          <cell r="Z77">
            <v>-40.5</v>
          </cell>
          <cell r="AA77">
            <v>167744</v>
          </cell>
          <cell r="AG77">
            <v>-43</v>
          </cell>
          <cell r="AH77">
            <v>-40.5</v>
          </cell>
          <cell r="AI77">
            <v>-43</v>
          </cell>
          <cell r="AJ77">
            <v>-367.9</v>
          </cell>
          <cell r="AK77">
            <v>-211.1</v>
          </cell>
          <cell r="AL77">
            <v>182946</v>
          </cell>
          <cell r="AR77">
            <v>-579</v>
          </cell>
          <cell r="AS77">
            <v>-211.1</v>
          </cell>
          <cell r="AT77">
            <v>-579</v>
          </cell>
          <cell r="AW77">
            <v>214386</v>
          </cell>
          <cell r="BH77">
            <v>220804</v>
          </cell>
          <cell r="BS77">
            <v>223620</v>
          </cell>
          <cell r="CD77">
            <v>205132</v>
          </cell>
          <cell r="CO77">
            <v>413317</v>
          </cell>
          <cell r="CZ77">
            <v>207207</v>
          </cell>
          <cell r="DK77">
            <v>195491</v>
          </cell>
          <cell r="DV77">
            <v>227956</v>
          </cell>
        </row>
        <row r="78">
          <cell r="A78">
            <v>102</v>
          </cell>
          <cell r="B78" t="str">
            <v>Corporate Jupiter Base</v>
          </cell>
          <cell r="C78">
            <v>-735.49999999999864</v>
          </cell>
          <cell r="D78">
            <v>-3.5</v>
          </cell>
          <cell r="E78">
            <v>0</v>
          </cell>
          <cell r="K78">
            <v>-738.99999999999864</v>
          </cell>
          <cell r="L78">
            <v>-3.5</v>
          </cell>
          <cell r="M78">
            <v>-738.99999999999864</v>
          </cell>
          <cell r="N78">
            <v>-895.30000000000109</v>
          </cell>
          <cell r="O78">
            <v>-3.7</v>
          </cell>
          <cell r="P78">
            <v>0</v>
          </cell>
          <cell r="V78">
            <v>-899.00000000000114</v>
          </cell>
          <cell r="W78">
            <v>-3.7</v>
          </cell>
          <cell r="X78">
            <v>-899.00000000000114</v>
          </cell>
          <cell r="Y78">
            <v>-1287.5</v>
          </cell>
          <cell r="Z78">
            <v>-6.5</v>
          </cell>
          <cell r="AA78">
            <v>0</v>
          </cell>
          <cell r="AG78">
            <v>-1294</v>
          </cell>
          <cell r="AH78">
            <v>-6.5</v>
          </cell>
          <cell r="AI78">
            <v>-1294</v>
          </cell>
          <cell r="AJ78">
            <v>-1279.98</v>
          </cell>
          <cell r="AK78">
            <v>-4.0199999999999818</v>
          </cell>
          <cell r="AL78">
            <v>0</v>
          </cell>
          <cell r="AR78">
            <v>-1284</v>
          </cell>
          <cell r="AS78">
            <v>-4.0199999999999818</v>
          </cell>
          <cell r="AT78">
            <v>-1284</v>
          </cell>
          <cell r="AU78">
            <v>-894.76000000000067</v>
          </cell>
          <cell r="AV78">
            <v>-10.24</v>
          </cell>
          <cell r="AW78">
            <v>0</v>
          </cell>
          <cell r="BC78">
            <v>-905.00000000000068</v>
          </cell>
          <cell r="BD78">
            <v>-10.24</v>
          </cell>
          <cell r="BE78">
            <v>-905.00000000000068</v>
          </cell>
          <cell r="BF78">
            <v>-1180.2</v>
          </cell>
          <cell r="BG78">
            <v>-29.8</v>
          </cell>
          <cell r="BH78">
            <v>0</v>
          </cell>
          <cell r="BN78">
            <v>-1210</v>
          </cell>
          <cell r="BO78">
            <v>-29.8</v>
          </cell>
          <cell r="BP78">
            <v>-1210</v>
          </cell>
          <cell r="BQ78">
            <v>-1211.48</v>
          </cell>
          <cell r="BR78">
            <v>-20.52</v>
          </cell>
          <cell r="BS78">
            <v>0</v>
          </cell>
          <cell r="BY78">
            <v>-1232</v>
          </cell>
          <cell r="BZ78">
            <v>-20.52</v>
          </cell>
          <cell r="CA78">
            <v>-1232</v>
          </cell>
          <cell r="CB78">
            <v>-892.9</v>
          </cell>
          <cell r="CC78">
            <v>-23.1</v>
          </cell>
          <cell r="CD78">
            <v>0</v>
          </cell>
          <cell r="CJ78">
            <v>-916</v>
          </cell>
          <cell r="CK78">
            <v>-23.1</v>
          </cell>
          <cell r="CL78">
            <v>-916</v>
          </cell>
          <cell r="CM78">
            <v>-869.29999999999836</v>
          </cell>
          <cell r="CN78">
            <v>-25.7</v>
          </cell>
          <cell r="CO78">
            <v>0</v>
          </cell>
          <cell r="CU78">
            <v>-894.99999999999841</v>
          </cell>
          <cell r="CV78">
            <v>-25.7</v>
          </cell>
          <cell r="CW78">
            <v>-894.99999999999841</v>
          </cell>
          <cell r="CX78">
            <v>-1276.0999999999999</v>
          </cell>
          <cell r="CY78">
            <v>-19.899999999999999</v>
          </cell>
          <cell r="CZ78">
            <v>0</v>
          </cell>
          <cell r="DF78">
            <v>-1296</v>
          </cell>
          <cell r="DG78">
            <v>-19.899999999999999</v>
          </cell>
          <cell r="DH78">
            <v>-1296</v>
          </cell>
          <cell r="DI78">
            <v>-1371.7</v>
          </cell>
          <cell r="DJ78">
            <v>-24.3</v>
          </cell>
          <cell r="DK78">
            <v>0</v>
          </cell>
          <cell r="DQ78">
            <v>-1396</v>
          </cell>
          <cell r="DR78">
            <v>-24.3</v>
          </cell>
          <cell r="DS78">
            <v>-1396</v>
          </cell>
          <cell r="DT78">
            <v>-1236.4000000000001</v>
          </cell>
          <cell r="DU78">
            <v>-25.6</v>
          </cell>
          <cell r="DV78">
            <v>0</v>
          </cell>
          <cell r="EB78">
            <v>-1262</v>
          </cell>
          <cell r="EC78">
            <v>-25.6</v>
          </cell>
          <cell r="ED78">
            <v>-1262</v>
          </cell>
        </row>
        <row r="79">
          <cell r="A79">
            <v>103</v>
          </cell>
          <cell r="B79" t="str">
            <v>Consumer Jupiter Base</v>
          </cell>
          <cell r="C79">
            <v>-127.4</v>
          </cell>
          <cell r="D79">
            <v>-260.60000000000002</v>
          </cell>
          <cell r="E79">
            <v>0</v>
          </cell>
          <cell r="K79">
            <v>-388</v>
          </cell>
          <cell r="L79">
            <v>-260.60000000000002</v>
          </cell>
          <cell r="M79">
            <v>-388</v>
          </cell>
          <cell r="N79">
            <v>-251.5</v>
          </cell>
          <cell r="O79">
            <v>-184.5</v>
          </cell>
          <cell r="P79">
            <v>0</v>
          </cell>
          <cell r="V79">
            <v>-436</v>
          </cell>
          <cell r="W79">
            <v>-184.5</v>
          </cell>
          <cell r="X79">
            <v>-436</v>
          </cell>
          <cell r="Y79">
            <v>-189.60000000000059</v>
          </cell>
          <cell r="Z79">
            <v>-172.4</v>
          </cell>
          <cell r="AA79">
            <v>0</v>
          </cell>
          <cell r="AG79">
            <v>-362.00000000000063</v>
          </cell>
          <cell r="AH79">
            <v>-172.4</v>
          </cell>
          <cell r="AI79">
            <v>-362.00000000000063</v>
          </cell>
          <cell r="AJ79">
            <v>-367.9</v>
          </cell>
          <cell r="AK79">
            <v>-211.1</v>
          </cell>
          <cell r="AL79">
            <v>0</v>
          </cell>
          <cell r="AR79">
            <v>-579</v>
          </cell>
          <cell r="AS79">
            <v>-211.1</v>
          </cell>
          <cell r="AT79">
            <v>-579</v>
          </cell>
          <cell r="AU79">
            <v>-317.39999999999998</v>
          </cell>
          <cell r="AV79">
            <v>-182.6</v>
          </cell>
          <cell r="AW79">
            <v>0</v>
          </cell>
          <cell r="BC79">
            <v>-500</v>
          </cell>
          <cell r="BD79">
            <v>-182.6</v>
          </cell>
          <cell r="BE79">
            <v>-500</v>
          </cell>
          <cell r="BF79">
            <v>-340</v>
          </cell>
          <cell r="BG79">
            <v>-2076</v>
          </cell>
          <cell r="BH79">
            <v>0</v>
          </cell>
          <cell r="BN79">
            <v>-2416</v>
          </cell>
          <cell r="BO79">
            <v>-2076</v>
          </cell>
          <cell r="BP79">
            <v>-2416</v>
          </cell>
          <cell r="BQ79">
            <v>-455.79</v>
          </cell>
          <cell r="BR79">
            <v>-2166.21</v>
          </cell>
          <cell r="BS79">
            <v>0</v>
          </cell>
          <cell r="BY79">
            <v>-2622</v>
          </cell>
          <cell r="BZ79">
            <v>-2166.21</v>
          </cell>
          <cell r="CA79">
            <v>-2622</v>
          </cell>
          <cell r="CB79">
            <v>-261.2</v>
          </cell>
          <cell r="CC79">
            <v>-99.8</v>
          </cell>
          <cell r="CD79">
            <v>0</v>
          </cell>
          <cell r="CJ79">
            <v>-361</v>
          </cell>
          <cell r="CK79">
            <v>-99.8</v>
          </cell>
          <cell r="CL79">
            <v>-361</v>
          </cell>
          <cell r="CM79">
            <v>-146</v>
          </cell>
          <cell r="CN79">
            <v>-77</v>
          </cell>
          <cell r="CO79">
            <v>0</v>
          </cell>
          <cell r="CU79">
            <v>-223</v>
          </cell>
          <cell r="CV79">
            <v>-77</v>
          </cell>
          <cell r="CW79">
            <v>-223</v>
          </cell>
          <cell r="CX79">
            <v>-159</v>
          </cell>
          <cell r="CY79">
            <v>-137</v>
          </cell>
          <cell r="CZ79">
            <v>0</v>
          </cell>
          <cell r="DF79">
            <v>-296</v>
          </cell>
          <cell r="DG79">
            <v>-137</v>
          </cell>
          <cell r="DH79">
            <v>-296</v>
          </cell>
          <cell r="DI79">
            <v>-183.4</v>
          </cell>
          <cell r="DJ79">
            <v>-115.6</v>
          </cell>
          <cell r="DK79">
            <v>0</v>
          </cell>
          <cell r="DQ79">
            <v>-299</v>
          </cell>
          <cell r="DR79">
            <v>-115.6</v>
          </cell>
          <cell r="DS79">
            <v>-299</v>
          </cell>
          <cell r="DT79">
            <v>-166.3</v>
          </cell>
          <cell r="DU79">
            <v>-51.7</v>
          </cell>
          <cell r="DV79">
            <v>0</v>
          </cell>
          <cell r="EB79">
            <v>-218</v>
          </cell>
          <cell r="EC79">
            <v>-51.7</v>
          </cell>
          <cell r="ED79">
            <v>-218</v>
          </cell>
        </row>
        <row r="80">
          <cell r="A80">
            <v>104</v>
          </cell>
          <cell r="B80" t="str">
            <v>Ventura Base</v>
          </cell>
          <cell r="C80">
            <v>-356.10000000000105</v>
          </cell>
          <cell r="D80">
            <v>-7929.8999999999942</v>
          </cell>
          <cell r="E80">
            <v>0</v>
          </cell>
          <cell r="K80">
            <v>-8285.9999999999945</v>
          </cell>
          <cell r="L80">
            <v>-7929.8999999999942</v>
          </cell>
          <cell r="M80">
            <v>-8285.9999999999945</v>
          </cell>
          <cell r="N80">
            <v>-413.29999999999927</v>
          </cell>
          <cell r="O80">
            <v>-8416.7000000000007</v>
          </cell>
          <cell r="P80">
            <v>0</v>
          </cell>
          <cell r="V80">
            <v>-8830</v>
          </cell>
          <cell r="W80">
            <v>-8416.7000000000007</v>
          </cell>
          <cell r="X80">
            <v>-8830</v>
          </cell>
          <cell r="Y80">
            <v>-446.4</v>
          </cell>
          <cell r="Z80">
            <v>-8084.6</v>
          </cell>
          <cell r="AA80">
            <v>0</v>
          </cell>
          <cell r="AG80">
            <v>-8531</v>
          </cell>
          <cell r="AH80">
            <v>-8084.6</v>
          </cell>
          <cell r="AI80">
            <v>-8531</v>
          </cell>
          <cell r="AJ80">
            <v>-181.8</v>
          </cell>
          <cell r="AK80">
            <v>-9455.2000000000007</v>
          </cell>
          <cell r="AL80">
            <v>0</v>
          </cell>
          <cell r="AR80">
            <v>-9637</v>
          </cell>
          <cell r="AS80">
            <v>-9455.2000000000007</v>
          </cell>
          <cell r="AT80">
            <v>-9637</v>
          </cell>
          <cell r="AU80">
            <v>-28.3</v>
          </cell>
          <cell r="AV80">
            <v>-341.7</v>
          </cell>
          <cell r="AW80">
            <v>0</v>
          </cell>
          <cell r="BC80">
            <v>-370</v>
          </cell>
          <cell r="BD80">
            <v>-341.7</v>
          </cell>
          <cell r="BE80">
            <v>-370</v>
          </cell>
          <cell r="BF80">
            <v>-40.6</v>
          </cell>
          <cell r="BG80">
            <v>-2893.4</v>
          </cell>
          <cell r="BH80">
            <v>0</v>
          </cell>
          <cell r="BN80">
            <v>-2934</v>
          </cell>
          <cell r="BO80">
            <v>-2893.4</v>
          </cell>
          <cell r="BP80">
            <v>-2934</v>
          </cell>
          <cell r="BQ80">
            <v>-28.2</v>
          </cell>
          <cell r="BR80">
            <v>-4510.8</v>
          </cell>
          <cell r="BS80">
            <v>0</v>
          </cell>
          <cell r="BY80">
            <v>-4539</v>
          </cell>
          <cell r="BZ80">
            <v>-4510.8</v>
          </cell>
          <cell r="CA80">
            <v>-4539</v>
          </cell>
          <cell r="CB80">
            <v>-15.9</v>
          </cell>
          <cell r="CC80">
            <v>-360.1</v>
          </cell>
          <cell r="CD80">
            <v>0</v>
          </cell>
          <cell r="CJ80">
            <v>-376</v>
          </cell>
          <cell r="CK80">
            <v>-360.1</v>
          </cell>
          <cell r="CL80">
            <v>-376</v>
          </cell>
          <cell r="CM80">
            <v>-14</v>
          </cell>
          <cell r="CN80">
            <v>-357</v>
          </cell>
          <cell r="CO80">
            <v>0</v>
          </cell>
          <cell r="CU80">
            <v>-371</v>
          </cell>
          <cell r="CV80">
            <v>-357</v>
          </cell>
          <cell r="CW80">
            <v>-371</v>
          </cell>
          <cell r="CX80">
            <v>-13.7</v>
          </cell>
          <cell r="CY80">
            <v>-411.3</v>
          </cell>
          <cell r="CZ80">
            <v>0</v>
          </cell>
          <cell r="DF80">
            <v>-425</v>
          </cell>
          <cell r="DG80">
            <v>-411.3</v>
          </cell>
          <cell r="DH80">
            <v>-425</v>
          </cell>
          <cell r="DI80">
            <v>-8.0000000000000071</v>
          </cell>
          <cell r="DJ80">
            <v>-294</v>
          </cell>
          <cell r="DK80">
            <v>0</v>
          </cell>
          <cell r="DQ80">
            <v>-302</v>
          </cell>
          <cell r="DR80">
            <v>-294</v>
          </cell>
          <cell r="DS80">
            <v>-302</v>
          </cell>
          <cell r="DT80">
            <v>-7.1</v>
          </cell>
          <cell r="DU80">
            <v>-299.89999999999998</v>
          </cell>
          <cell r="DV80">
            <v>0</v>
          </cell>
          <cell r="EB80">
            <v>-307</v>
          </cell>
          <cell r="EC80">
            <v>-299.89999999999998</v>
          </cell>
          <cell r="ED80">
            <v>-307</v>
          </cell>
        </row>
        <row r="81">
          <cell r="A81">
            <v>105</v>
          </cell>
          <cell r="B81" t="str">
            <v>Cellops Base</v>
          </cell>
          <cell r="C81">
            <v>-0.30000000000000093</v>
          </cell>
          <cell r="D81">
            <v>-37.699999999999818</v>
          </cell>
          <cell r="E81">
            <v>0</v>
          </cell>
          <cell r="K81">
            <v>-37.999999999999822</v>
          </cell>
          <cell r="L81">
            <v>-37.699999999999818</v>
          </cell>
          <cell r="M81">
            <v>-37.999999999999822</v>
          </cell>
          <cell r="N81">
            <v>-0.2</v>
          </cell>
          <cell r="O81">
            <v>-33.799999999999997</v>
          </cell>
          <cell r="P81">
            <v>0</v>
          </cell>
          <cell r="V81">
            <v>-34</v>
          </cell>
          <cell r="W81">
            <v>-33.799999999999997</v>
          </cell>
          <cell r="X81">
            <v>-34</v>
          </cell>
          <cell r="Y81">
            <v>-2.5</v>
          </cell>
          <cell r="Z81">
            <v>-40.5</v>
          </cell>
          <cell r="AA81">
            <v>0</v>
          </cell>
          <cell r="AG81">
            <v>-43</v>
          </cell>
          <cell r="AH81">
            <v>-40.5</v>
          </cell>
          <cell r="AI81">
            <v>-43</v>
          </cell>
          <cell r="AJ81">
            <v>-1</v>
          </cell>
          <cell r="AK81">
            <v>-17</v>
          </cell>
          <cell r="AL81">
            <v>0</v>
          </cell>
          <cell r="AR81">
            <v>-18</v>
          </cell>
          <cell r="AS81">
            <v>-17</v>
          </cell>
          <cell r="AT81">
            <v>-18</v>
          </cell>
          <cell r="AU81">
            <v>0</v>
          </cell>
          <cell r="AV81">
            <v>-3</v>
          </cell>
          <cell r="AW81">
            <v>0</v>
          </cell>
          <cell r="BC81">
            <v>-3</v>
          </cell>
          <cell r="BD81">
            <v>-3</v>
          </cell>
          <cell r="BE81">
            <v>-3</v>
          </cell>
          <cell r="BF81">
            <v>-0.4</v>
          </cell>
          <cell r="BG81">
            <v>-27.6</v>
          </cell>
          <cell r="BH81">
            <v>0</v>
          </cell>
          <cell r="BN81">
            <v>-28</v>
          </cell>
          <cell r="BO81">
            <v>-27.6</v>
          </cell>
          <cell r="BP81">
            <v>-28</v>
          </cell>
          <cell r="BQ81">
            <v>-2</v>
          </cell>
          <cell r="BR81">
            <v>-22</v>
          </cell>
          <cell r="BS81">
            <v>0</v>
          </cell>
          <cell r="BY81">
            <v>-24</v>
          </cell>
          <cell r="BZ81">
            <v>-22</v>
          </cell>
          <cell r="CA81">
            <v>-24</v>
          </cell>
          <cell r="CB81">
            <v>0</v>
          </cell>
          <cell r="CC81">
            <v>-41</v>
          </cell>
          <cell r="CD81">
            <v>0</v>
          </cell>
          <cell r="CJ81">
            <v>-41</v>
          </cell>
          <cell r="CK81">
            <v>-41</v>
          </cell>
          <cell r="CL81">
            <v>-41</v>
          </cell>
          <cell r="CM81">
            <v>-0.3</v>
          </cell>
          <cell r="CN81">
            <v>-75.7</v>
          </cell>
          <cell r="CO81">
            <v>0</v>
          </cell>
          <cell r="CU81">
            <v>-76</v>
          </cell>
          <cell r="CV81">
            <v>-75.7</v>
          </cell>
          <cell r="CW81">
            <v>-76</v>
          </cell>
          <cell r="CX81">
            <v>-0.9</v>
          </cell>
          <cell r="CY81">
            <v>-105.1</v>
          </cell>
          <cell r="CZ81">
            <v>0</v>
          </cell>
          <cell r="DF81">
            <v>-106</v>
          </cell>
          <cell r="DG81">
            <v>-105.1</v>
          </cell>
          <cell r="DH81">
            <v>-106</v>
          </cell>
          <cell r="DI81">
            <v>-0.9</v>
          </cell>
          <cell r="DJ81">
            <v>-71.099999999999994</v>
          </cell>
          <cell r="DK81">
            <v>0</v>
          </cell>
          <cell r="DQ81">
            <v>-72</v>
          </cell>
          <cell r="DR81">
            <v>-71.099999999999994</v>
          </cell>
          <cell r="DS81">
            <v>-72</v>
          </cell>
          <cell r="DT81">
            <v>-0.3</v>
          </cell>
          <cell r="DU81">
            <v>-76.7</v>
          </cell>
          <cell r="DV81">
            <v>0</v>
          </cell>
          <cell r="EB81">
            <v>-77</v>
          </cell>
          <cell r="EC81">
            <v>-76.7</v>
          </cell>
          <cell r="ED81">
            <v>-77</v>
          </cell>
        </row>
        <row r="82">
          <cell r="A82">
            <v>107</v>
          </cell>
          <cell r="B82" t="str">
            <v>Singlepoint</v>
          </cell>
          <cell r="C82">
            <v>-1227</v>
          </cell>
          <cell r="D82">
            <v>-12</v>
          </cell>
          <cell r="E82">
            <v>0</v>
          </cell>
          <cell r="K82">
            <v>-1239</v>
          </cell>
          <cell r="L82">
            <v>-12</v>
          </cell>
          <cell r="M82">
            <v>-1239</v>
          </cell>
          <cell r="N82">
            <v>-1343.2</v>
          </cell>
          <cell r="O82">
            <v>-21.8</v>
          </cell>
          <cell r="P82">
            <v>0</v>
          </cell>
          <cell r="V82">
            <v>-1365</v>
          </cell>
          <cell r="W82">
            <v>-21.8</v>
          </cell>
          <cell r="X82">
            <v>-1365</v>
          </cell>
          <cell r="Y82">
            <v>-1388.2</v>
          </cell>
          <cell r="Z82">
            <v>-46.8</v>
          </cell>
          <cell r="AA82">
            <v>0</v>
          </cell>
          <cell r="AG82">
            <v>-1435</v>
          </cell>
          <cell r="AH82">
            <v>-46.8</v>
          </cell>
          <cell r="AI82">
            <v>-1435</v>
          </cell>
          <cell r="AJ82">
            <v>-156.80000000000001</v>
          </cell>
          <cell r="AK82">
            <v>-739.2</v>
          </cell>
          <cell r="AL82">
            <v>0</v>
          </cell>
          <cell r="AR82">
            <v>-896</v>
          </cell>
          <cell r="AS82">
            <v>-739.2</v>
          </cell>
          <cell r="AT82">
            <v>-896</v>
          </cell>
          <cell r="AU82">
            <v>-56.8</v>
          </cell>
          <cell r="AV82">
            <v>-397.2</v>
          </cell>
          <cell r="AW82">
            <v>0</v>
          </cell>
          <cell r="BC82">
            <v>-454</v>
          </cell>
          <cell r="BD82">
            <v>-397.2</v>
          </cell>
          <cell r="BE82">
            <v>-454</v>
          </cell>
          <cell r="BF82">
            <v>-82.5</v>
          </cell>
          <cell r="BG82">
            <v>-917.5</v>
          </cell>
          <cell r="BH82">
            <v>0</v>
          </cell>
          <cell r="BN82">
            <v>-1000</v>
          </cell>
          <cell r="BO82">
            <v>-917.5</v>
          </cell>
          <cell r="BP82">
            <v>-1000</v>
          </cell>
          <cell r="BQ82">
            <v>-84</v>
          </cell>
          <cell r="BR82">
            <v>-1013</v>
          </cell>
          <cell r="BS82">
            <v>0</v>
          </cell>
          <cell r="BY82">
            <v>-1097</v>
          </cell>
          <cell r="BZ82">
            <v>-1013</v>
          </cell>
          <cell r="CA82">
            <v>-1097</v>
          </cell>
          <cell r="CB82">
            <v>-72.599999999999994</v>
          </cell>
          <cell r="CC82">
            <v>-543.4</v>
          </cell>
          <cell r="CD82">
            <v>0</v>
          </cell>
          <cell r="CJ82">
            <v>-616</v>
          </cell>
          <cell r="CK82">
            <v>-543.4</v>
          </cell>
          <cell r="CL82">
            <v>-616</v>
          </cell>
          <cell r="CM82">
            <v>-68.400000000000006</v>
          </cell>
          <cell r="CN82">
            <v>-496.6</v>
          </cell>
          <cell r="CO82">
            <v>0</v>
          </cell>
          <cell r="CU82">
            <v>-565</v>
          </cell>
          <cell r="CV82">
            <v>-496.6</v>
          </cell>
          <cell r="CW82">
            <v>-565</v>
          </cell>
          <cell r="CX82">
            <v>-67.099999999999994</v>
          </cell>
          <cell r="CY82">
            <v>-684.9</v>
          </cell>
          <cell r="CZ82">
            <v>0</v>
          </cell>
          <cell r="DF82">
            <v>-752</v>
          </cell>
          <cell r="DG82">
            <v>-684.9</v>
          </cell>
          <cell r="DH82">
            <v>-752</v>
          </cell>
          <cell r="DI82">
            <v>-58</v>
          </cell>
          <cell r="DJ82">
            <v>-610</v>
          </cell>
          <cell r="DK82">
            <v>0</v>
          </cell>
          <cell r="DQ82">
            <v>-668</v>
          </cell>
          <cell r="DR82">
            <v>-610</v>
          </cell>
          <cell r="DS82">
            <v>-668</v>
          </cell>
          <cell r="DT82">
            <v>-48.5</v>
          </cell>
          <cell r="DU82">
            <v>-440.5</v>
          </cell>
          <cell r="DV82">
            <v>0</v>
          </cell>
          <cell r="EB82">
            <v>-489</v>
          </cell>
          <cell r="EC82">
            <v>-440.5</v>
          </cell>
          <cell r="ED82">
            <v>-489</v>
          </cell>
        </row>
        <row r="83">
          <cell r="A83">
            <v>106</v>
          </cell>
          <cell r="B83" t="str">
            <v>Lumina Base</v>
          </cell>
          <cell r="C83">
            <v>-1004.1</v>
          </cell>
          <cell r="D83">
            <v>-2488.9</v>
          </cell>
          <cell r="E83">
            <v>0</v>
          </cell>
          <cell r="K83">
            <v>-3493</v>
          </cell>
          <cell r="L83">
            <v>-2488.9</v>
          </cell>
          <cell r="M83">
            <v>-3493</v>
          </cell>
          <cell r="N83">
            <v>-938.80000000000109</v>
          </cell>
          <cell r="O83">
            <v>-2973.2</v>
          </cell>
          <cell r="P83">
            <v>0</v>
          </cell>
          <cell r="V83">
            <v>-3912</v>
          </cell>
          <cell r="W83">
            <v>-2973.2</v>
          </cell>
          <cell r="X83">
            <v>-3912</v>
          </cell>
          <cell r="Y83">
            <v>-1273.7</v>
          </cell>
          <cell r="Z83">
            <v>-2914.3</v>
          </cell>
          <cell r="AA83">
            <v>0</v>
          </cell>
          <cell r="AG83">
            <v>-4188</v>
          </cell>
          <cell r="AH83">
            <v>-2914.3</v>
          </cell>
          <cell r="AI83">
            <v>-4188</v>
          </cell>
          <cell r="AJ83">
            <v>-926.47272727272775</v>
          </cell>
          <cell r="AK83">
            <v>-3827.527272727275</v>
          </cell>
          <cell r="AL83">
            <v>0</v>
          </cell>
          <cell r="AR83">
            <v>-4754</v>
          </cell>
          <cell r="AS83">
            <v>-3827.527272727275</v>
          </cell>
          <cell r="AT83">
            <v>-4754</v>
          </cell>
          <cell r="AU83">
            <v>-881.8</v>
          </cell>
          <cell r="AV83">
            <v>-4317.2</v>
          </cell>
          <cell r="AW83">
            <v>0</v>
          </cell>
          <cell r="BC83">
            <v>-5199</v>
          </cell>
          <cell r="BD83">
            <v>-4317.2</v>
          </cell>
          <cell r="BE83">
            <v>-5199</v>
          </cell>
          <cell r="BF83">
            <v>-1267</v>
          </cell>
          <cell r="BG83">
            <v>-7827</v>
          </cell>
          <cell r="BH83">
            <v>0</v>
          </cell>
          <cell r="BN83">
            <v>-9094</v>
          </cell>
          <cell r="BO83">
            <v>-7827</v>
          </cell>
          <cell r="BP83">
            <v>-9094</v>
          </cell>
          <cell r="BQ83">
            <v>-1326.27</v>
          </cell>
          <cell r="BR83">
            <v>-7835.73</v>
          </cell>
          <cell r="BS83">
            <v>0</v>
          </cell>
          <cell r="BY83">
            <v>-9162.0000000000055</v>
          </cell>
          <cell r="BZ83">
            <v>-7835.73</v>
          </cell>
          <cell r="CA83">
            <v>-9162.0000000000055</v>
          </cell>
          <cell r="CB83">
            <v>-1734</v>
          </cell>
          <cell r="CC83">
            <v>-4509</v>
          </cell>
          <cell r="CD83">
            <v>0</v>
          </cell>
          <cell r="CJ83">
            <v>-6243</v>
          </cell>
          <cell r="CK83">
            <v>-4509</v>
          </cell>
          <cell r="CL83">
            <v>-6243</v>
          </cell>
          <cell r="CM83">
            <v>-1241.3</v>
          </cell>
          <cell r="CN83">
            <v>-3301.7</v>
          </cell>
          <cell r="CO83">
            <v>0</v>
          </cell>
          <cell r="CU83">
            <v>-4543</v>
          </cell>
          <cell r="CV83">
            <v>-3301.7</v>
          </cell>
          <cell r="CW83">
            <v>-4543</v>
          </cell>
          <cell r="CX83">
            <v>-800.00000000000364</v>
          </cell>
          <cell r="CY83">
            <v>-2590</v>
          </cell>
          <cell r="CZ83">
            <v>0</v>
          </cell>
          <cell r="DF83">
            <v>-3390</v>
          </cell>
          <cell r="DG83">
            <v>-2590</v>
          </cell>
          <cell r="DH83">
            <v>-3390</v>
          </cell>
          <cell r="DI83">
            <v>-1293.0999999999999</v>
          </cell>
          <cell r="DJ83">
            <v>-3022.9</v>
          </cell>
          <cell r="DK83">
            <v>0</v>
          </cell>
          <cell r="DQ83">
            <v>-4316</v>
          </cell>
          <cell r="DR83">
            <v>-3022.9</v>
          </cell>
          <cell r="DS83">
            <v>-4316</v>
          </cell>
          <cell r="DT83">
            <v>-1326.7</v>
          </cell>
          <cell r="DU83">
            <v>-2658.3</v>
          </cell>
          <cell r="DV83">
            <v>0</v>
          </cell>
          <cell r="EB83">
            <v>-3985</v>
          </cell>
          <cell r="EC83">
            <v>-2658.3</v>
          </cell>
          <cell r="ED83">
            <v>-3985</v>
          </cell>
        </row>
        <row r="84">
          <cell r="A84">
            <v>107</v>
          </cell>
          <cell r="B84" t="str">
            <v>ISP Base</v>
          </cell>
          <cell r="C84">
            <v>-1227</v>
          </cell>
          <cell r="D84">
            <v>-12</v>
          </cell>
          <cell r="E84">
            <v>0</v>
          </cell>
          <cell r="K84">
            <v>-1239</v>
          </cell>
          <cell r="L84">
            <v>-12</v>
          </cell>
          <cell r="M84">
            <v>-1239</v>
          </cell>
          <cell r="N84">
            <v>-1343.2</v>
          </cell>
          <cell r="O84">
            <v>-21.8</v>
          </cell>
          <cell r="P84">
            <v>0</v>
          </cell>
          <cell r="V84">
            <v>-1365</v>
          </cell>
          <cell r="W84">
            <v>-21.8</v>
          </cell>
          <cell r="X84">
            <v>-1365</v>
          </cell>
          <cell r="Y84">
            <v>-1388.2</v>
          </cell>
          <cell r="Z84">
            <v>-46.8</v>
          </cell>
          <cell r="AA84">
            <v>0</v>
          </cell>
          <cell r="AG84">
            <v>-1435</v>
          </cell>
          <cell r="AH84">
            <v>-46.8</v>
          </cell>
          <cell r="AI84">
            <v>-1435</v>
          </cell>
          <cell r="AJ84">
            <v>-1324.8</v>
          </cell>
          <cell r="AK84">
            <v>-26.2</v>
          </cell>
          <cell r="AL84">
            <v>0</v>
          </cell>
          <cell r="AR84">
            <v>-1351</v>
          </cell>
          <cell r="AS84">
            <v>-26.2</v>
          </cell>
          <cell r="AT84">
            <v>-1351</v>
          </cell>
          <cell r="AU84">
            <v>-1131.4000000000001</v>
          </cell>
          <cell r="AV84">
            <v>-22.600000000000136</v>
          </cell>
          <cell r="AW84">
            <v>0</v>
          </cell>
          <cell r="BC84">
            <v>-1154</v>
          </cell>
          <cell r="BD84">
            <v>-22.600000000000136</v>
          </cell>
          <cell r="BE84">
            <v>-1154</v>
          </cell>
          <cell r="BF84">
            <v>-1209.06</v>
          </cell>
          <cell r="BG84">
            <v>-62.940000000000055</v>
          </cell>
          <cell r="BH84">
            <v>0</v>
          </cell>
          <cell r="BN84">
            <v>-1272</v>
          </cell>
          <cell r="BO84">
            <v>-62.940000000000055</v>
          </cell>
          <cell r="BP84">
            <v>-1272</v>
          </cell>
          <cell r="BQ84">
            <v>-1442.8</v>
          </cell>
          <cell r="BR84">
            <v>-68.2</v>
          </cell>
          <cell r="BS84">
            <v>0</v>
          </cell>
          <cell r="BY84">
            <v>-1511</v>
          </cell>
          <cell r="BZ84">
            <v>-68.2</v>
          </cell>
          <cell r="CA84">
            <v>-1511</v>
          </cell>
          <cell r="CB84">
            <v>-2997.13</v>
          </cell>
          <cell r="CC84">
            <v>-55.870000000000118</v>
          </cell>
          <cell r="CD84">
            <v>0</v>
          </cell>
          <cell r="CJ84">
            <v>-3053</v>
          </cell>
          <cell r="CK84">
            <v>-55.870000000000118</v>
          </cell>
          <cell r="CL84">
            <v>-3053</v>
          </cell>
          <cell r="CM84">
            <v>-567.32999999999697</v>
          </cell>
          <cell r="CN84">
            <v>-90.669999999999845</v>
          </cell>
          <cell r="CO84">
            <v>0</v>
          </cell>
          <cell r="CU84">
            <v>-657.99999999999682</v>
          </cell>
          <cell r="CV84">
            <v>-90.669999999999845</v>
          </cell>
          <cell r="CW84">
            <v>-657.99999999999682</v>
          </cell>
          <cell r="CX84">
            <v>-443.89999999999873</v>
          </cell>
          <cell r="CY84">
            <v>-52.100000000000136</v>
          </cell>
          <cell r="CZ84">
            <v>0</v>
          </cell>
          <cell r="DF84">
            <v>-495.99999999999886</v>
          </cell>
          <cell r="DG84">
            <v>-52.100000000000136</v>
          </cell>
          <cell r="DH84">
            <v>-495.99999999999886</v>
          </cell>
          <cell r="DI84">
            <v>-1802</v>
          </cell>
          <cell r="DJ84">
            <v>-86</v>
          </cell>
          <cell r="DK84">
            <v>0</v>
          </cell>
          <cell r="DQ84">
            <v>-1888</v>
          </cell>
          <cell r="DR84">
            <v>-86</v>
          </cell>
          <cell r="DS84">
            <v>-1888</v>
          </cell>
          <cell r="DT84">
            <v>-469.02999999999929</v>
          </cell>
          <cell r="DU84">
            <v>-34.97</v>
          </cell>
          <cell r="DV84">
            <v>0</v>
          </cell>
          <cell r="EB84">
            <v>-503.99999999999932</v>
          </cell>
          <cell r="EC84">
            <v>-34.97</v>
          </cell>
          <cell r="ED84">
            <v>-503.99999999999932</v>
          </cell>
        </row>
        <row r="85">
          <cell r="B85" t="str">
            <v>Other SPD</v>
          </cell>
          <cell r="AU85">
            <v>-221.02</v>
          </cell>
          <cell r="AV85">
            <v>-11554.98</v>
          </cell>
          <cell r="AW85">
            <v>0</v>
          </cell>
          <cell r="BC85">
            <v>-11776</v>
          </cell>
          <cell r="BD85">
            <v>-11554.98</v>
          </cell>
          <cell r="BE85">
            <v>-11776</v>
          </cell>
          <cell r="BF85">
            <v>-5593.4480000000003</v>
          </cell>
          <cell r="BG85">
            <v>-12948.551999999989</v>
          </cell>
          <cell r="BH85">
            <v>0</v>
          </cell>
          <cell r="BN85">
            <v>-18542</v>
          </cell>
          <cell r="BO85">
            <v>-12948.551999999989</v>
          </cell>
          <cell r="BP85">
            <v>-18542</v>
          </cell>
          <cell r="BQ85">
            <v>-7634.9879999999994</v>
          </cell>
          <cell r="BR85">
            <v>-14063.011999999995</v>
          </cell>
          <cell r="BS85">
            <v>0</v>
          </cell>
          <cell r="BY85">
            <v>-21698</v>
          </cell>
          <cell r="BZ85">
            <v>-14063.011999999995</v>
          </cell>
          <cell r="CA85">
            <v>-21698</v>
          </cell>
          <cell r="CB85">
            <v>-3410.056</v>
          </cell>
          <cell r="CC85">
            <v>-16699.944000000003</v>
          </cell>
          <cell r="CD85">
            <v>0</v>
          </cell>
          <cell r="CJ85">
            <v>-20110</v>
          </cell>
          <cell r="CK85">
            <v>-16699.944000000003</v>
          </cell>
          <cell r="CL85">
            <v>-20110</v>
          </cell>
          <cell r="CM85">
            <v>-2599.5300000000002</v>
          </cell>
          <cell r="CN85">
            <v>-14881.47</v>
          </cell>
          <cell r="CO85">
            <v>0</v>
          </cell>
          <cell r="CU85">
            <v>-17481</v>
          </cell>
          <cell r="CV85">
            <v>-14881.47</v>
          </cell>
          <cell r="CW85">
            <v>-17481</v>
          </cell>
          <cell r="CX85">
            <v>-2822.87</v>
          </cell>
          <cell r="CY85">
            <v>-20314.13</v>
          </cell>
          <cell r="CZ85">
            <v>0</v>
          </cell>
          <cell r="DF85">
            <v>-23137</v>
          </cell>
          <cell r="DG85">
            <v>-20314.13</v>
          </cell>
          <cell r="DH85">
            <v>-23137</v>
          </cell>
          <cell r="DI85">
            <v>-2917.38</v>
          </cell>
          <cell r="DJ85">
            <v>-23047.62</v>
          </cell>
          <cell r="DK85">
            <v>0</v>
          </cell>
          <cell r="DQ85">
            <v>-25965</v>
          </cell>
          <cell r="DR85">
            <v>-23047.62</v>
          </cell>
          <cell r="DS85">
            <v>-25965</v>
          </cell>
          <cell r="DT85">
            <v>-4049.59</v>
          </cell>
          <cell r="DU85">
            <v>-26478.41</v>
          </cell>
          <cell r="DV85">
            <v>0</v>
          </cell>
          <cell r="EB85">
            <v>-30528</v>
          </cell>
          <cell r="EC85">
            <v>-26478.41</v>
          </cell>
          <cell r="ED85">
            <v>-30528</v>
          </cell>
        </row>
        <row r="86">
          <cell r="A86">
            <v>108</v>
          </cell>
          <cell r="B86" t="str">
            <v>Prepay Base</v>
          </cell>
          <cell r="C86">
            <v>0</v>
          </cell>
          <cell r="D86">
            <v>0</v>
          </cell>
          <cell r="E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EB86">
            <v>0</v>
          </cell>
          <cell r="EC86">
            <v>0</v>
          </cell>
          <cell r="ED86">
            <v>0</v>
          </cell>
        </row>
        <row r="87">
          <cell r="A87">
            <v>109</v>
          </cell>
          <cell r="B87" t="str">
            <v>Adjustments</v>
          </cell>
          <cell r="C87">
            <v>-3450.4</v>
          </cell>
          <cell r="D87">
            <v>-10732.6</v>
          </cell>
          <cell r="E87">
            <v>0</v>
          </cell>
          <cell r="K87">
            <v>-14183</v>
          </cell>
          <cell r="L87">
            <v>-10732.6</v>
          </cell>
          <cell r="M87">
            <v>-14183</v>
          </cell>
          <cell r="N87">
            <v>-3842.3</v>
          </cell>
          <cell r="O87">
            <v>-11633.7</v>
          </cell>
          <cell r="P87">
            <v>0</v>
          </cell>
          <cell r="V87">
            <v>-15476</v>
          </cell>
          <cell r="W87">
            <v>-11633.7</v>
          </cell>
          <cell r="X87">
            <v>-15476</v>
          </cell>
          <cell r="Y87">
            <v>-4587.8999999999996</v>
          </cell>
          <cell r="Z87">
            <v>-11265.1</v>
          </cell>
          <cell r="AA87">
            <v>0</v>
          </cell>
          <cell r="AG87">
            <v>-15853</v>
          </cell>
          <cell r="AH87">
            <v>-11265.1</v>
          </cell>
          <cell r="AI87">
            <v>-15853</v>
          </cell>
          <cell r="AJ87">
            <v>-4238.7527272727275</v>
          </cell>
          <cell r="AK87">
            <v>-14280.247272727274</v>
          </cell>
          <cell r="AL87">
            <v>0</v>
          </cell>
          <cell r="AR87">
            <v>-18519</v>
          </cell>
          <cell r="AS87">
            <v>-14280.247272727274</v>
          </cell>
          <cell r="AT87">
            <v>-18519</v>
          </cell>
          <cell r="AU87">
            <v>-3531.48</v>
          </cell>
          <cell r="AV87">
            <v>-16829.52</v>
          </cell>
          <cell r="AW87">
            <v>0</v>
          </cell>
          <cell r="BC87">
            <v>-20361</v>
          </cell>
          <cell r="BD87">
            <v>-16829.52</v>
          </cell>
          <cell r="BE87">
            <v>-20361</v>
          </cell>
          <cell r="BF87">
            <v>-9713.2080000000005</v>
          </cell>
          <cell r="BG87">
            <v>-26782.791999999987</v>
          </cell>
          <cell r="BH87">
            <v>0</v>
          </cell>
          <cell r="BN87">
            <v>-36496</v>
          </cell>
          <cell r="BO87">
            <v>-26782.791999999987</v>
          </cell>
          <cell r="BP87">
            <v>-36496</v>
          </cell>
          <cell r="BQ87">
            <v>-12185.528000000002</v>
          </cell>
          <cell r="BR87">
            <v>-29699.472000000002</v>
          </cell>
          <cell r="BS87">
            <v>0</v>
          </cell>
          <cell r="BY87">
            <v>-41885</v>
          </cell>
          <cell r="BZ87">
            <v>-29699.472000000002</v>
          </cell>
          <cell r="CA87">
            <v>-41885</v>
          </cell>
          <cell r="CB87">
            <v>-9383.7860000000001</v>
          </cell>
          <cell r="CC87">
            <v>-22332.214000000004</v>
          </cell>
          <cell r="CD87">
            <v>0</v>
          </cell>
          <cell r="CJ87">
            <v>-31716</v>
          </cell>
          <cell r="CK87">
            <v>-22332.214000000004</v>
          </cell>
          <cell r="CL87">
            <v>-31716</v>
          </cell>
          <cell r="CM87">
            <v>-5506.16</v>
          </cell>
          <cell r="CN87">
            <v>-19305.84</v>
          </cell>
          <cell r="CO87">
            <v>0</v>
          </cell>
          <cell r="CU87">
            <v>-24812</v>
          </cell>
          <cell r="CV87">
            <v>-19305.84</v>
          </cell>
          <cell r="CW87">
            <v>-24812</v>
          </cell>
          <cell r="CX87">
            <v>-5583.57</v>
          </cell>
          <cell r="CY87">
            <v>-24314.43</v>
          </cell>
          <cell r="CZ87">
            <v>0</v>
          </cell>
          <cell r="DF87">
            <v>-29898</v>
          </cell>
          <cell r="DG87">
            <v>-24314.43</v>
          </cell>
          <cell r="DH87">
            <v>-29898</v>
          </cell>
          <cell r="DI87">
            <v>-7634.48</v>
          </cell>
          <cell r="DJ87">
            <v>-27271.52</v>
          </cell>
          <cell r="DK87">
            <v>0</v>
          </cell>
          <cell r="DQ87">
            <v>-34906</v>
          </cell>
          <cell r="DR87">
            <v>-27271.52</v>
          </cell>
          <cell r="DS87">
            <v>-34906</v>
          </cell>
          <cell r="DT87">
            <v>-7303.92</v>
          </cell>
          <cell r="DU87">
            <v>-30066.080000000002</v>
          </cell>
          <cell r="DV87">
            <v>0</v>
          </cell>
          <cell r="EB87">
            <v>-37370</v>
          </cell>
          <cell r="EC87">
            <v>-30066.080000000002</v>
          </cell>
          <cell r="ED87">
            <v>-37370</v>
          </cell>
        </row>
        <row r="88">
          <cell r="A88">
            <v>110</v>
          </cell>
          <cell r="B88" t="str">
            <v>Connections adjusted</v>
          </cell>
        </row>
        <row r="89">
          <cell r="A89">
            <v>111</v>
          </cell>
          <cell r="B89" t="str">
            <v>Upgrades - current month</v>
          </cell>
          <cell r="C89">
            <v>0</v>
          </cell>
          <cell r="D89">
            <v>-164.16293706026735</v>
          </cell>
          <cell r="E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-49.41081151853524</v>
          </cell>
          <cell r="P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-56.848545112608811</v>
          </cell>
          <cell r="AA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22821</v>
          </cell>
          <cell r="AL89">
            <v>59615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EB89">
            <v>0</v>
          </cell>
          <cell r="EC89">
            <v>0</v>
          </cell>
          <cell r="ED89">
            <v>0</v>
          </cell>
        </row>
        <row r="90">
          <cell r="A90">
            <v>112</v>
          </cell>
          <cell r="B90" t="str">
            <v>Upgrades - 3 months ago</v>
          </cell>
          <cell r="C90">
            <v>0</v>
          </cell>
          <cell r="D90">
            <v>-5936.1738761252254</v>
          </cell>
          <cell r="E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-4926.1567487993461</v>
          </cell>
          <cell r="P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-5556.3960667104466</v>
          </cell>
          <cell r="AA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EB90">
            <v>0</v>
          </cell>
          <cell r="EC90">
            <v>0</v>
          </cell>
          <cell r="ED90">
            <v>0</v>
          </cell>
        </row>
        <row r="91">
          <cell r="A91">
            <v>113</v>
          </cell>
          <cell r="B91" t="str">
            <v>Ventura Base</v>
          </cell>
          <cell r="C91">
            <v>1033.540699624333</v>
          </cell>
          <cell r="D91">
            <v>-4096.5406996243337</v>
          </cell>
          <cell r="E91">
            <v>0</v>
          </cell>
          <cell r="K91">
            <v>-3063</v>
          </cell>
          <cell r="L91">
            <v>-4096.5406996243337</v>
          </cell>
          <cell r="M91">
            <v>-3063</v>
          </cell>
          <cell r="N91">
            <v>6344.4515060010435</v>
          </cell>
          <cell r="O91">
            <v>1734.5484939989562</v>
          </cell>
          <cell r="P91">
            <v>0</v>
          </cell>
          <cell r="V91">
            <v>8079</v>
          </cell>
          <cell r="W91">
            <v>1734.5484939989562</v>
          </cell>
          <cell r="X91">
            <v>8079</v>
          </cell>
          <cell r="Y91">
            <v>953.85405661652089</v>
          </cell>
          <cell r="Z91">
            <v>-3444.854056616522</v>
          </cell>
          <cell r="AA91">
            <v>0</v>
          </cell>
          <cell r="AG91">
            <v>-2491</v>
          </cell>
          <cell r="AH91">
            <v>-3444.854056616522</v>
          </cell>
          <cell r="AI91">
            <v>-2491</v>
          </cell>
        </row>
        <row r="92">
          <cell r="A92">
            <v>114</v>
          </cell>
          <cell r="B92" t="str">
            <v>Internal connections adj</v>
          </cell>
          <cell r="C92">
            <v>0</v>
          </cell>
          <cell r="D92">
            <v>15225</v>
          </cell>
          <cell r="E92">
            <v>59500</v>
          </cell>
          <cell r="K92">
            <v>15225</v>
          </cell>
          <cell r="L92">
            <v>74725</v>
          </cell>
          <cell r="M92">
            <v>74725</v>
          </cell>
          <cell r="N92">
            <v>0</v>
          </cell>
          <cell r="O92">
            <v>16975</v>
          </cell>
          <cell r="P92">
            <v>56519</v>
          </cell>
          <cell r="V92">
            <v>16975</v>
          </cell>
          <cell r="W92">
            <v>73494</v>
          </cell>
          <cell r="X92">
            <v>73494</v>
          </cell>
          <cell r="Y92">
            <v>0</v>
          </cell>
          <cell r="Z92">
            <v>16975</v>
          </cell>
          <cell r="AA92">
            <v>56519</v>
          </cell>
          <cell r="AG92">
            <v>16975</v>
          </cell>
          <cell r="AH92">
            <v>73494</v>
          </cell>
          <cell r="AI92">
            <v>73494</v>
          </cell>
          <cell r="AJ92">
            <v>0</v>
          </cell>
          <cell r="AK92">
            <v>22821</v>
          </cell>
          <cell r="AL92">
            <v>59615</v>
          </cell>
          <cell r="AR92">
            <v>22821</v>
          </cell>
          <cell r="AS92">
            <v>82436</v>
          </cell>
          <cell r="AT92">
            <v>82436</v>
          </cell>
          <cell r="AU92">
            <v>0</v>
          </cell>
          <cell r="AV92">
            <v>26609</v>
          </cell>
          <cell r="AW92">
            <v>59349</v>
          </cell>
          <cell r="BC92">
            <v>26609</v>
          </cell>
          <cell r="BD92">
            <v>85958</v>
          </cell>
          <cell r="BE92">
            <v>85958</v>
          </cell>
          <cell r="BF92">
            <v>0</v>
          </cell>
          <cell r="BG92">
            <v>26419</v>
          </cell>
          <cell r="BH92">
            <v>61342</v>
          </cell>
          <cell r="BN92">
            <v>26419</v>
          </cell>
          <cell r="BO92">
            <v>87761</v>
          </cell>
          <cell r="BP92">
            <v>87761</v>
          </cell>
          <cell r="BQ92">
            <v>0</v>
          </cell>
          <cell r="BR92">
            <v>25567</v>
          </cell>
          <cell r="BS92">
            <v>64917</v>
          </cell>
          <cell r="BY92">
            <v>25567</v>
          </cell>
          <cell r="BZ92">
            <v>90484</v>
          </cell>
          <cell r="CA92">
            <v>90484</v>
          </cell>
          <cell r="CB92">
            <v>0</v>
          </cell>
          <cell r="CC92">
            <v>24000</v>
          </cell>
          <cell r="CD92">
            <v>70000</v>
          </cell>
          <cell r="CJ92">
            <v>24000</v>
          </cell>
          <cell r="CK92">
            <v>94000</v>
          </cell>
          <cell r="CL92">
            <v>94000</v>
          </cell>
          <cell r="CM92">
            <v>0</v>
          </cell>
          <cell r="CN92">
            <v>27170</v>
          </cell>
          <cell r="CO92">
            <v>125879</v>
          </cell>
          <cell r="CU92">
            <v>27170</v>
          </cell>
          <cell r="CV92">
            <v>153049</v>
          </cell>
          <cell r="CW92">
            <v>153049</v>
          </cell>
          <cell r="CX92">
            <v>0</v>
          </cell>
          <cell r="CY92">
            <v>22139</v>
          </cell>
          <cell r="CZ92">
            <v>70205</v>
          </cell>
          <cell r="DF92">
            <v>22139</v>
          </cell>
          <cell r="DG92">
            <v>92344</v>
          </cell>
          <cell r="DH92">
            <v>92344</v>
          </cell>
          <cell r="DI92">
            <v>0</v>
          </cell>
          <cell r="DJ92">
            <v>23972</v>
          </cell>
          <cell r="DK92">
            <v>60568</v>
          </cell>
          <cell r="DQ92">
            <v>23972</v>
          </cell>
          <cell r="DR92">
            <v>84540</v>
          </cell>
          <cell r="DS92">
            <v>84540</v>
          </cell>
          <cell r="DT92">
            <v>0</v>
          </cell>
          <cell r="DU92">
            <v>21420</v>
          </cell>
          <cell r="DV92">
            <v>66214</v>
          </cell>
          <cell r="EB92">
            <v>21420</v>
          </cell>
          <cell r="EC92">
            <v>87634</v>
          </cell>
          <cell r="ED92">
            <v>87634</v>
          </cell>
        </row>
        <row r="93">
          <cell r="A93">
            <v>115</v>
          </cell>
          <cell r="B93" t="str">
            <v>Lumina Base</v>
          </cell>
          <cell r="C93">
            <v>1082.5938366588873</v>
          </cell>
          <cell r="D93">
            <v>15059.996163341115</v>
          </cell>
          <cell r="E93">
            <v>0</v>
          </cell>
          <cell r="K93">
            <v>16142.59</v>
          </cell>
          <cell r="L93">
            <v>15059.996163341115</v>
          </cell>
          <cell r="M93">
            <v>16142.59</v>
          </cell>
          <cell r="N93">
            <v>-197.34813554977993</v>
          </cell>
          <cell r="O93">
            <v>9667.3481355497788</v>
          </cell>
          <cell r="P93">
            <v>0</v>
          </cell>
          <cell r="V93">
            <v>9470</v>
          </cell>
          <cell r="W93">
            <v>9667.3481355497788</v>
          </cell>
          <cell r="X93">
            <v>9470</v>
          </cell>
          <cell r="Y93">
            <v>-1420.9363281987044</v>
          </cell>
          <cell r="Z93">
            <v>6162.9363281987062</v>
          </cell>
          <cell r="AA93">
            <v>0</v>
          </cell>
          <cell r="AG93">
            <v>4742</v>
          </cell>
          <cell r="AH93">
            <v>6162.9363281987062</v>
          </cell>
          <cell r="AI93">
            <v>4742</v>
          </cell>
          <cell r="AJ93">
            <v>593.60377116384461</v>
          </cell>
          <cell r="AK93">
            <v>-6061.6037711638446</v>
          </cell>
          <cell r="AL93">
            <v>0</v>
          </cell>
          <cell r="AR93">
            <v>-5468</v>
          </cell>
          <cell r="AS93">
            <v>-6061.6037711638446</v>
          </cell>
          <cell r="AT93">
            <v>-5468</v>
          </cell>
        </row>
        <row r="94">
          <cell r="A94">
            <v>110</v>
          </cell>
          <cell r="B94" t="str">
            <v>Migrations</v>
          </cell>
          <cell r="C94">
            <v>594.03098454759549</v>
          </cell>
          <cell r="D94">
            <v>127.96901545240402</v>
          </cell>
          <cell r="E94">
            <v>0</v>
          </cell>
          <cell r="K94">
            <v>722</v>
          </cell>
          <cell r="L94">
            <v>127.96901545240402</v>
          </cell>
          <cell r="M94">
            <v>722</v>
          </cell>
          <cell r="N94">
            <v>1377.5217998332184</v>
          </cell>
          <cell r="O94">
            <v>21.478200166784312</v>
          </cell>
          <cell r="P94">
            <v>0</v>
          </cell>
          <cell r="V94">
            <v>1399</v>
          </cell>
          <cell r="W94">
            <v>21.478200166784312</v>
          </cell>
          <cell r="X94">
            <v>1399</v>
          </cell>
          <cell r="Y94">
            <v>149.61168742039899</v>
          </cell>
          <cell r="Z94">
            <v>-30.611687420399171</v>
          </cell>
          <cell r="AA94">
            <v>0</v>
          </cell>
          <cell r="AG94">
            <v>119</v>
          </cell>
          <cell r="AH94">
            <v>-30.611687420399171</v>
          </cell>
          <cell r="AI94">
            <v>119</v>
          </cell>
          <cell r="AJ94">
            <v>239.80329492619944</v>
          </cell>
          <cell r="AK94">
            <v>-522.80329492619899</v>
          </cell>
          <cell r="AL94">
            <v>0</v>
          </cell>
          <cell r="AR94">
            <v>-283</v>
          </cell>
          <cell r="AS94">
            <v>-522.80329492619899</v>
          </cell>
          <cell r="AT94">
            <v>-283</v>
          </cell>
        </row>
        <row r="95">
          <cell r="A95">
            <v>111</v>
          </cell>
          <cell r="B95" t="str">
            <v>Corporate Jupiter Base</v>
          </cell>
          <cell r="C95">
            <v>-2141.8370629397323</v>
          </cell>
          <cell r="D95">
            <v>-164.16293706026735</v>
          </cell>
          <cell r="E95">
            <v>0</v>
          </cell>
          <cell r="K95">
            <v>-2306</v>
          </cell>
          <cell r="L95">
            <v>-164.16293706026735</v>
          </cell>
          <cell r="M95">
            <v>-2306</v>
          </cell>
          <cell r="N95">
            <v>-10080.589188481465</v>
          </cell>
          <cell r="O95">
            <v>-49.41081151853524</v>
          </cell>
          <cell r="P95">
            <v>0</v>
          </cell>
          <cell r="V95">
            <v>-10130</v>
          </cell>
          <cell r="W95">
            <v>-49.41081151853524</v>
          </cell>
          <cell r="X95">
            <v>-10130</v>
          </cell>
          <cell r="Y95">
            <v>-1587.151454887392</v>
          </cell>
          <cell r="Z95">
            <v>-56.848545112608811</v>
          </cell>
          <cell r="AA95">
            <v>0</v>
          </cell>
          <cell r="AG95">
            <v>-1644</v>
          </cell>
          <cell r="AH95">
            <v>-56.848545112608811</v>
          </cell>
          <cell r="AI95">
            <v>-1644</v>
          </cell>
          <cell r="AJ95">
            <v>-2314.1388968675146</v>
          </cell>
          <cell r="AK95">
            <v>-99.861103132487074</v>
          </cell>
          <cell r="AL95">
            <v>0</v>
          </cell>
          <cell r="AR95">
            <v>-2414</v>
          </cell>
          <cell r="AS95">
            <v>-99.861103132487074</v>
          </cell>
          <cell r="AT95">
            <v>-2414</v>
          </cell>
          <cell r="AU95">
            <v>-3594.9891406599118</v>
          </cell>
          <cell r="AV95">
            <v>8.9891406599125112</v>
          </cell>
          <cell r="AW95">
            <v>0</v>
          </cell>
          <cell r="BC95">
            <v>-3586</v>
          </cell>
          <cell r="BD95">
            <v>8.9891406599125112</v>
          </cell>
          <cell r="BE95">
            <v>-3586</v>
          </cell>
          <cell r="BF95">
            <v>-1523.7177710926253</v>
          </cell>
          <cell r="BG95">
            <v>-11.282228907375277</v>
          </cell>
          <cell r="BH95">
            <v>0</v>
          </cell>
          <cell r="BN95">
            <v>-1535</v>
          </cell>
          <cell r="BO95">
            <v>-11.282228907375277</v>
          </cell>
          <cell r="BP95">
            <v>-1535</v>
          </cell>
          <cell r="BQ95">
            <v>-2428.9417964695199</v>
          </cell>
          <cell r="BR95">
            <v>-60.058203530481386</v>
          </cell>
          <cell r="BS95">
            <v>0</v>
          </cell>
          <cell r="BY95">
            <v>-2489</v>
          </cell>
          <cell r="BZ95">
            <v>-60.058203530481386</v>
          </cell>
          <cell r="CA95">
            <v>-2489</v>
          </cell>
          <cell r="CB95">
            <v>-3396.9257941542801</v>
          </cell>
          <cell r="CC95">
            <v>-48.074205845720556</v>
          </cell>
          <cell r="CD95">
            <v>0</v>
          </cell>
          <cell r="CJ95">
            <v>-3445</v>
          </cell>
          <cell r="CK95">
            <v>-48.074205845720556</v>
          </cell>
          <cell r="CL95">
            <v>-3445</v>
          </cell>
          <cell r="CM95">
            <v>-3244.87</v>
          </cell>
          <cell r="CN95">
            <v>-49.13</v>
          </cell>
          <cell r="CO95">
            <v>0</v>
          </cell>
          <cell r="CU95">
            <v>-3294</v>
          </cell>
          <cell r="CV95">
            <v>-49.13</v>
          </cell>
          <cell r="CW95">
            <v>-3294</v>
          </cell>
          <cell r="CX95">
            <v>-2462.48</v>
          </cell>
          <cell r="CY95">
            <v>-36.520000000000003</v>
          </cell>
          <cell r="CZ95">
            <v>0</v>
          </cell>
          <cell r="DF95">
            <v>-2499</v>
          </cell>
          <cell r="DG95">
            <v>-36.520000000000003</v>
          </cell>
          <cell r="DH95">
            <v>-2499</v>
          </cell>
          <cell r="DI95">
            <v>-1768.8</v>
          </cell>
          <cell r="DJ95">
            <v>-49.2</v>
          </cell>
          <cell r="DK95">
            <v>0</v>
          </cell>
          <cell r="DQ95">
            <v>-1818</v>
          </cell>
          <cell r="DR95">
            <v>-49.2</v>
          </cell>
          <cell r="DS95">
            <v>-1818</v>
          </cell>
          <cell r="DT95">
            <v>-4699.72</v>
          </cell>
          <cell r="DU95">
            <v>-62.28</v>
          </cell>
          <cell r="DV95">
            <v>0</v>
          </cell>
          <cell r="EB95">
            <v>-4762</v>
          </cell>
          <cell r="EC95">
            <v>-62.28</v>
          </cell>
          <cell r="ED95">
            <v>-4762</v>
          </cell>
        </row>
        <row r="96">
          <cell r="A96">
            <v>112</v>
          </cell>
          <cell r="B96" t="str">
            <v>Consumer Jupiter Base</v>
          </cell>
          <cell r="C96">
            <v>-1657.8261238747723</v>
          </cell>
          <cell r="D96">
            <v>-5936.1738761252254</v>
          </cell>
          <cell r="E96">
            <v>0</v>
          </cell>
          <cell r="K96">
            <v>-7594</v>
          </cell>
          <cell r="L96">
            <v>-5936.1738761252254</v>
          </cell>
          <cell r="M96">
            <v>-7594</v>
          </cell>
          <cell r="N96">
            <v>511.15674879934545</v>
          </cell>
          <cell r="O96">
            <v>-4926.1567487993461</v>
          </cell>
          <cell r="P96">
            <v>0</v>
          </cell>
          <cell r="V96">
            <v>-4415</v>
          </cell>
          <cell r="W96">
            <v>-4926.1567487993461</v>
          </cell>
          <cell r="X96">
            <v>-4415</v>
          </cell>
          <cell r="Y96">
            <v>-73.603933289552742</v>
          </cell>
          <cell r="Z96">
            <v>-5556.3960667104466</v>
          </cell>
          <cell r="AA96">
            <v>0</v>
          </cell>
          <cell r="AG96">
            <v>-5630</v>
          </cell>
          <cell r="AH96">
            <v>-5556.3960667104466</v>
          </cell>
          <cell r="AI96">
            <v>-5630</v>
          </cell>
          <cell r="AJ96">
            <v>593.60377116384461</v>
          </cell>
          <cell r="AK96">
            <v>-6061.6037711638446</v>
          </cell>
          <cell r="AL96">
            <v>0</v>
          </cell>
          <cell r="AR96">
            <v>-5468</v>
          </cell>
          <cell r="AS96">
            <v>-6061.6037711638446</v>
          </cell>
          <cell r="AT96">
            <v>-5468</v>
          </cell>
          <cell r="AU96">
            <v>2440.8407967116368</v>
          </cell>
          <cell r="AV96">
            <v>-5206.8407967116373</v>
          </cell>
          <cell r="AW96">
            <v>0</v>
          </cell>
          <cell r="BC96">
            <v>-2766</v>
          </cell>
          <cell r="BD96">
            <v>-5206.8407967116373</v>
          </cell>
          <cell r="BE96">
            <v>-2766</v>
          </cell>
          <cell r="BF96">
            <v>87.305214661317677</v>
          </cell>
          <cell r="BG96">
            <v>-5945.3052146613181</v>
          </cell>
          <cell r="BH96">
            <v>0</v>
          </cell>
          <cell r="BN96">
            <v>-5858</v>
          </cell>
          <cell r="BO96">
            <v>-5945.3052146613181</v>
          </cell>
          <cell r="BP96">
            <v>-5858</v>
          </cell>
          <cell r="BQ96">
            <v>2909.3762307284323</v>
          </cell>
          <cell r="BR96">
            <v>-6954.3762307284314</v>
          </cell>
          <cell r="BS96">
            <v>0</v>
          </cell>
          <cell r="BY96">
            <v>-4045</v>
          </cell>
          <cell r="BZ96">
            <v>-6954.3762307284314</v>
          </cell>
          <cell r="CA96">
            <v>-4045</v>
          </cell>
          <cell r="CB96">
            <v>2628.1628645616629</v>
          </cell>
          <cell r="CC96">
            <v>-6894.1628645616629</v>
          </cell>
          <cell r="CD96">
            <v>0</v>
          </cell>
          <cell r="CJ96">
            <v>-4266</v>
          </cell>
          <cell r="CK96">
            <v>-6894.1628645616629</v>
          </cell>
          <cell r="CL96">
            <v>-4266</v>
          </cell>
          <cell r="CM96">
            <v>3821.51</v>
          </cell>
          <cell r="CN96">
            <v>-5379.5099999999929</v>
          </cell>
          <cell r="CO96">
            <v>0</v>
          </cell>
          <cell r="CU96">
            <v>-1557.9999999999927</v>
          </cell>
          <cell r="CV96">
            <v>-5379.5099999999929</v>
          </cell>
          <cell r="CW96">
            <v>-1557.9999999999927</v>
          </cell>
          <cell r="CX96">
            <v>1721.47</v>
          </cell>
          <cell r="CY96">
            <v>-4816.4699999999939</v>
          </cell>
          <cell r="CZ96">
            <v>0</v>
          </cell>
          <cell r="DF96">
            <v>-3094.9999999999941</v>
          </cell>
          <cell r="DG96">
            <v>-4816.4699999999939</v>
          </cell>
          <cell r="DH96">
            <v>-3094.9999999999941</v>
          </cell>
          <cell r="DI96">
            <v>5321.54</v>
          </cell>
          <cell r="DJ96">
            <v>-3942.54</v>
          </cell>
          <cell r="DK96">
            <v>0</v>
          </cell>
          <cell r="DQ96">
            <v>1379</v>
          </cell>
          <cell r="DR96">
            <v>-3942.54</v>
          </cell>
          <cell r="DS96">
            <v>1379</v>
          </cell>
          <cell r="DT96">
            <v>3144.61</v>
          </cell>
          <cell r="DU96">
            <v>-4778.6099999999997</v>
          </cell>
          <cell r="DV96">
            <v>0</v>
          </cell>
          <cell r="EB96">
            <v>-1634</v>
          </cell>
          <cell r="EC96">
            <v>-4778.6099999999997</v>
          </cell>
          <cell r="ED96">
            <v>-1634</v>
          </cell>
        </row>
        <row r="97">
          <cell r="A97">
            <v>113</v>
          </cell>
          <cell r="B97" t="str">
            <v>Ventura Base</v>
          </cell>
          <cell r="C97">
            <v>1033.540699624333</v>
          </cell>
          <cell r="D97">
            <v>-4096.5406996243337</v>
          </cell>
          <cell r="E97">
            <v>0</v>
          </cell>
          <cell r="K97">
            <v>-3063</v>
          </cell>
          <cell r="L97">
            <v>-4096.5406996243337</v>
          </cell>
          <cell r="M97">
            <v>-3063</v>
          </cell>
          <cell r="N97">
            <v>6344.4515060010435</v>
          </cell>
          <cell r="O97">
            <v>1734.5484939989562</v>
          </cell>
          <cell r="P97">
            <v>0</v>
          </cell>
          <cell r="V97">
            <v>8079</v>
          </cell>
          <cell r="W97">
            <v>1734.5484939989562</v>
          </cell>
          <cell r="X97">
            <v>8079</v>
          </cell>
          <cell r="Y97">
            <v>953.85405661652089</v>
          </cell>
          <cell r="Z97">
            <v>-3444.854056616522</v>
          </cell>
          <cell r="AA97">
            <v>0</v>
          </cell>
          <cell r="AG97">
            <v>-2491</v>
          </cell>
          <cell r="AH97">
            <v>-3444.854056616522</v>
          </cell>
          <cell r="AI97">
            <v>-2491</v>
          </cell>
          <cell r="AJ97">
            <v>239.80329492619944</v>
          </cell>
          <cell r="AK97">
            <v>-522.80329492619899</v>
          </cell>
          <cell r="AL97">
            <v>0</v>
          </cell>
          <cell r="AR97">
            <v>-283</v>
          </cell>
          <cell r="AS97">
            <v>-522.80329492619899</v>
          </cell>
          <cell r="AT97">
            <v>-283</v>
          </cell>
          <cell r="AU97">
            <v>74.909948721051336</v>
          </cell>
          <cell r="AV97">
            <v>-1925.9099487210515</v>
          </cell>
          <cell r="AW97">
            <v>0</v>
          </cell>
          <cell r="BC97">
            <v>-1851</v>
          </cell>
          <cell r="BD97">
            <v>-1925.9099487210515</v>
          </cell>
          <cell r="BE97">
            <v>-1851</v>
          </cell>
          <cell r="BF97">
            <v>85.65903794655884</v>
          </cell>
          <cell r="BG97">
            <v>-2908.6590379465588</v>
          </cell>
          <cell r="BH97">
            <v>0</v>
          </cell>
          <cell r="BN97">
            <v>-2823</v>
          </cell>
          <cell r="BO97">
            <v>-2908.6590379465588</v>
          </cell>
          <cell r="BP97">
            <v>-2823</v>
          </cell>
          <cell r="BQ97">
            <v>117.19998747082981</v>
          </cell>
          <cell r="BR97">
            <v>-4739.1999874708299</v>
          </cell>
          <cell r="BS97">
            <v>0</v>
          </cell>
          <cell r="BY97">
            <v>-4622</v>
          </cell>
          <cell r="BZ97">
            <v>-4739.1999874708299</v>
          </cell>
          <cell r="CA97">
            <v>-4622</v>
          </cell>
          <cell r="CB97">
            <v>27.428175850893393</v>
          </cell>
          <cell r="CC97">
            <v>-5305.4281758508932</v>
          </cell>
          <cell r="CD97">
            <v>0</v>
          </cell>
          <cell r="CJ97">
            <v>-5278</v>
          </cell>
          <cell r="CK97">
            <v>-5305.4281758508932</v>
          </cell>
          <cell r="CL97">
            <v>-5278</v>
          </cell>
          <cell r="CM97">
            <v>305.72000000000003</v>
          </cell>
          <cell r="CN97">
            <v>-4536.72</v>
          </cell>
          <cell r="CO97">
            <v>0</v>
          </cell>
          <cell r="CU97">
            <v>-4231</v>
          </cell>
          <cell r="CV97">
            <v>-4536.72</v>
          </cell>
          <cell r="CW97">
            <v>-4231</v>
          </cell>
          <cell r="CX97">
            <v>187.57</v>
          </cell>
          <cell r="CY97">
            <v>-4645.57</v>
          </cell>
          <cell r="CZ97">
            <v>0</v>
          </cell>
          <cell r="DF97">
            <v>-4458</v>
          </cell>
          <cell r="DG97">
            <v>-4645.57</v>
          </cell>
          <cell r="DH97">
            <v>-4458</v>
          </cell>
          <cell r="DI97">
            <v>155.44999999999999</v>
          </cell>
          <cell r="DJ97">
            <v>-3031.45</v>
          </cell>
          <cell r="DK97">
            <v>0</v>
          </cell>
          <cell r="DQ97">
            <v>-2876</v>
          </cell>
          <cell r="DR97">
            <v>-3031.45</v>
          </cell>
          <cell r="DS97">
            <v>-2876</v>
          </cell>
          <cell r="DT97">
            <v>329.5</v>
          </cell>
          <cell r="DU97">
            <v>-2751.5</v>
          </cell>
          <cell r="DV97">
            <v>0</v>
          </cell>
          <cell r="EB97">
            <v>-2422</v>
          </cell>
          <cell r="EC97">
            <v>-2751.5</v>
          </cell>
          <cell r="ED97">
            <v>-2422</v>
          </cell>
        </row>
        <row r="98">
          <cell r="A98">
            <v>114</v>
          </cell>
          <cell r="B98" t="str">
            <v>Cellops Base</v>
          </cell>
          <cell r="C98">
            <v>11.159503408839438</v>
          </cell>
          <cell r="D98">
            <v>-153.15950340883944</v>
          </cell>
          <cell r="E98">
            <v>0</v>
          </cell>
          <cell r="K98">
            <v>-142</v>
          </cell>
          <cell r="L98">
            <v>-153.15950340883944</v>
          </cell>
          <cell r="M98">
            <v>-142</v>
          </cell>
          <cell r="N98">
            <v>14.800565607240124</v>
          </cell>
          <cell r="O98">
            <v>-70.800565607240102</v>
          </cell>
          <cell r="P98">
            <v>0</v>
          </cell>
          <cell r="V98">
            <v>-56</v>
          </cell>
          <cell r="W98">
            <v>-70.800565607240102</v>
          </cell>
          <cell r="X98">
            <v>-56</v>
          </cell>
          <cell r="Y98">
            <v>39.658036155880978</v>
          </cell>
          <cell r="Z98">
            <v>-128.65803615588101</v>
          </cell>
          <cell r="AA98">
            <v>0</v>
          </cell>
          <cell r="AG98">
            <v>-89</v>
          </cell>
          <cell r="AH98">
            <v>-128.65803615588101</v>
          </cell>
          <cell r="AI98">
            <v>-89</v>
          </cell>
          <cell r="AJ98">
            <v>3.5814697376439737</v>
          </cell>
          <cell r="AK98">
            <v>20.418530262356015</v>
          </cell>
          <cell r="AL98">
            <v>0</v>
          </cell>
          <cell r="AR98">
            <v>24</v>
          </cell>
          <cell r="AS98">
            <v>20.418530262356015</v>
          </cell>
          <cell r="AT98">
            <v>24</v>
          </cell>
          <cell r="AU98">
            <v>6.8420288589638609</v>
          </cell>
          <cell r="AV98">
            <v>-73.842028858963843</v>
          </cell>
          <cell r="AW98">
            <v>0</v>
          </cell>
          <cell r="BC98">
            <v>-67</v>
          </cell>
          <cell r="BD98">
            <v>-73.842028858963843</v>
          </cell>
          <cell r="BE98">
            <v>-67</v>
          </cell>
          <cell r="BF98">
            <v>2.2788895885643838</v>
          </cell>
          <cell r="BG98">
            <v>-5291.2788895885642</v>
          </cell>
          <cell r="BH98">
            <v>0</v>
          </cell>
          <cell r="BN98">
            <v>-5289</v>
          </cell>
          <cell r="BO98">
            <v>-5291.2788895885642</v>
          </cell>
          <cell r="BP98">
            <v>-5289</v>
          </cell>
          <cell r="BQ98">
            <v>-13.747619744400444</v>
          </cell>
          <cell r="BR98">
            <v>-71.252380255599547</v>
          </cell>
          <cell r="BS98">
            <v>0</v>
          </cell>
          <cell r="BY98">
            <v>-85</v>
          </cell>
          <cell r="BZ98">
            <v>-71.252380255599547</v>
          </cell>
          <cell r="CA98">
            <v>-85</v>
          </cell>
          <cell r="CB98">
            <v>0</v>
          </cell>
          <cell r="CC98">
            <v>-83</v>
          </cell>
          <cell r="CD98">
            <v>0</v>
          </cell>
          <cell r="CJ98">
            <v>-83</v>
          </cell>
          <cell r="CK98">
            <v>-83</v>
          </cell>
          <cell r="CL98">
            <v>-83</v>
          </cell>
          <cell r="CM98">
            <v>-2.5</v>
          </cell>
          <cell r="CN98">
            <v>-224.5</v>
          </cell>
          <cell r="CO98">
            <v>0</v>
          </cell>
          <cell r="CU98">
            <v>-227</v>
          </cell>
          <cell r="CV98">
            <v>-224.5</v>
          </cell>
          <cell r="CW98">
            <v>-227</v>
          </cell>
          <cell r="CX98">
            <v>-5.8</v>
          </cell>
          <cell r="CY98">
            <v>-166.2</v>
          </cell>
          <cell r="CZ98">
            <v>0</v>
          </cell>
          <cell r="DF98">
            <v>-172</v>
          </cell>
          <cell r="DG98">
            <v>-166.2</v>
          </cell>
          <cell r="DH98">
            <v>-172</v>
          </cell>
          <cell r="DI98">
            <v>-3.5</v>
          </cell>
          <cell r="DJ98">
            <v>-257.5</v>
          </cell>
          <cell r="DK98">
            <v>0</v>
          </cell>
          <cell r="DQ98">
            <v>-261</v>
          </cell>
          <cell r="DR98">
            <v>-257.5</v>
          </cell>
          <cell r="DS98">
            <v>-261</v>
          </cell>
          <cell r="DT98">
            <v>-2.1</v>
          </cell>
          <cell r="DU98">
            <v>-287.89999999999998</v>
          </cell>
          <cell r="DV98">
            <v>0</v>
          </cell>
          <cell r="EB98">
            <v>-290</v>
          </cell>
          <cell r="EC98">
            <v>-287.89999999999998</v>
          </cell>
          <cell r="ED98">
            <v>-290</v>
          </cell>
        </row>
        <row r="99">
          <cell r="A99">
            <v>121</v>
          </cell>
          <cell r="B99" t="str">
            <v>Singlepoint</v>
          </cell>
          <cell r="C99">
            <v>131676.37331306716</v>
          </cell>
          <cell r="D99">
            <v>288821.62668693281</v>
          </cell>
          <cell r="E99">
            <v>0</v>
          </cell>
          <cell r="K99">
            <v>420498</v>
          </cell>
          <cell r="L99">
            <v>288821.62668693281</v>
          </cell>
          <cell r="M99">
            <v>420498</v>
          </cell>
          <cell r="N99">
            <v>129345.0508617942</v>
          </cell>
          <cell r="O99">
            <v>280581.94913820573</v>
          </cell>
          <cell r="P99">
            <v>0</v>
          </cell>
          <cell r="V99">
            <v>409927</v>
          </cell>
          <cell r="W99">
            <v>280581.94913820573</v>
          </cell>
          <cell r="X99">
            <v>409927</v>
          </cell>
          <cell r="Y99">
            <v>127670.94512012697</v>
          </cell>
          <cell r="Z99">
            <v>271216.78606536309</v>
          </cell>
          <cell r="AA99">
            <v>0</v>
          </cell>
          <cell r="AG99">
            <v>398887.73118549003</v>
          </cell>
          <cell r="AH99">
            <v>271216.78606536309</v>
          </cell>
          <cell r="AI99">
            <v>398887.73118549003</v>
          </cell>
          <cell r="AJ99">
            <v>-629.20991861320795</v>
          </cell>
          <cell r="AK99">
            <v>196.20991861320798</v>
          </cell>
          <cell r="AL99">
            <v>0</v>
          </cell>
          <cell r="AR99">
            <v>-433</v>
          </cell>
          <cell r="AS99">
            <v>196.20991861320798</v>
          </cell>
          <cell r="AT99">
            <v>-433</v>
          </cell>
          <cell r="AU99">
            <v>-524.40677288963491</v>
          </cell>
          <cell r="AV99">
            <v>77.406772889635363</v>
          </cell>
          <cell r="AW99">
            <v>0</v>
          </cell>
          <cell r="BC99">
            <v>-447</v>
          </cell>
          <cell r="BD99">
            <v>77.406772889635363</v>
          </cell>
          <cell r="BE99">
            <v>-447</v>
          </cell>
          <cell r="BF99">
            <v>-619.70166364075158</v>
          </cell>
          <cell r="BG99">
            <v>-346.29833635924797</v>
          </cell>
          <cell r="BH99">
            <v>0</v>
          </cell>
          <cell r="BN99">
            <v>-966</v>
          </cell>
          <cell r="BO99">
            <v>-346.29833635924797</v>
          </cell>
          <cell r="BP99">
            <v>-966</v>
          </cell>
          <cell r="BQ99">
            <v>-53.990903097970204</v>
          </cell>
          <cell r="BR99">
            <v>-995.00909690202968</v>
          </cell>
          <cell r="BS99">
            <v>0</v>
          </cell>
          <cell r="BY99">
            <v>-1049</v>
          </cell>
          <cell r="BZ99">
            <v>-995.00909690202968</v>
          </cell>
          <cell r="CA99">
            <v>-1049</v>
          </cell>
          <cell r="CB99">
            <v>-3.6580874207503253</v>
          </cell>
          <cell r="CC99">
            <v>-981.34191257924954</v>
          </cell>
          <cell r="CD99">
            <v>0</v>
          </cell>
          <cell r="CJ99">
            <v>-985</v>
          </cell>
          <cell r="CK99">
            <v>-981.34191257924954</v>
          </cell>
          <cell r="CL99">
            <v>-985</v>
          </cell>
          <cell r="CM99">
            <v>-97.3</v>
          </cell>
          <cell r="CN99">
            <v>-735.7</v>
          </cell>
          <cell r="CO99">
            <v>0</v>
          </cell>
          <cell r="CU99">
            <v>-833</v>
          </cell>
          <cell r="CV99">
            <v>-735.7</v>
          </cell>
          <cell r="CW99">
            <v>-833</v>
          </cell>
          <cell r="CX99">
            <v>-465.57</v>
          </cell>
          <cell r="CY99">
            <v>-677.43</v>
          </cell>
          <cell r="CZ99">
            <v>0</v>
          </cell>
          <cell r="DF99">
            <v>-1143</v>
          </cell>
          <cell r="DG99">
            <v>-677.43</v>
          </cell>
          <cell r="DH99">
            <v>-1143</v>
          </cell>
          <cell r="DI99">
            <v>-793.86</v>
          </cell>
          <cell r="DJ99">
            <v>-547.14</v>
          </cell>
          <cell r="DK99">
            <v>0</v>
          </cell>
          <cell r="DQ99">
            <v>-1341</v>
          </cell>
          <cell r="DR99">
            <v>-547.14</v>
          </cell>
          <cell r="DS99">
            <v>-1341</v>
          </cell>
          <cell r="DT99">
            <v>-1062.83</v>
          </cell>
          <cell r="DU99">
            <v>-512.16999999999996</v>
          </cell>
          <cell r="DV99">
            <v>0</v>
          </cell>
          <cell r="EB99">
            <v>-1575</v>
          </cell>
          <cell r="EC99">
            <v>-512.16999999999996</v>
          </cell>
          <cell r="ED99">
            <v>-1575</v>
          </cell>
        </row>
        <row r="100">
          <cell r="A100">
            <v>115</v>
          </cell>
          <cell r="B100" t="str">
            <v>Lumina Base</v>
          </cell>
          <cell r="C100">
            <v>1082.5938366588873</v>
          </cell>
          <cell r="D100">
            <v>15059.996163341115</v>
          </cell>
          <cell r="E100">
            <v>0</v>
          </cell>
          <cell r="K100">
            <v>16142.59</v>
          </cell>
          <cell r="L100">
            <v>15059.996163341115</v>
          </cell>
          <cell r="M100">
            <v>16142.59</v>
          </cell>
          <cell r="N100">
            <v>-197.34813554977993</v>
          </cell>
          <cell r="O100">
            <v>9667.3481355497788</v>
          </cell>
          <cell r="P100">
            <v>0</v>
          </cell>
          <cell r="V100">
            <v>9470</v>
          </cell>
          <cell r="W100">
            <v>9667.3481355497788</v>
          </cell>
          <cell r="X100">
            <v>9470</v>
          </cell>
          <cell r="Y100">
            <v>-1420.9363281987044</v>
          </cell>
          <cell r="Z100">
            <v>6162.9363281987062</v>
          </cell>
          <cell r="AA100">
            <v>0</v>
          </cell>
          <cell r="AG100">
            <v>4742</v>
          </cell>
          <cell r="AH100">
            <v>6162.9363281987062</v>
          </cell>
          <cell r="AI100">
            <v>4742</v>
          </cell>
          <cell r="AJ100">
            <v>-229.95856990839386</v>
          </cell>
          <cell r="AK100">
            <v>7599.725766405013</v>
          </cell>
          <cell r="AL100">
            <v>0</v>
          </cell>
          <cell r="AR100">
            <v>7369.7671964966194</v>
          </cell>
          <cell r="AS100">
            <v>7599.725766405013</v>
          </cell>
          <cell r="AT100">
            <v>7369.7671964966194</v>
          </cell>
          <cell r="AU100">
            <v>-1555.3290976261326</v>
          </cell>
          <cell r="AV100">
            <v>815.73909762613016</v>
          </cell>
          <cell r="AW100">
            <v>0</v>
          </cell>
          <cell r="BC100">
            <v>-739.59000000000242</v>
          </cell>
          <cell r="BD100">
            <v>815.73909762613016</v>
          </cell>
          <cell r="BE100">
            <v>-739.59000000000242</v>
          </cell>
          <cell r="BF100">
            <v>260.78850246609454</v>
          </cell>
          <cell r="BG100">
            <v>5168.4414975339041</v>
          </cell>
          <cell r="BH100">
            <v>0</v>
          </cell>
          <cell r="BN100">
            <v>5429.23</v>
          </cell>
          <cell r="BO100">
            <v>5168.4414975339041</v>
          </cell>
          <cell r="BP100">
            <v>5429.23</v>
          </cell>
          <cell r="BQ100">
            <v>-1507.4188600623004</v>
          </cell>
          <cell r="BR100">
            <v>5291.418860062302</v>
          </cell>
          <cell r="BS100">
            <v>0</v>
          </cell>
          <cell r="BY100">
            <v>3784</v>
          </cell>
          <cell r="BZ100">
            <v>5291.418860062302</v>
          </cell>
          <cell r="CA100">
            <v>3784</v>
          </cell>
          <cell r="CB100">
            <v>-1445.7079033412017</v>
          </cell>
          <cell r="CC100">
            <v>4516.707903341201</v>
          </cell>
          <cell r="CD100">
            <v>0</v>
          </cell>
          <cell r="CJ100">
            <v>3071</v>
          </cell>
          <cell r="CK100">
            <v>4516.707903341201</v>
          </cell>
          <cell r="CL100">
            <v>3071</v>
          </cell>
          <cell r="CM100">
            <v>-10553.53</v>
          </cell>
          <cell r="CN100">
            <v>2966.53</v>
          </cell>
          <cell r="CO100">
            <v>0</v>
          </cell>
          <cell r="CU100">
            <v>-7587</v>
          </cell>
          <cell r="CV100">
            <v>2966.53</v>
          </cell>
          <cell r="CW100">
            <v>-7587</v>
          </cell>
          <cell r="CX100">
            <v>400.07</v>
          </cell>
          <cell r="CY100">
            <v>7717.93</v>
          </cell>
          <cell r="CZ100">
            <v>0</v>
          </cell>
          <cell r="DF100">
            <v>8118</v>
          </cell>
          <cell r="DG100">
            <v>7717.93</v>
          </cell>
          <cell r="DH100">
            <v>8118</v>
          </cell>
          <cell r="DI100">
            <v>-5544.82</v>
          </cell>
          <cell r="DJ100">
            <v>3554.82</v>
          </cell>
          <cell r="DK100">
            <v>0</v>
          </cell>
          <cell r="DQ100">
            <v>-1990</v>
          </cell>
          <cell r="DR100">
            <v>3554.82</v>
          </cell>
          <cell r="DS100">
            <v>-1990</v>
          </cell>
          <cell r="DT100">
            <v>188.2299999999982</v>
          </cell>
          <cell r="DU100">
            <v>2406.77</v>
          </cell>
          <cell r="DV100">
            <v>0</v>
          </cell>
          <cell r="EB100">
            <v>2595</v>
          </cell>
          <cell r="EC100">
            <v>2406.77</v>
          </cell>
          <cell r="ED100">
            <v>2595</v>
          </cell>
        </row>
        <row r="101">
          <cell r="A101">
            <v>116</v>
          </cell>
          <cell r="B101" t="str">
            <v>ISP Base</v>
          </cell>
          <cell r="C101">
            <v>594.03098454759549</v>
          </cell>
          <cell r="D101">
            <v>127.96901545240402</v>
          </cell>
          <cell r="E101">
            <v>0</v>
          </cell>
          <cell r="K101">
            <v>722</v>
          </cell>
          <cell r="L101">
            <v>127.96901545240402</v>
          </cell>
          <cell r="M101">
            <v>722</v>
          </cell>
          <cell r="N101">
            <v>1377.5217998332184</v>
          </cell>
          <cell r="O101">
            <v>21.478200166784312</v>
          </cell>
          <cell r="P101">
            <v>0</v>
          </cell>
          <cell r="V101">
            <v>1399</v>
          </cell>
          <cell r="W101">
            <v>21.478200166784312</v>
          </cell>
          <cell r="X101">
            <v>1399</v>
          </cell>
          <cell r="Y101">
            <v>149.61168742039899</v>
          </cell>
          <cell r="Z101">
            <v>-30.611687420399171</v>
          </cell>
          <cell r="AA101">
            <v>0</v>
          </cell>
          <cell r="AG101">
            <v>119</v>
          </cell>
          <cell r="AH101">
            <v>-30.611687420399171</v>
          </cell>
          <cell r="AI101">
            <v>119</v>
          </cell>
          <cell r="AJ101">
            <v>868.99467754712578</v>
          </cell>
          <cell r="AK101">
            <v>-89.99467754712569</v>
          </cell>
          <cell r="AL101">
            <v>0</v>
          </cell>
          <cell r="AR101">
            <v>779</v>
          </cell>
          <cell r="AS101">
            <v>-89.99467754712569</v>
          </cell>
          <cell r="AT101">
            <v>779</v>
          </cell>
          <cell r="AU101">
            <v>807.68877547605132</v>
          </cell>
          <cell r="AV101">
            <v>-18.688775476051681</v>
          </cell>
          <cell r="AW101">
            <v>0</v>
          </cell>
          <cell r="BC101">
            <v>789</v>
          </cell>
          <cell r="BD101">
            <v>-18.688775476051681</v>
          </cell>
          <cell r="BE101">
            <v>789</v>
          </cell>
          <cell r="BF101">
            <v>5328.094012343603</v>
          </cell>
          <cell r="BG101">
            <v>-22.094012343602696</v>
          </cell>
          <cell r="BH101">
            <v>0</v>
          </cell>
          <cell r="BN101">
            <v>5306</v>
          </cell>
          <cell r="BO101">
            <v>-22.094012343602696</v>
          </cell>
          <cell r="BP101">
            <v>5306</v>
          </cell>
          <cell r="BQ101">
            <v>207.99695381231891</v>
          </cell>
          <cell r="BR101">
            <v>-34.996953812318573</v>
          </cell>
          <cell r="BS101">
            <v>0</v>
          </cell>
          <cell r="BY101">
            <v>173</v>
          </cell>
          <cell r="BZ101">
            <v>-34.996953812318573</v>
          </cell>
          <cell r="CA101">
            <v>173</v>
          </cell>
          <cell r="CB101">
            <v>-238.80412725335509</v>
          </cell>
          <cell r="CC101">
            <v>-54.195872746644717</v>
          </cell>
          <cell r="CD101">
            <v>0</v>
          </cell>
          <cell r="CJ101">
            <v>-293</v>
          </cell>
          <cell r="CK101">
            <v>-54.195872746644717</v>
          </cell>
          <cell r="CL101">
            <v>-293</v>
          </cell>
          <cell r="CM101">
            <v>252.49</v>
          </cell>
          <cell r="CN101">
            <v>-61.49</v>
          </cell>
          <cell r="CO101">
            <v>0</v>
          </cell>
          <cell r="CU101">
            <v>191</v>
          </cell>
          <cell r="CV101">
            <v>-61.49</v>
          </cell>
          <cell r="CW101">
            <v>191</v>
          </cell>
          <cell r="CX101">
            <v>-952.86000000000058</v>
          </cell>
          <cell r="CY101">
            <v>-95.14</v>
          </cell>
          <cell r="CZ101">
            <v>0</v>
          </cell>
          <cell r="DF101">
            <v>-1048</v>
          </cell>
          <cell r="DG101">
            <v>-95.14</v>
          </cell>
          <cell r="DH101">
            <v>-1048</v>
          </cell>
          <cell r="DI101">
            <v>52.159999999999854</v>
          </cell>
          <cell r="DJ101">
            <v>-223.16</v>
          </cell>
          <cell r="DK101">
            <v>0</v>
          </cell>
          <cell r="DQ101">
            <v>-171</v>
          </cell>
          <cell r="DR101">
            <v>-223.16</v>
          </cell>
          <cell r="DS101">
            <v>-171</v>
          </cell>
          <cell r="DT101">
            <v>-2682.64</v>
          </cell>
          <cell r="DU101">
            <v>396.64</v>
          </cell>
          <cell r="DV101">
            <v>0</v>
          </cell>
          <cell r="EB101">
            <v>-2286</v>
          </cell>
          <cell r="EC101">
            <v>396.64</v>
          </cell>
          <cell r="ED101">
            <v>-2286</v>
          </cell>
        </row>
        <row r="102">
          <cell r="A102">
            <v>124</v>
          </cell>
          <cell r="B102" t="str">
            <v>Other SPD</v>
          </cell>
          <cell r="C102">
            <v>463357.17627661384</v>
          </cell>
          <cell r="D102">
            <v>624718.81372338592</v>
          </cell>
          <cell r="E102">
            <v>0</v>
          </cell>
          <cell r="K102">
            <v>1088075.99</v>
          </cell>
          <cell r="L102">
            <v>624718.81372338592</v>
          </cell>
          <cell r="M102">
            <v>1088075.99</v>
          </cell>
          <cell r="N102">
            <v>474307.32480053406</v>
          </cell>
          <cell r="O102">
            <v>649423.66519946605</v>
          </cell>
          <cell r="P102">
            <v>0</v>
          </cell>
          <cell r="V102">
            <v>1123730.99</v>
          </cell>
          <cell r="W102">
            <v>649423.66519946605</v>
          </cell>
          <cell r="X102">
            <v>1123730.99</v>
          </cell>
          <cell r="Y102">
            <v>473700.44039673457</v>
          </cell>
          <cell r="Z102">
            <v>667443.17485905939</v>
          </cell>
          <cell r="AA102">
            <v>0</v>
          </cell>
          <cell r="AG102">
            <v>1141143.615255794</v>
          </cell>
          <cell r="AH102">
            <v>667443.17485905939</v>
          </cell>
          <cell r="AI102">
            <v>1141143.615255794</v>
          </cell>
          <cell r="AJ102">
            <v>568639.00071549043</v>
          </cell>
          <cell r="AK102">
            <v>4044.9994173804334</v>
          </cell>
          <cell r="AL102">
            <v>0</v>
          </cell>
          <cell r="AR102">
            <v>572684.00013287086</v>
          </cell>
          <cell r="AS102">
            <v>4044.9994173804334</v>
          </cell>
          <cell r="AT102">
            <v>572684.00013287086</v>
          </cell>
          <cell r="AU102">
            <v>212.1315978104648</v>
          </cell>
          <cell r="AV102">
            <v>2392.8684021895351</v>
          </cell>
          <cell r="AW102">
            <v>0</v>
          </cell>
          <cell r="BC102">
            <v>2605</v>
          </cell>
          <cell r="BD102">
            <v>2392.8684021895351</v>
          </cell>
          <cell r="BE102">
            <v>2605</v>
          </cell>
          <cell r="BF102">
            <v>169.13935392851758</v>
          </cell>
          <cell r="BG102">
            <v>4015.8606460714827</v>
          </cell>
          <cell r="BH102">
            <v>0</v>
          </cell>
          <cell r="BN102">
            <v>4185</v>
          </cell>
          <cell r="BO102">
            <v>4015.8606460714827</v>
          </cell>
          <cell r="BP102">
            <v>4185</v>
          </cell>
          <cell r="BQ102">
            <v>4975.1870071601561</v>
          </cell>
          <cell r="BR102">
            <v>90.812992839844583</v>
          </cell>
          <cell r="BS102">
            <v>0</v>
          </cell>
          <cell r="BY102">
            <v>5066</v>
          </cell>
          <cell r="BZ102">
            <v>90.812992839844583</v>
          </cell>
          <cell r="CA102">
            <v>5066</v>
          </cell>
          <cell r="CB102">
            <v>5661.8531669506156</v>
          </cell>
          <cell r="CC102">
            <v>315.14683304938444</v>
          </cell>
          <cell r="CD102">
            <v>0</v>
          </cell>
          <cell r="CJ102">
            <v>5977</v>
          </cell>
          <cell r="CK102">
            <v>315.14683304938444</v>
          </cell>
          <cell r="CL102">
            <v>5977</v>
          </cell>
          <cell r="CM102">
            <v>15344.39</v>
          </cell>
          <cell r="CN102">
            <v>-1148.3900000000001</v>
          </cell>
          <cell r="CO102">
            <v>0</v>
          </cell>
          <cell r="CU102">
            <v>14196</v>
          </cell>
          <cell r="CV102">
            <v>-1148.3900000000001</v>
          </cell>
          <cell r="CW102">
            <v>14196</v>
          </cell>
          <cell r="CX102">
            <v>6796.65</v>
          </cell>
          <cell r="CY102">
            <v>-6012.65</v>
          </cell>
          <cell r="CZ102">
            <v>0</v>
          </cell>
          <cell r="DF102">
            <v>784.00000000000091</v>
          </cell>
          <cell r="DG102">
            <v>-6012.65</v>
          </cell>
          <cell r="DH102">
            <v>784.00000000000091</v>
          </cell>
          <cell r="DI102">
            <v>6548.83</v>
          </cell>
          <cell r="DJ102">
            <v>-1073.83</v>
          </cell>
          <cell r="DK102">
            <v>0</v>
          </cell>
          <cell r="DQ102">
            <v>5475</v>
          </cell>
          <cell r="DR102">
            <v>-1073.83</v>
          </cell>
          <cell r="DS102">
            <v>5475</v>
          </cell>
          <cell r="DT102">
            <v>11119.62</v>
          </cell>
          <cell r="DU102">
            <v>-717.62</v>
          </cell>
          <cell r="DV102">
            <v>0</v>
          </cell>
          <cell r="EB102">
            <v>10402</v>
          </cell>
          <cell r="EC102">
            <v>-717.62</v>
          </cell>
          <cell r="ED102">
            <v>10402</v>
          </cell>
        </row>
        <row r="103">
          <cell r="A103">
            <v>117</v>
          </cell>
          <cell r="B103" t="str">
            <v>Prepay Base</v>
          </cell>
          <cell r="C103">
            <v>0</v>
          </cell>
          <cell r="D103" t="str">
            <v xml:space="preserve"> </v>
          </cell>
          <cell r="E103">
            <v>3760</v>
          </cell>
          <cell r="K103">
            <v>0</v>
          </cell>
          <cell r="L103">
            <v>3760</v>
          </cell>
          <cell r="M103">
            <v>3760</v>
          </cell>
          <cell r="N103">
            <v>0</v>
          </cell>
          <cell r="O103" t="str">
            <v xml:space="preserve"> </v>
          </cell>
          <cell r="P103">
            <v>4347</v>
          </cell>
          <cell r="V103">
            <v>0</v>
          </cell>
          <cell r="W103">
            <v>4347</v>
          </cell>
          <cell r="X103">
            <v>4347</v>
          </cell>
          <cell r="Y103">
            <v>0</v>
          </cell>
          <cell r="Z103" t="str">
            <v xml:space="preserve"> </v>
          </cell>
          <cell r="AA103">
            <v>4993</v>
          </cell>
          <cell r="AG103">
            <v>0</v>
          </cell>
          <cell r="AH103">
            <v>4993</v>
          </cell>
          <cell r="AI103">
            <v>4993</v>
          </cell>
          <cell r="AJ103">
            <v>0</v>
          </cell>
          <cell r="AK103" t="str">
            <v xml:space="preserve"> </v>
          </cell>
          <cell r="AL103">
            <v>425</v>
          </cell>
          <cell r="AR103">
            <v>0</v>
          </cell>
          <cell r="AS103">
            <v>425</v>
          </cell>
          <cell r="AT103">
            <v>425</v>
          </cell>
          <cell r="AU103">
            <v>0</v>
          </cell>
          <cell r="AV103" t="str">
            <v xml:space="preserve"> </v>
          </cell>
          <cell r="AW103">
            <v>6063</v>
          </cell>
          <cell r="BC103">
            <v>0</v>
          </cell>
          <cell r="BD103">
            <v>6063</v>
          </cell>
          <cell r="BE103">
            <v>6063</v>
          </cell>
          <cell r="BF103">
            <v>0</v>
          </cell>
          <cell r="BG103" t="str">
            <v xml:space="preserve"> </v>
          </cell>
          <cell r="BH103">
            <v>1551</v>
          </cell>
          <cell r="BN103">
            <v>0</v>
          </cell>
          <cell r="BO103">
            <v>1551</v>
          </cell>
          <cell r="BP103">
            <v>1551</v>
          </cell>
          <cell r="BQ103">
            <v>0</v>
          </cell>
          <cell r="BR103" t="str">
            <v xml:space="preserve"> </v>
          </cell>
          <cell r="BS103">
            <v>3267</v>
          </cell>
          <cell r="BY103">
            <v>0</v>
          </cell>
          <cell r="BZ103">
            <v>3267</v>
          </cell>
          <cell r="CA103">
            <v>3267</v>
          </cell>
          <cell r="CB103">
            <v>0</v>
          </cell>
          <cell r="CC103" t="str">
            <v xml:space="preserve"> </v>
          </cell>
          <cell r="CD103">
            <v>5302</v>
          </cell>
          <cell r="CJ103">
            <v>0</v>
          </cell>
          <cell r="CK103">
            <v>5302</v>
          </cell>
          <cell r="CL103">
            <v>5302</v>
          </cell>
          <cell r="CM103">
            <v>0</v>
          </cell>
          <cell r="CN103" t="str">
            <v xml:space="preserve"> </v>
          </cell>
          <cell r="CO103">
            <v>3343</v>
          </cell>
          <cell r="CU103">
            <v>0</v>
          </cell>
          <cell r="CV103">
            <v>3343</v>
          </cell>
          <cell r="CW103">
            <v>3343</v>
          </cell>
          <cell r="CX103">
            <v>0</v>
          </cell>
          <cell r="CY103" t="str">
            <v xml:space="preserve"> </v>
          </cell>
          <cell r="CZ103">
            <v>3513</v>
          </cell>
          <cell r="DF103">
            <v>0</v>
          </cell>
          <cell r="DG103">
            <v>3513</v>
          </cell>
          <cell r="DH103">
            <v>3513</v>
          </cell>
          <cell r="DI103">
            <v>0</v>
          </cell>
          <cell r="DJ103" t="str">
            <v xml:space="preserve"> </v>
          </cell>
          <cell r="DK103">
            <v>1603</v>
          </cell>
          <cell r="DQ103">
            <v>0</v>
          </cell>
          <cell r="DR103">
            <v>1603</v>
          </cell>
          <cell r="DS103">
            <v>1603</v>
          </cell>
          <cell r="DT103">
            <v>0</v>
          </cell>
          <cell r="DU103" t="str">
            <v xml:space="preserve"> </v>
          </cell>
          <cell r="DV103">
            <v>28</v>
          </cell>
          <cell r="EB103">
            <v>0</v>
          </cell>
          <cell r="EC103">
            <v>28</v>
          </cell>
          <cell r="ED103">
            <v>28</v>
          </cell>
        </row>
        <row r="104">
          <cell r="A104">
            <v>118</v>
          </cell>
          <cell r="B104" t="str">
            <v>Migrations</v>
          </cell>
          <cell r="C104">
            <v>-1078.3381625748495</v>
          </cell>
          <cell r="D104">
            <v>4837.9281625748526</v>
          </cell>
          <cell r="E104">
            <v>3760</v>
          </cell>
          <cell r="K104">
            <v>3759.59</v>
          </cell>
          <cell r="L104">
            <v>8597.9281625748517</v>
          </cell>
          <cell r="M104">
            <v>7519.59</v>
          </cell>
          <cell r="N104">
            <v>-2030.0067037903975</v>
          </cell>
          <cell r="O104">
            <v>6377.0067037903982</v>
          </cell>
          <cell r="P104">
            <v>4347</v>
          </cell>
          <cell r="V104">
            <v>4347</v>
          </cell>
          <cell r="W104">
            <v>10724.006703790397</v>
          </cell>
          <cell r="X104">
            <v>8694</v>
          </cell>
          <cell r="Y104">
            <v>-1938.5679361828484</v>
          </cell>
          <cell r="Z104">
            <v>-3054.4320638171512</v>
          </cell>
          <cell r="AA104">
            <v>4993</v>
          </cell>
          <cell r="AG104">
            <v>-4993</v>
          </cell>
          <cell r="AH104">
            <v>1938.5679361828488</v>
          </cell>
          <cell r="AI104">
            <v>0</v>
          </cell>
          <cell r="AJ104">
            <v>-1467.3241720143026</v>
          </cell>
          <cell r="AK104">
            <v>1042.0913685109213</v>
          </cell>
          <cell r="AL104">
            <v>425</v>
          </cell>
          <cell r="AR104">
            <v>-425.23280350338132</v>
          </cell>
          <cell r="AS104">
            <v>1467.0913685109213</v>
          </cell>
          <cell r="AT104">
            <v>-0.23280350338131939</v>
          </cell>
          <cell r="AU104">
            <v>-2132.3118635975111</v>
          </cell>
          <cell r="AV104">
            <v>-3930.2781364024913</v>
          </cell>
          <cell r="AW104">
            <v>6063</v>
          </cell>
          <cell r="BC104">
            <v>-6062.59</v>
          </cell>
          <cell r="BD104">
            <v>2132.7218635975087</v>
          </cell>
          <cell r="BE104">
            <v>0.40999999999803549</v>
          </cell>
          <cell r="BF104">
            <v>3789.8455762012795</v>
          </cell>
          <cell r="BG104">
            <v>-5340.6155762012813</v>
          </cell>
          <cell r="BH104">
            <v>1551</v>
          </cell>
          <cell r="BN104">
            <v>-1550.77</v>
          </cell>
          <cell r="BO104">
            <v>-3789.6155762012813</v>
          </cell>
          <cell r="BP104">
            <v>0.2299999999981992</v>
          </cell>
          <cell r="BQ104">
            <v>4205.6609997975474</v>
          </cell>
          <cell r="BR104">
            <v>-7472.6609997975429</v>
          </cell>
          <cell r="BS104">
            <v>3267</v>
          </cell>
          <cell r="BY104">
            <v>-3267</v>
          </cell>
          <cell r="BZ104">
            <v>-4205.6609997975429</v>
          </cell>
          <cell r="CA104">
            <v>4.5474735088646412E-12</v>
          </cell>
          <cell r="CB104">
            <v>3232.3482951935848</v>
          </cell>
          <cell r="CC104">
            <v>-8534.3482951935857</v>
          </cell>
          <cell r="CD104">
            <v>5302</v>
          </cell>
          <cell r="CJ104">
            <v>-5302</v>
          </cell>
          <cell r="CK104">
            <v>-3232.3482951935857</v>
          </cell>
          <cell r="CL104">
            <v>0</v>
          </cell>
          <cell r="CM104">
            <v>5825.91</v>
          </cell>
          <cell r="CN104">
            <v>-9168.9099999999926</v>
          </cell>
          <cell r="CO104">
            <v>3343</v>
          </cell>
          <cell r="CU104">
            <v>-3343</v>
          </cell>
          <cell r="CV104">
            <v>-5825.9099999999926</v>
          </cell>
          <cell r="CW104">
            <v>4.5474735088646412E-12</v>
          </cell>
          <cell r="CX104">
            <v>5219.05</v>
          </cell>
          <cell r="CY104">
            <v>-8732.0499999999938</v>
          </cell>
          <cell r="CZ104">
            <v>3513</v>
          </cell>
          <cell r="DF104">
            <v>-3513</v>
          </cell>
          <cell r="DG104">
            <v>-5219.0499999999938</v>
          </cell>
          <cell r="DH104">
            <v>0</v>
          </cell>
          <cell r="DI104">
            <v>3967</v>
          </cell>
          <cell r="DJ104">
            <v>-5570</v>
          </cell>
          <cell r="DK104">
            <v>1603</v>
          </cell>
          <cell r="DQ104">
            <v>-1603</v>
          </cell>
          <cell r="DR104">
            <v>-3967</v>
          </cell>
          <cell r="DS104">
            <v>0</v>
          </cell>
          <cell r="DT104">
            <v>6334.67</v>
          </cell>
          <cell r="DU104">
            <v>-6306.67</v>
          </cell>
          <cell r="DV104">
            <v>28</v>
          </cell>
          <cell r="EB104">
            <v>28</v>
          </cell>
          <cell r="EC104">
            <v>-6278.67</v>
          </cell>
          <cell r="ED104">
            <v>56</v>
          </cell>
        </row>
        <row r="105">
          <cell r="A105">
            <v>119</v>
          </cell>
          <cell r="B105" t="str">
            <v>Closing Base</v>
          </cell>
          <cell r="C105">
            <v>1483149.3954439098</v>
          </cell>
          <cell r="D105">
            <v>2633488.1945560896</v>
          </cell>
          <cell r="E105">
            <v>8041420</v>
          </cell>
          <cell r="K105">
            <v>4116637.59</v>
          </cell>
          <cell r="L105">
            <v>10674908.194556089</v>
          </cell>
          <cell r="M105">
            <v>12158057.59</v>
          </cell>
          <cell r="N105">
            <v>1497306.6810609528</v>
          </cell>
          <cell r="O105">
            <v>2676010.9089390473</v>
          </cell>
          <cell r="P105">
            <v>8071084</v>
          </cell>
          <cell r="V105">
            <v>4173317.59</v>
          </cell>
          <cell r="W105">
            <v>10747094.908939047</v>
          </cell>
          <cell r="X105">
            <v>12244401.59</v>
          </cell>
          <cell r="Y105">
            <v>1499198.786478563</v>
          </cell>
          <cell r="Z105">
            <v>2687460.8035214371</v>
          </cell>
          <cell r="AA105">
            <v>8121399</v>
          </cell>
          <cell r="AG105">
            <v>4186659.59</v>
          </cell>
          <cell r="AH105">
            <v>10808859.803521438</v>
          </cell>
          <cell r="AI105">
            <v>12308058.59</v>
          </cell>
          <cell r="AJ105">
            <v>287.59923555837133</v>
          </cell>
          <cell r="AK105">
            <v>84132.224021976916</v>
          </cell>
          <cell r="AL105">
            <v>0</v>
          </cell>
          <cell r="AR105">
            <v>84419.823257535289</v>
          </cell>
          <cell r="AS105">
            <v>84132.224021976916</v>
          </cell>
          <cell r="AT105">
            <v>84419.823257535289</v>
          </cell>
        </row>
        <row r="106">
          <cell r="A106">
            <v>120</v>
          </cell>
          <cell r="B106" t="str">
            <v>Corporate Jupiter Base</v>
          </cell>
          <cell r="C106">
            <v>576804.22110991203</v>
          </cell>
          <cell r="D106">
            <v>3812.0076800879183</v>
          </cell>
          <cell r="E106">
            <v>0</v>
          </cell>
          <cell r="K106">
            <v>580616.22878999996</v>
          </cell>
          <cell r="L106">
            <v>3812.0076800879183</v>
          </cell>
          <cell r="M106">
            <v>580616.22878999996</v>
          </cell>
          <cell r="N106">
            <v>567077.83225681889</v>
          </cell>
          <cell r="O106">
            <v>3729.39653318104</v>
          </cell>
          <cell r="P106">
            <v>0</v>
          </cell>
          <cell r="V106">
            <v>570807.22878999996</v>
          </cell>
          <cell r="W106">
            <v>3729.39653318104</v>
          </cell>
          <cell r="X106">
            <v>570807.22878999996</v>
          </cell>
          <cell r="Y106">
            <v>565584.82414452219</v>
          </cell>
          <cell r="Z106">
            <v>3632.1759883486729</v>
          </cell>
          <cell r="AA106">
            <v>0</v>
          </cell>
          <cell r="AG106">
            <v>569217.00013287086</v>
          </cell>
          <cell r="AH106">
            <v>3632.1759883486729</v>
          </cell>
          <cell r="AI106">
            <v>569217.00013287086</v>
          </cell>
          <cell r="AJ106">
            <v>568639.00071549043</v>
          </cell>
          <cell r="AK106">
            <v>4044.9994173804334</v>
          </cell>
          <cell r="AL106">
            <v>0</v>
          </cell>
          <cell r="AR106">
            <v>572684.00013287086</v>
          </cell>
          <cell r="AS106">
            <v>4044.9994173804334</v>
          </cell>
          <cell r="AT106">
            <v>572684.00013287086</v>
          </cell>
          <cell r="AU106">
            <v>567363.75078644615</v>
          </cell>
          <cell r="AV106">
            <v>4157.560153972423</v>
          </cell>
          <cell r="AW106">
            <v>0</v>
          </cell>
          <cell r="BC106">
            <v>571521.31094041863</v>
          </cell>
          <cell r="BD106">
            <v>4157.560153972423</v>
          </cell>
          <cell r="BE106">
            <v>571521.31094041863</v>
          </cell>
          <cell r="BF106">
            <v>570708.48382097704</v>
          </cell>
          <cell r="BG106">
            <v>4209.8271194415793</v>
          </cell>
          <cell r="BH106">
            <v>0</v>
          </cell>
          <cell r="BN106">
            <v>574918.31094041863</v>
          </cell>
          <cell r="BO106">
            <v>4209.8271194415793</v>
          </cell>
          <cell r="BP106">
            <v>574918.31094041863</v>
          </cell>
          <cell r="BQ106">
            <v>574751.94393166329</v>
          </cell>
          <cell r="BR106">
            <v>4174.3670087553301</v>
          </cell>
          <cell r="BS106">
            <v>0</v>
          </cell>
          <cell r="BY106">
            <v>578926.31094041863</v>
          </cell>
          <cell r="BZ106">
            <v>4174.3670087553301</v>
          </cell>
          <cell r="CA106">
            <v>578926.31094041863</v>
          </cell>
          <cell r="CB106">
            <v>574935.02574960515</v>
          </cell>
          <cell r="CC106">
            <v>4181.2851908134335</v>
          </cell>
          <cell r="CD106">
            <v>0</v>
          </cell>
          <cell r="CJ106">
            <v>579116.31094041863</v>
          </cell>
          <cell r="CK106">
            <v>4181.2851908134335</v>
          </cell>
          <cell r="CL106">
            <v>579116.31094041863</v>
          </cell>
          <cell r="CM106">
            <v>577750.40574960527</v>
          </cell>
          <cell r="CN106">
            <v>4146.9051908134334</v>
          </cell>
          <cell r="CO106">
            <v>0</v>
          </cell>
          <cell r="CU106">
            <v>581897.31094041874</v>
          </cell>
          <cell r="CV106">
            <v>4146.9051908134334</v>
          </cell>
          <cell r="CW106">
            <v>581897.31094041874</v>
          </cell>
          <cell r="CX106">
            <v>581541.55574960518</v>
          </cell>
          <cell r="CY106">
            <v>4080.7751908134337</v>
          </cell>
          <cell r="CZ106">
            <v>0</v>
          </cell>
          <cell r="DF106">
            <v>585622.33094041864</v>
          </cell>
          <cell r="DG106">
            <v>4080.7751908134337</v>
          </cell>
          <cell r="DH106">
            <v>585622.33094041864</v>
          </cell>
          <cell r="DI106">
            <v>587144.71574960509</v>
          </cell>
          <cell r="DJ106">
            <v>4094.6151908134343</v>
          </cell>
          <cell r="DK106">
            <v>0</v>
          </cell>
          <cell r="DQ106">
            <v>591239.33094041853</v>
          </cell>
          <cell r="DR106">
            <v>4094.6151908134343</v>
          </cell>
          <cell r="DS106">
            <v>591239.33094041853</v>
          </cell>
          <cell r="DT106">
            <v>592793.4757496051</v>
          </cell>
          <cell r="DU106">
            <v>4057.8551908134345</v>
          </cell>
          <cell r="DV106">
            <v>0</v>
          </cell>
          <cell r="EB106">
            <v>596851.33094041853</v>
          </cell>
          <cell r="EC106">
            <v>4057.8551908134345</v>
          </cell>
          <cell r="ED106">
            <v>596851.33094041853</v>
          </cell>
        </row>
        <row r="107">
          <cell r="A107">
            <v>121</v>
          </cell>
          <cell r="B107" t="str">
            <v>Consumer Jupiter Base</v>
          </cell>
          <cell r="C107">
            <v>131676.37331306716</v>
          </cell>
          <cell r="D107">
            <v>288821.62668693281</v>
          </cell>
          <cell r="E107">
            <v>0</v>
          </cell>
          <cell r="K107">
            <v>420498</v>
          </cell>
          <cell r="L107">
            <v>288821.62668693281</v>
          </cell>
          <cell r="M107">
            <v>420498</v>
          </cell>
          <cell r="N107">
            <v>129345.0508617942</v>
          </cell>
          <cell r="O107">
            <v>280581.94913820573</v>
          </cell>
          <cell r="P107">
            <v>0</v>
          </cell>
          <cell r="V107">
            <v>409927</v>
          </cell>
          <cell r="W107">
            <v>280581.94913820573</v>
          </cell>
          <cell r="X107">
            <v>409927</v>
          </cell>
          <cell r="Y107">
            <v>127670.94512012697</v>
          </cell>
          <cell r="Z107">
            <v>271216.78606536309</v>
          </cell>
          <cell r="AA107">
            <v>0</v>
          </cell>
          <cell r="AG107">
            <v>398887.73118549003</v>
          </cell>
          <cell r="AH107">
            <v>271216.78606536309</v>
          </cell>
          <cell r="AI107">
            <v>398887.73118549003</v>
          </cell>
          <cell r="AJ107">
            <v>128564.73472153764</v>
          </cell>
          <cell r="AK107">
            <v>262323.99646395241</v>
          </cell>
          <cell r="AL107">
            <v>0</v>
          </cell>
          <cell r="AR107">
            <v>390888.73118549003</v>
          </cell>
          <cell r="AS107">
            <v>262323.99646395241</v>
          </cell>
          <cell r="AT107">
            <v>390888.73118549003</v>
          </cell>
          <cell r="AU107">
            <v>134204.40377723717</v>
          </cell>
          <cell r="AV107">
            <v>253948.54731925364</v>
          </cell>
          <cell r="AW107">
            <v>0</v>
          </cell>
          <cell r="BC107">
            <v>388152.95109649084</v>
          </cell>
          <cell r="BD107">
            <v>253948.54731925364</v>
          </cell>
          <cell r="BE107">
            <v>388152.95109649084</v>
          </cell>
          <cell r="BF107">
            <v>137074.38536212005</v>
          </cell>
          <cell r="BG107">
            <v>245159.5657343707</v>
          </cell>
          <cell r="BH107">
            <v>0</v>
          </cell>
          <cell r="BN107">
            <v>382233.95109649072</v>
          </cell>
          <cell r="BO107">
            <v>245159.5657343707</v>
          </cell>
          <cell r="BP107">
            <v>382233.95109649072</v>
          </cell>
          <cell r="BQ107">
            <v>141647.84543715225</v>
          </cell>
          <cell r="BR107">
            <v>235308.10565933856</v>
          </cell>
          <cell r="BS107">
            <v>0</v>
          </cell>
          <cell r="BY107">
            <v>376955.95109649084</v>
          </cell>
          <cell r="BZ107">
            <v>235308.10565933856</v>
          </cell>
          <cell r="CA107">
            <v>376955.95109649084</v>
          </cell>
          <cell r="CB107">
            <v>147358.98788453278</v>
          </cell>
          <cell r="CC107">
            <v>225496.96321195801</v>
          </cell>
          <cell r="CD107">
            <v>0</v>
          </cell>
          <cell r="CJ107">
            <v>372855.95109649078</v>
          </cell>
          <cell r="CK107">
            <v>225496.96321195801</v>
          </cell>
          <cell r="CL107">
            <v>372855.95109649078</v>
          </cell>
          <cell r="CM107">
            <v>153107.0778845328</v>
          </cell>
          <cell r="CN107">
            <v>217484.87321195804</v>
          </cell>
          <cell r="CO107">
            <v>0</v>
          </cell>
          <cell r="CU107">
            <v>370591.95109649084</v>
          </cell>
          <cell r="CV107">
            <v>217484.87321195804</v>
          </cell>
          <cell r="CW107">
            <v>370591.95109649084</v>
          </cell>
          <cell r="CX107">
            <v>156525.39788453281</v>
          </cell>
          <cell r="CY107">
            <v>209799.55321195803</v>
          </cell>
          <cell r="CZ107">
            <v>0</v>
          </cell>
          <cell r="DF107">
            <v>366324.95109649084</v>
          </cell>
          <cell r="DG107">
            <v>209799.55321195803</v>
          </cell>
          <cell r="DH107">
            <v>366324.95109649084</v>
          </cell>
          <cell r="DI107">
            <v>163515.64788453281</v>
          </cell>
          <cell r="DJ107">
            <v>202935.30321195803</v>
          </cell>
          <cell r="DK107">
            <v>0</v>
          </cell>
          <cell r="DQ107">
            <v>366450.95109649084</v>
          </cell>
          <cell r="DR107">
            <v>202935.30321195803</v>
          </cell>
          <cell r="DS107">
            <v>366450.95109649084</v>
          </cell>
          <cell r="DT107">
            <v>168986.43788453282</v>
          </cell>
          <cell r="DU107">
            <v>195865.51321195805</v>
          </cell>
          <cell r="DV107">
            <v>0</v>
          </cell>
          <cell r="EB107">
            <v>364851.95109649084</v>
          </cell>
          <cell r="EC107">
            <v>195865.51321195805</v>
          </cell>
          <cell r="ED107">
            <v>364851.95109649084</v>
          </cell>
        </row>
        <row r="108">
          <cell r="A108">
            <v>122</v>
          </cell>
          <cell r="B108" t="str">
            <v>Ventura Base</v>
          </cell>
          <cell r="C108">
            <v>38364.446242797945</v>
          </cell>
          <cell r="D108">
            <v>1612785.9249672019</v>
          </cell>
          <cell r="E108">
            <v>0</v>
          </cell>
          <cell r="K108">
            <v>1651150.3712099998</v>
          </cell>
          <cell r="L108">
            <v>1612785.9249672019</v>
          </cell>
          <cell r="M108">
            <v>1651150.3712099998</v>
          </cell>
          <cell r="N108">
            <v>50262.121488314617</v>
          </cell>
          <cell r="O108">
            <v>1638118.2497216854</v>
          </cell>
          <cell r="P108">
            <v>0</v>
          </cell>
          <cell r="V108">
            <v>1688380.37121</v>
          </cell>
          <cell r="W108">
            <v>1638118.2497216854</v>
          </cell>
          <cell r="X108">
            <v>1688380.37121</v>
          </cell>
          <cell r="Y108">
            <v>51128.428995517592</v>
          </cell>
          <cell r="Z108">
            <v>1641385.4780843481</v>
          </cell>
          <cell r="AA108">
            <v>0</v>
          </cell>
          <cell r="AG108">
            <v>1692513.9070798657</v>
          </cell>
          <cell r="AH108">
            <v>1641385.4780843481</v>
          </cell>
          <cell r="AI108">
            <v>1692513.9070798657</v>
          </cell>
          <cell r="AJ108">
            <v>17513.4993602959</v>
          </cell>
          <cell r="AK108">
            <v>1283821.4077195702</v>
          </cell>
          <cell r="AL108">
            <v>0</v>
          </cell>
          <cell r="AR108">
            <v>1301334.9070798662</v>
          </cell>
          <cell r="AS108">
            <v>1283821.4077195702</v>
          </cell>
          <cell r="AT108">
            <v>1301334.9070798662</v>
          </cell>
          <cell r="AU108">
            <v>2865.3048075908932</v>
          </cell>
          <cell r="AV108">
            <v>660418.93928057782</v>
          </cell>
          <cell r="AW108">
            <v>0</v>
          </cell>
          <cell r="BC108">
            <v>663284.24408816872</v>
          </cell>
          <cell r="BD108">
            <v>660418.93928057782</v>
          </cell>
          <cell r="BE108">
            <v>663284.24408816872</v>
          </cell>
          <cell r="BF108">
            <v>2894.1403549644156</v>
          </cell>
          <cell r="BG108">
            <v>650844.10373320431</v>
          </cell>
          <cell r="BH108">
            <v>0</v>
          </cell>
          <cell r="BN108">
            <v>653738.24408816872</v>
          </cell>
          <cell r="BO108">
            <v>650844.10373320431</v>
          </cell>
          <cell r="BP108">
            <v>653738.24408816872</v>
          </cell>
          <cell r="BQ108">
            <v>2945.6754971957944</v>
          </cell>
          <cell r="BR108">
            <v>638077.56859097292</v>
          </cell>
          <cell r="BS108">
            <v>0</v>
          </cell>
          <cell r="BY108">
            <v>641023.24408816872</v>
          </cell>
          <cell r="BZ108">
            <v>638077.56859097292</v>
          </cell>
          <cell r="CA108">
            <v>641023.24408816872</v>
          </cell>
          <cell r="CB108">
            <v>2914.0250886797971</v>
          </cell>
          <cell r="CC108">
            <v>622959.21899948898</v>
          </cell>
          <cell r="CD108">
            <v>0</v>
          </cell>
          <cell r="CJ108">
            <v>625873.24408816872</v>
          </cell>
          <cell r="CK108">
            <v>622959.21899948898</v>
          </cell>
          <cell r="CL108">
            <v>625873.24408816872</v>
          </cell>
          <cell r="CM108">
            <v>3136.4150886797975</v>
          </cell>
          <cell r="CN108">
            <v>609658.82899948896</v>
          </cell>
          <cell r="CO108">
            <v>0</v>
          </cell>
          <cell r="CU108">
            <v>612795.24408816872</v>
          </cell>
          <cell r="CV108">
            <v>609658.82899948896</v>
          </cell>
          <cell r="CW108">
            <v>612795.24408816872</v>
          </cell>
          <cell r="CX108">
            <v>3216.875088679798</v>
          </cell>
          <cell r="CY108">
            <v>595018.368999489</v>
          </cell>
          <cell r="CZ108">
            <v>0</v>
          </cell>
          <cell r="DF108">
            <v>598235.24408816884</v>
          </cell>
          <cell r="DG108">
            <v>595018.368999489</v>
          </cell>
          <cell r="DH108">
            <v>598235.24408816884</v>
          </cell>
          <cell r="DI108">
            <v>3281.9250886797977</v>
          </cell>
          <cell r="DJ108">
            <v>582452.31899948907</v>
          </cell>
          <cell r="DK108">
            <v>0</v>
          </cell>
          <cell r="DQ108">
            <v>585734.24408816884</v>
          </cell>
          <cell r="DR108">
            <v>582452.31899948907</v>
          </cell>
          <cell r="DS108">
            <v>585734.24408816884</v>
          </cell>
          <cell r="DT108">
            <v>3531.2350886797976</v>
          </cell>
          <cell r="DU108">
            <v>571171.00899948901</v>
          </cell>
          <cell r="DV108">
            <v>0</v>
          </cell>
          <cell r="EB108">
            <v>574702.24408816884</v>
          </cell>
          <cell r="EC108">
            <v>571171.00899948901</v>
          </cell>
          <cell r="ED108">
            <v>574702.24408816884</v>
          </cell>
        </row>
        <row r="109">
          <cell r="A109">
            <v>123</v>
          </cell>
          <cell r="B109" t="str">
            <v>Cellops Base</v>
          </cell>
          <cell r="C109">
            <v>260.86760696012664</v>
          </cell>
          <cell r="D109">
            <v>84593.132393039865</v>
          </cell>
          <cell r="E109">
            <v>0</v>
          </cell>
          <cell r="K109">
            <v>84854</v>
          </cell>
          <cell r="L109">
            <v>84593.132393039865</v>
          </cell>
          <cell r="M109">
            <v>84854</v>
          </cell>
          <cell r="N109">
            <v>276.21181190162554</v>
          </cell>
          <cell r="O109">
            <v>84703.788188098377</v>
          </cell>
          <cell r="P109">
            <v>0</v>
          </cell>
          <cell r="V109">
            <v>84980</v>
          </cell>
          <cell r="W109">
            <v>84703.788188098377</v>
          </cell>
          <cell r="X109">
            <v>84980</v>
          </cell>
          <cell r="Y109">
            <v>286.27329614924088</v>
          </cell>
          <cell r="Z109">
            <v>83841.549961386059</v>
          </cell>
          <cell r="AA109">
            <v>0</v>
          </cell>
          <cell r="AG109">
            <v>84127.823257535303</v>
          </cell>
          <cell r="AH109">
            <v>83841.549961386059</v>
          </cell>
          <cell r="AI109">
            <v>84127.823257535303</v>
          </cell>
          <cell r="AJ109">
            <v>287.59923555837133</v>
          </cell>
          <cell r="AK109">
            <v>84132.224021976916</v>
          </cell>
          <cell r="AL109">
            <v>0</v>
          </cell>
          <cell r="AR109">
            <v>84419.823257535289</v>
          </cell>
          <cell r="AS109">
            <v>84132.224021976916</v>
          </cell>
          <cell r="AT109">
            <v>84419.823257535289</v>
          </cell>
          <cell r="AU109">
            <v>293.46006731979219</v>
          </cell>
          <cell r="AV109">
            <v>83355.299683368052</v>
          </cell>
          <cell r="AW109">
            <v>0</v>
          </cell>
          <cell r="BC109">
            <v>83648.759750687837</v>
          </cell>
          <cell r="BD109">
            <v>83355.299683368052</v>
          </cell>
          <cell r="BE109">
            <v>83648.759750687837</v>
          </cell>
          <cell r="BF109">
            <v>220.92749096731814</v>
          </cell>
          <cell r="BG109">
            <v>77476.832259720526</v>
          </cell>
          <cell r="BH109">
            <v>0</v>
          </cell>
          <cell r="BN109">
            <v>77697.759750687837</v>
          </cell>
          <cell r="BO109">
            <v>77476.832259720526</v>
          </cell>
          <cell r="BP109">
            <v>77697.759750687837</v>
          </cell>
          <cell r="BQ109">
            <v>176.46866542362159</v>
          </cell>
          <cell r="BR109">
            <v>76666.291085264224</v>
          </cell>
          <cell r="BS109">
            <v>0</v>
          </cell>
          <cell r="BY109">
            <v>76842.759750687852</v>
          </cell>
          <cell r="BZ109">
            <v>76666.291085264224</v>
          </cell>
          <cell r="CA109">
            <v>76842.759750687852</v>
          </cell>
          <cell r="CB109">
            <v>170.44101560764261</v>
          </cell>
          <cell r="CC109">
            <v>75544.318735080204</v>
          </cell>
          <cell r="CD109">
            <v>0</v>
          </cell>
          <cell r="CJ109">
            <v>75714.759750687852</v>
          </cell>
          <cell r="CK109">
            <v>75544.318735080204</v>
          </cell>
          <cell r="CL109">
            <v>75714.759750687852</v>
          </cell>
          <cell r="CM109">
            <v>162.06101560764262</v>
          </cell>
          <cell r="CN109">
            <v>74022.698735080208</v>
          </cell>
          <cell r="CO109">
            <v>0</v>
          </cell>
          <cell r="CU109">
            <v>74184.759750687852</v>
          </cell>
          <cell r="CV109">
            <v>74022.698735080208</v>
          </cell>
          <cell r="CW109">
            <v>74184.759750687852</v>
          </cell>
          <cell r="CX109">
            <v>149.23101560764263</v>
          </cell>
          <cell r="CY109">
            <v>72522.52873508021</v>
          </cell>
          <cell r="CZ109">
            <v>0</v>
          </cell>
          <cell r="DF109">
            <v>72671.759750687852</v>
          </cell>
          <cell r="DG109">
            <v>72522.52873508021</v>
          </cell>
          <cell r="DH109">
            <v>72671.759750687852</v>
          </cell>
          <cell r="DI109">
            <v>136.93101560764265</v>
          </cell>
          <cell r="DJ109">
            <v>71045.828735080213</v>
          </cell>
          <cell r="DK109">
            <v>0</v>
          </cell>
          <cell r="DQ109">
            <v>71182.759750687852</v>
          </cell>
          <cell r="DR109">
            <v>71045.828735080213</v>
          </cell>
          <cell r="DS109">
            <v>71182.759750687852</v>
          </cell>
          <cell r="DT109">
            <v>124.89101560764266</v>
          </cell>
          <cell r="DU109">
            <v>69462.868735080221</v>
          </cell>
          <cell r="DV109">
            <v>0</v>
          </cell>
          <cell r="EB109">
            <v>69587.759750687866</v>
          </cell>
          <cell r="EC109">
            <v>69462.868735080221</v>
          </cell>
          <cell r="ED109">
            <v>69587.759750687866</v>
          </cell>
        </row>
        <row r="110">
          <cell r="A110">
            <v>131</v>
          </cell>
          <cell r="B110" t="str">
            <v>Singlepoint</v>
          </cell>
          <cell r="C110">
            <v>156956.45672289375</v>
          </cell>
          <cell r="D110">
            <v>8486269.599727245</v>
          </cell>
          <cell r="E110">
            <v>0</v>
          </cell>
          <cell r="K110">
            <v>8643226.0564501397</v>
          </cell>
          <cell r="L110">
            <v>8486269.599727245</v>
          </cell>
          <cell r="M110">
            <v>8643226.0564501397</v>
          </cell>
          <cell r="N110">
            <v>161215.42836655944</v>
          </cell>
          <cell r="O110">
            <v>8489610.1023937762</v>
          </cell>
          <cell r="P110">
            <v>0</v>
          </cell>
          <cell r="V110">
            <v>8650825.5307603348</v>
          </cell>
          <cell r="W110">
            <v>8489610.1023937762</v>
          </cell>
          <cell r="X110">
            <v>8650825.5307603348</v>
          </cell>
          <cell r="Y110">
            <v>196261.98448849461</v>
          </cell>
          <cell r="Z110">
            <v>9027680.7737055458</v>
          </cell>
          <cell r="AA110">
            <v>0</v>
          </cell>
          <cell r="AG110">
            <v>9223942.7581940405</v>
          </cell>
          <cell r="AH110">
            <v>9027680.7737055458</v>
          </cell>
          <cell r="AI110">
            <v>9223942.7581940405</v>
          </cell>
          <cell r="AJ110">
            <v>32890.216763206248</v>
          </cell>
          <cell r="AK110">
            <v>365075.78323679365</v>
          </cell>
          <cell r="AL110">
            <v>0</v>
          </cell>
          <cell r="AR110">
            <v>397966</v>
          </cell>
          <cell r="AS110">
            <v>365075.78323679365</v>
          </cell>
          <cell r="AT110">
            <v>397966</v>
          </cell>
          <cell r="AU110">
            <v>31633.672265710295</v>
          </cell>
          <cell r="AV110">
            <v>354470.98092458019</v>
          </cell>
          <cell r="AW110">
            <v>0</v>
          </cell>
          <cell r="BC110">
            <v>386104.6531902905</v>
          </cell>
          <cell r="BD110">
            <v>354470.98092458019</v>
          </cell>
          <cell r="BE110">
            <v>386104.6531902905</v>
          </cell>
          <cell r="BF110">
            <v>29471.641378516782</v>
          </cell>
          <cell r="BG110">
            <v>340536.01181177364</v>
          </cell>
          <cell r="BH110">
            <v>0</v>
          </cell>
          <cell r="BN110">
            <v>370007.65319029044</v>
          </cell>
          <cell r="BO110">
            <v>340536.01181177364</v>
          </cell>
          <cell r="BP110">
            <v>370007.65319029044</v>
          </cell>
          <cell r="BQ110">
            <v>28099.467754094396</v>
          </cell>
          <cell r="BR110">
            <v>324520.18543619598</v>
          </cell>
          <cell r="BS110">
            <v>0</v>
          </cell>
          <cell r="BY110">
            <v>352619.65319029038</v>
          </cell>
          <cell r="BZ110">
            <v>324520.18543619598</v>
          </cell>
          <cell r="CA110">
            <v>352619.65319029038</v>
          </cell>
          <cell r="CB110">
            <v>27268.057541769318</v>
          </cell>
          <cell r="CC110">
            <v>309714.59564852103</v>
          </cell>
          <cell r="CD110">
            <v>0</v>
          </cell>
          <cell r="CJ110">
            <v>336982.65319029032</v>
          </cell>
          <cell r="CK110">
            <v>309714.59564852103</v>
          </cell>
          <cell r="CL110">
            <v>336982.65319029032</v>
          </cell>
          <cell r="CM110">
            <v>26467.107541769321</v>
          </cell>
          <cell r="CN110">
            <v>291896.54564852105</v>
          </cell>
          <cell r="CO110">
            <v>0</v>
          </cell>
          <cell r="CU110">
            <v>318363.65319029038</v>
          </cell>
          <cell r="CV110">
            <v>291896.54564852105</v>
          </cell>
          <cell r="CW110">
            <v>318363.65319029038</v>
          </cell>
          <cell r="CX110">
            <v>24955.31754176932</v>
          </cell>
          <cell r="CY110">
            <v>268613.33564852102</v>
          </cell>
          <cell r="CZ110">
            <v>0</v>
          </cell>
          <cell r="DF110">
            <v>293568.65319029032</v>
          </cell>
          <cell r="DG110">
            <v>268613.33564852102</v>
          </cell>
          <cell r="DH110">
            <v>293568.65319029032</v>
          </cell>
          <cell r="DI110">
            <v>21999.697541769321</v>
          </cell>
          <cell r="DJ110">
            <v>238098.95564852102</v>
          </cell>
          <cell r="DK110">
            <v>0</v>
          </cell>
          <cell r="DQ110">
            <v>260098.65319029035</v>
          </cell>
          <cell r="DR110">
            <v>238098.95564852102</v>
          </cell>
          <cell r="DS110">
            <v>260098.65319029035</v>
          </cell>
          <cell r="DT110">
            <v>19814.927541769328</v>
          </cell>
          <cell r="DU110">
            <v>217705.72564852104</v>
          </cell>
          <cell r="DV110">
            <v>0</v>
          </cell>
          <cell r="EB110">
            <v>237520.65319029038</v>
          </cell>
          <cell r="EC110">
            <v>217705.72564852104</v>
          </cell>
          <cell r="ED110">
            <v>237520.65319029038</v>
          </cell>
        </row>
        <row r="111">
          <cell r="A111">
            <v>124</v>
          </cell>
          <cell r="B111" t="str">
            <v>Lumina Base</v>
          </cell>
          <cell r="C111">
            <v>463357.17627661384</v>
          </cell>
          <cell r="D111">
            <v>624718.81372338592</v>
          </cell>
          <cell r="E111">
            <v>0</v>
          </cell>
          <cell r="K111">
            <v>1088075.99</v>
          </cell>
          <cell r="L111">
            <v>624718.81372338592</v>
          </cell>
          <cell r="M111">
            <v>1088075.99</v>
          </cell>
          <cell r="N111">
            <v>474307.32480053406</v>
          </cell>
          <cell r="O111">
            <v>649423.66519946605</v>
          </cell>
          <cell r="P111">
            <v>0</v>
          </cell>
          <cell r="V111">
            <v>1123730.99</v>
          </cell>
          <cell r="W111">
            <v>649423.66519946605</v>
          </cell>
          <cell r="X111">
            <v>1123730.99</v>
          </cell>
          <cell r="Y111">
            <v>473700.44039673457</v>
          </cell>
          <cell r="Z111">
            <v>667443.17485905939</v>
          </cell>
          <cell r="AA111">
            <v>0</v>
          </cell>
          <cell r="AG111">
            <v>1141143.615255794</v>
          </cell>
          <cell r="AH111">
            <v>667443.17485905939</v>
          </cell>
          <cell r="AI111">
            <v>1141143.615255794</v>
          </cell>
          <cell r="AJ111">
            <v>480475.81290730869</v>
          </cell>
          <cell r="AK111">
            <v>709827.5695449817</v>
          </cell>
          <cell r="AL111">
            <v>0</v>
          </cell>
          <cell r="AR111">
            <v>1190303.3824522905</v>
          </cell>
          <cell r="AS111">
            <v>709827.5695449817</v>
          </cell>
          <cell r="AT111">
            <v>1190303.3824522905</v>
          </cell>
          <cell r="AU111">
            <v>487851.10109954048</v>
          </cell>
          <cell r="AV111">
            <v>743199.15142381145</v>
          </cell>
          <cell r="AW111">
            <v>0</v>
          </cell>
          <cell r="BC111">
            <v>1231050.2525233519</v>
          </cell>
          <cell r="BD111">
            <v>743199.15142381145</v>
          </cell>
          <cell r="BE111">
            <v>1231050.2525233519</v>
          </cell>
          <cell r="BF111">
            <v>492414.70045861532</v>
          </cell>
          <cell r="BG111">
            <v>752280.78206473659</v>
          </cell>
          <cell r="BH111">
            <v>0</v>
          </cell>
          <cell r="BN111">
            <v>1244695.4825233519</v>
          </cell>
          <cell r="BO111">
            <v>752280.78206473659</v>
          </cell>
          <cell r="BP111">
            <v>1244695.4825233519</v>
          </cell>
          <cell r="BQ111">
            <v>501958.72603954969</v>
          </cell>
          <cell r="BR111">
            <v>788031.75648380222</v>
          </cell>
          <cell r="BS111">
            <v>0</v>
          </cell>
          <cell r="BY111">
            <v>1289990.4825233519</v>
          </cell>
          <cell r="BZ111">
            <v>788031.75648380222</v>
          </cell>
          <cell r="CA111">
            <v>1289990.4825233519</v>
          </cell>
          <cell r="CB111">
            <v>511925.21152908792</v>
          </cell>
          <cell r="CC111">
            <v>811763.35109467711</v>
          </cell>
          <cell r="CD111">
            <v>0</v>
          </cell>
          <cell r="CJ111">
            <v>1323688.5626237651</v>
          </cell>
          <cell r="CK111">
            <v>811763.35109467711</v>
          </cell>
          <cell r="CL111">
            <v>1323688.5626237651</v>
          </cell>
          <cell r="CM111">
            <v>533020.79152908805</v>
          </cell>
          <cell r="CN111">
            <v>823366.77109467715</v>
          </cell>
          <cell r="CO111">
            <v>0</v>
          </cell>
          <cell r="CU111">
            <v>1356387.5626237653</v>
          </cell>
          <cell r="CV111">
            <v>823366.77109467715</v>
          </cell>
          <cell r="CW111">
            <v>1356387.5626237653</v>
          </cell>
          <cell r="CX111">
            <v>538946.41152908804</v>
          </cell>
          <cell r="CY111">
            <v>841213.15109467716</v>
          </cell>
          <cell r="CZ111">
            <v>0</v>
          </cell>
          <cell r="DF111">
            <v>1380159.5626237653</v>
          </cell>
          <cell r="DG111">
            <v>841213.15109467716</v>
          </cell>
          <cell r="DH111">
            <v>1380159.5626237653</v>
          </cell>
          <cell r="DI111">
            <v>537820.17152908805</v>
          </cell>
          <cell r="DJ111">
            <v>853552.39109467715</v>
          </cell>
          <cell r="DK111">
            <v>0</v>
          </cell>
          <cell r="DQ111">
            <v>1391372.5626237653</v>
          </cell>
          <cell r="DR111">
            <v>853552.39109467715</v>
          </cell>
          <cell r="DS111">
            <v>1391372.5626237653</v>
          </cell>
          <cell r="DT111">
            <v>550612.27152908803</v>
          </cell>
          <cell r="DU111">
            <v>855130.29109467717</v>
          </cell>
          <cell r="DV111">
            <v>0</v>
          </cell>
          <cell r="EB111">
            <v>1405742.5626237653</v>
          </cell>
          <cell r="EC111">
            <v>855130.29109467717</v>
          </cell>
          <cell r="ED111">
            <v>1405742.5626237653</v>
          </cell>
        </row>
        <row r="112">
          <cell r="A112">
            <v>125</v>
          </cell>
          <cell r="B112" t="str">
            <v>ISP Base</v>
          </cell>
          <cell r="C112">
            <v>272686.31089455856</v>
          </cell>
          <cell r="D112">
            <v>18756.689105441106</v>
          </cell>
          <cell r="E112">
            <v>0</v>
          </cell>
          <cell r="K112">
            <v>291443</v>
          </cell>
          <cell r="L112">
            <v>18756.689105441106</v>
          </cell>
          <cell r="M112">
            <v>291443</v>
          </cell>
          <cell r="N112">
            <v>276038.13984158944</v>
          </cell>
          <cell r="O112">
            <v>19453.860158410276</v>
          </cell>
          <cell r="P112">
            <v>0</v>
          </cell>
          <cell r="V112">
            <v>295492</v>
          </cell>
          <cell r="W112">
            <v>19453.860158410276</v>
          </cell>
          <cell r="X112">
            <v>295492</v>
          </cell>
          <cell r="Y112">
            <v>280827.87452551234</v>
          </cell>
          <cell r="Z112">
            <v>19941.638562931537</v>
          </cell>
          <cell r="AA112">
            <v>0</v>
          </cell>
          <cell r="AG112">
            <v>300769.5130884439</v>
          </cell>
          <cell r="AH112">
            <v>19941.638562931537</v>
          </cell>
          <cell r="AI112">
            <v>300769.5130884439</v>
          </cell>
          <cell r="AJ112">
            <v>281302.93852174352</v>
          </cell>
          <cell r="AK112">
            <v>20352.574566700358</v>
          </cell>
          <cell r="AL112">
            <v>0</v>
          </cell>
          <cell r="AR112">
            <v>301655.5130884439</v>
          </cell>
          <cell r="AS112">
            <v>20352.574566700358</v>
          </cell>
          <cell r="AT112">
            <v>301655.5130884439</v>
          </cell>
          <cell r="AU112">
            <v>281855.11245837453</v>
          </cell>
          <cell r="AV112">
            <v>21127.671146472141</v>
          </cell>
          <cell r="AW112">
            <v>0</v>
          </cell>
          <cell r="BC112">
            <v>302982.78360484669</v>
          </cell>
          <cell r="BD112">
            <v>21127.671146472141</v>
          </cell>
          <cell r="BE112">
            <v>302982.78360484669</v>
          </cell>
          <cell r="BF112">
            <v>287984.68202325393</v>
          </cell>
          <cell r="BG112">
            <v>23030.101581592742</v>
          </cell>
          <cell r="BH112">
            <v>0</v>
          </cell>
          <cell r="BN112">
            <v>311014.78360484669</v>
          </cell>
          <cell r="BO112">
            <v>23030.101581592742</v>
          </cell>
          <cell r="BP112">
            <v>311014.78360484669</v>
          </cell>
          <cell r="BQ112">
            <v>285593.65759098117</v>
          </cell>
          <cell r="BR112">
            <v>23564.126013865476</v>
          </cell>
          <cell r="BS112">
            <v>0</v>
          </cell>
          <cell r="BY112">
            <v>309157.78360484663</v>
          </cell>
          <cell r="BZ112">
            <v>23564.126013865476</v>
          </cell>
          <cell r="CA112">
            <v>309157.78360484663</v>
          </cell>
          <cell r="CB112">
            <v>283467.65217162657</v>
          </cell>
          <cell r="CC112">
            <v>24019.131433220085</v>
          </cell>
          <cell r="CD112">
            <v>0</v>
          </cell>
          <cell r="CJ112">
            <v>307486.78360484669</v>
          </cell>
          <cell r="CK112">
            <v>24019.131433220085</v>
          </cell>
          <cell r="CL112">
            <v>307486.78360484669</v>
          </cell>
          <cell r="CM112">
            <v>260587.98217162656</v>
          </cell>
          <cell r="CN112">
            <v>24745.801433220084</v>
          </cell>
          <cell r="CO112">
            <v>0</v>
          </cell>
          <cell r="CU112">
            <v>285333.78360484663</v>
          </cell>
          <cell r="CV112">
            <v>24745.801433220084</v>
          </cell>
          <cell r="CW112">
            <v>285333.78360484663</v>
          </cell>
          <cell r="CX112">
            <v>261435.65217162654</v>
          </cell>
          <cell r="CY112">
            <v>25761.131433220085</v>
          </cell>
          <cell r="CZ112">
            <v>0</v>
          </cell>
          <cell r="DF112">
            <v>287196.78360484663</v>
          </cell>
          <cell r="DG112">
            <v>25761.131433220085</v>
          </cell>
          <cell r="DH112">
            <v>287196.78360484663</v>
          </cell>
          <cell r="DI112">
            <v>262221.59217162651</v>
          </cell>
          <cell r="DJ112">
            <v>26295.191433220087</v>
          </cell>
          <cell r="DK112">
            <v>0</v>
          </cell>
          <cell r="DQ112">
            <v>288516.78360484663</v>
          </cell>
          <cell r="DR112">
            <v>26295.191433220087</v>
          </cell>
          <cell r="DS112">
            <v>288516.78360484663</v>
          </cell>
          <cell r="DT112">
            <v>256729.10217162658</v>
          </cell>
          <cell r="DU112">
            <v>28039.681433220085</v>
          </cell>
          <cell r="DV112">
            <v>0</v>
          </cell>
          <cell r="EB112">
            <v>284768.78360484669</v>
          </cell>
          <cell r="EC112">
            <v>28039.681433220085</v>
          </cell>
          <cell r="ED112">
            <v>284768.78360484669</v>
          </cell>
        </row>
        <row r="113">
          <cell r="A113">
            <v>410</v>
          </cell>
          <cell r="B113" t="str">
            <v>Other SPD</v>
          </cell>
          <cell r="C113">
            <v>9888066.3072124198</v>
          </cell>
          <cell r="D113">
            <v>59515356.851442449</v>
          </cell>
          <cell r="E113">
            <v>0</v>
          </cell>
          <cell r="K113">
            <v>69403423.158654869</v>
          </cell>
          <cell r="L113">
            <v>59515356.851442449</v>
          </cell>
          <cell r="M113">
            <v>69403423.158654869</v>
          </cell>
          <cell r="N113">
            <v>12245187.444920894</v>
          </cell>
          <cell r="O113">
            <v>65278405.692935519</v>
          </cell>
          <cell r="P113">
            <v>0</v>
          </cell>
          <cell r="V113">
            <v>77523593.137856409</v>
          </cell>
          <cell r="W113">
            <v>65278405.692935519</v>
          </cell>
          <cell r="X113">
            <v>77523593.137856409</v>
          </cell>
          <cell r="Y113">
            <v>13827382.318243429</v>
          </cell>
          <cell r="Z113">
            <v>68642299.621778473</v>
          </cell>
          <cell r="AA113">
            <v>0</v>
          </cell>
          <cell r="AG113">
            <v>82469681.940021902</v>
          </cell>
          <cell r="AH113">
            <v>68642299.621778473</v>
          </cell>
          <cell r="AI113">
            <v>82469681.940021902</v>
          </cell>
          <cell r="AJ113">
            <v>143059000.74498731</v>
          </cell>
          <cell r="AK113">
            <v>267164.59991542413</v>
          </cell>
          <cell r="AL113">
            <v>0</v>
          </cell>
          <cell r="AR113">
            <v>143326165.34490272</v>
          </cell>
          <cell r="AS113">
            <v>267164.59991542413</v>
          </cell>
          <cell r="AT113">
            <v>143326165.34490272</v>
          </cell>
          <cell r="AU113">
            <v>15715.011277841844</v>
          </cell>
          <cell r="AV113">
            <v>650572.19730011234</v>
          </cell>
          <cell r="AW113">
            <v>0</v>
          </cell>
          <cell r="BC113">
            <v>666287.20857795421</v>
          </cell>
          <cell r="BD113">
            <v>650572.19730011234</v>
          </cell>
          <cell r="BE113">
            <v>666287.20857795421</v>
          </cell>
          <cell r="BF113">
            <v>15227.766587309963</v>
          </cell>
          <cell r="BG113">
            <v>704204.44199064421</v>
          </cell>
          <cell r="BH113">
            <v>0</v>
          </cell>
          <cell r="BN113">
            <v>719432.20857795421</v>
          </cell>
          <cell r="BO113">
            <v>704204.44199064421</v>
          </cell>
          <cell r="BP113">
            <v>719432.20857795421</v>
          </cell>
          <cell r="BQ113">
            <v>22410.597832623615</v>
          </cell>
          <cell r="BR113">
            <v>744569.61074533057</v>
          </cell>
          <cell r="BS113">
            <v>0</v>
          </cell>
          <cell r="BY113">
            <v>766980.20857795421</v>
          </cell>
          <cell r="BZ113">
            <v>744569.61074533057</v>
          </cell>
          <cell r="CA113">
            <v>766980.20857795421</v>
          </cell>
          <cell r="CB113">
            <v>29069.261779922617</v>
          </cell>
          <cell r="CC113">
            <v>785981.94679803157</v>
          </cell>
          <cell r="CD113">
            <v>0</v>
          </cell>
          <cell r="CJ113">
            <v>815051.20857795421</v>
          </cell>
          <cell r="CK113">
            <v>785981.94679803157</v>
          </cell>
          <cell r="CL113">
            <v>815051.20857795421</v>
          </cell>
          <cell r="CM113">
            <v>48932.841779922441</v>
          </cell>
          <cell r="CN113">
            <v>830988.36679803149</v>
          </cell>
          <cell r="CO113">
            <v>0</v>
          </cell>
          <cell r="CU113">
            <v>879921.20857795398</v>
          </cell>
          <cell r="CV113">
            <v>830988.36679803149</v>
          </cell>
          <cell r="CW113">
            <v>879921.20857795398</v>
          </cell>
          <cell r="CX113">
            <v>60083.631779922442</v>
          </cell>
          <cell r="CY113">
            <v>875513.55679803097</v>
          </cell>
          <cell r="CZ113">
            <v>0</v>
          </cell>
          <cell r="DF113">
            <v>935597.18857795338</v>
          </cell>
          <cell r="DG113">
            <v>875513.55679803097</v>
          </cell>
          <cell r="DH113">
            <v>935597.18857795338</v>
          </cell>
          <cell r="DI113">
            <v>71811.611779922445</v>
          </cell>
          <cell r="DJ113">
            <v>908726.57679803146</v>
          </cell>
          <cell r="DK113">
            <v>0</v>
          </cell>
          <cell r="DQ113">
            <v>980538.18857795396</v>
          </cell>
          <cell r="DR113">
            <v>908726.57679803146</v>
          </cell>
          <cell r="DS113">
            <v>980538.18857795396</v>
          </cell>
          <cell r="DT113">
            <v>89502.251779922284</v>
          </cell>
          <cell r="DU113">
            <v>954262.93679803109</v>
          </cell>
          <cell r="DV113">
            <v>0</v>
          </cell>
          <cell r="EB113">
            <v>1043765.1885779534</v>
          </cell>
          <cell r="EC113">
            <v>954262.93679803109</v>
          </cell>
          <cell r="ED113">
            <v>1043765.1885779534</v>
          </cell>
        </row>
        <row r="114">
          <cell r="A114">
            <v>126</v>
          </cell>
          <cell r="B114" t="str">
            <v>Prepay Base</v>
          </cell>
          <cell r="C114">
            <v>0</v>
          </cell>
          <cell r="D114">
            <v>0</v>
          </cell>
          <cell r="E114">
            <v>8041420</v>
          </cell>
          <cell r="K114">
            <v>0</v>
          </cell>
          <cell r="L114">
            <v>8041420</v>
          </cell>
          <cell r="M114">
            <v>8041420</v>
          </cell>
          <cell r="N114">
            <v>0</v>
          </cell>
          <cell r="O114">
            <v>0</v>
          </cell>
          <cell r="P114">
            <v>8071084</v>
          </cell>
          <cell r="V114">
            <v>0</v>
          </cell>
          <cell r="W114">
            <v>8071084</v>
          </cell>
          <cell r="X114">
            <v>8071084</v>
          </cell>
          <cell r="Y114">
            <v>0</v>
          </cell>
          <cell r="Z114">
            <v>0</v>
          </cell>
          <cell r="AA114">
            <v>8121399</v>
          </cell>
          <cell r="AG114">
            <v>0</v>
          </cell>
          <cell r="AH114">
            <v>8121399</v>
          </cell>
          <cell r="AI114">
            <v>8121399</v>
          </cell>
          <cell r="AJ114">
            <v>0</v>
          </cell>
          <cell r="AK114">
            <v>0</v>
          </cell>
          <cell r="AL114">
            <v>8206271</v>
          </cell>
          <cell r="AR114">
            <v>0</v>
          </cell>
          <cell r="AS114">
            <v>8206271</v>
          </cell>
          <cell r="AT114">
            <v>8206271</v>
          </cell>
          <cell r="AU114">
            <v>0</v>
          </cell>
          <cell r="AV114">
            <v>0</v>
          </cell>
          <cell r="AW114">
            <v>8282037</v>
          </cell>
          <cell r="BC114">
            <v>0</v>
          </cell>
          <cell r="BD114">
            <v>8282037</v>
          </cell>
          <cell r="BE114">
            <v>8282037</v>
          </cell>
          <cell r="BF114">
            <v>0</v>
          </cell>
          <cell r="BG114">
            <v>0</v>
          </cell>
          <cell r="BH114">
            <v>8289162</v>
          </cell>
          <cell r="BN114">
            <v>0</v>
          </cell>
          <cell r="BO114">
            <v>8289162</v>
          </cell>
          <cell r="BP114">
            <v>8289162</v>
          </cell>
          <cell r="BQ114">
            <v>0</v>
          </cell>
          <cell r="BR114">
            <v>0</v>
          </cell>
          <cell r="BS114">
            <v>8299537</v>
          </cell>
          <cell r="BY114">
            <v>0</v>
          </cell>
          <cell r="BZ114">
            <v>8299537</v>
          </cell>
          <cell r="CA114">
            <v>8299537</v>
          </cell>
          <cell r="CB114">
            <v>0</v>
          </cell>
          <cell r="CC114">
            <v>0</v>
          </cell>
          <cell r="CD114">
            <v>8330953</v>
          </cell>
          <cell r="CJ114">
            <v>0</v>
          </cell>
          <cell r="CK114">
            <v>8330953</v>
          </cell>
          <cell r="CL114">
            <v>8330953</v>
          </cell>
          <cell r="CM114">
            <v>0</v>
          </cell>
          <cell r="CN114">
            <v>0</v>
          </cell>
          <cell r="CO114">
            <v>8573600</v>
          </cell>
          <cell r="CU114">
            <v>0</v>
          </cell>
          <cell r="CV114">
            <v>8573600</v>
          </cell>
          <cell r="CW114">
            <v>8573600</v>
          </cell>
          <cell r="CX114">
            <v>0</v>
          </cell>
          <cell r="CY114">
            <v>0</v>
          </cell>
          <cell r="CZ114">
            <v>8601980</v>
          </cell>
          <cell r="DF114">
            <v>0</v>
          </cell>
          <cell r="DG114">
            <v>8601980</v>
          </cell>
          <cell r="DH114">
            <v>8601980</v>
          </cell>
          <cell r="DI114">
            <v>0</v>
          </cell>
          <cell r="DJ114">
            <v>0</v>
          </cell>
          <cell r="DK114">
            <v>8616972</v>
          </cell>
          <cell r="DQ114">
            <v>0</v>
          </cell>
          <cell r="DR114">
            <v>8616972</v>
          </cell>
          <cell r="DS114">
            <v>8616972</v>
          </cell>
          <cell r="DT114">
            <v>0</v>
          </cell>
          <cell r="DU114">
            <v>0</v>
          </cell>
          <cell r="DV114">
            <v>8686636</v>
          </cell>
          <cell r="EB114">
            <v>0</v>
          </cell>
          <cell r="EC114">
            <v>8686636</v>
          </cell>
          <cell r="ED114">
            <v>8686636</v>
          </cell>
        </row>
        <row r="115">
          <cell r="A115">
            <v>127</v>
          </cell>
          <cell r="B115" t="str">
            <v>Closing Base</v>
          </cell>
          <cell r="C115">
            <v>1483149.3954439098</v>
          </cell>
          <cell r="D115">
            <v>2633488.1945560896</v>
          </cell>
          <cell r="E115">
            <v>8041420</v>
          </cell>
          <cell r="K115">
            <v>4116637.59</v>
          </cell>
          <cell r="L115">
            <v>10674908.194556089</v>
          </cell>
          <cell r="M115">
            <v>12158057.59</v>
          </cell>
          <cell r="N115">
            <v>1497306.6810609528</v>
          </cell>
          <cell r="O115">
            <v>2676010.9089390473</v>
          </cell>
          <cell r="P115">
            <v>8071084</v>
          </cell>
          <cell r="V115">
            <v>4173317.59</v>
          </cell>
          <cell r="W115">
            <v>10747094.908939047</v>
          </cell>
          <cell r="X115">
            <v>12244401.59</v>
          </cell>
          <cell r="Y115">
            <v>1499198.786478563</v>
          </cell>
          <cell r="Z115">
            <v>2687460.8035214371</v>
          </cell>
          <cell r="AA115">
            <v>8121399</v>
          </cell>
          <cell r="AG115">
            <v>4186659.59</v>
          </cell>
          <cell r="AH115">
            <v>10808859.803521438</v>
          </cell>
          <cell r="AI115">
            <v>12308058.59</v>
          </cell>
          <cell r="AJ115">
            <v>1509673.8022251409</v>
          </cell>
          <cell r="AK115">
            <v>2729578.5549713559</v>
          </cell>
          <cell r="AL115">
            <v>8206271</v>
          </cell>
          <cell r="AR115">
            <v>4239252.3571964968</v>
          </cell>
          <cell r="AS115">
            <v>10935849.554971356</v>
          </cell>
          <cell r="AT115">
            <v>12445523.357196497</v>
          </cell>
          <cell r="AU115">
            <v>1521781.8165400613</v>
          </cell>
          <cell r="AV115">
            <v>2771250.3472321476</v>
          </cell>
          <cell r="AW115">
            <v>8282037</v>
          </cell>
          <cell r="BC115">
            <v>4293032.1637722086</v>
          </cell>
          <cell r="BD115">
            <v>11053287.347232148</v>
          </cell>
          <cell r="BE115">
            <v>12575069.163772209</v>
          </cell>
          <cell r="BF115">
            <v>1535996.7274767249</v>
          </cell>
          <cell r="BG115">
            <v>2797741.6662954846</v>
          </cell>
          <cell r="BH115">
            <v>8289162</v>
          </cell>
          <cell r="BN115">
            <v>4333738.3937722091</v>
          </cell>
          <cell r="BO115">
            <v>11086903.666295484</v>
          </cell>
          <cell r="BP115">
            <v>12622900.393772209</v>
          </cell>
          <cell r="BQ115">
            <v>1557584.3827486839</v>
          </cell>
          <cell r="BR115">
            <v>2834912.0110235251</v>
          </cell>
          <cell r="BS115">
            <v>8299537</v>
          </cell>
          <cell r="BY115">
            <v>4392496.3937722091</v>
          </cell>
          <cell r="BZ115">
            <v>11134449.011023525</v>
          </cell>
          <cell r="CA115">
            <v>12692033.393772209</v>
          </cell>
          <cell r="CB115">
            <v>1577108.6627608319</v>
          </cell>
          <cell r="CC115">
            <v>2859660.8111117906</v>
          </cell>
          <cell r="CD115">
            <v>8330953</v>
          </cell>
          <cell r="CJ115">
            <v>4436769.4738726225</v>
          </cell>
          <cell r="CK115">
            <v>11190613.811111791</v>
          </cell>
          <cell r="CL115">
            <v>12767722.473872622</v>
          </cell>
          <cell r="CM115">
            <v>1603164.6827608319</v>
          </cell>
          <cell r="CN115">
            <v>2876310.7911117906</v>
          </cell>
          <cell r="CO115">
            <v>8573600</v>
          </cell>
          <cell r="CU115">
            <v>4479475.4738726225</v>
          </cell>
          <cell r="CV115">
            <v>11449910.79111179</v>
          </cell>
          <cell r="CW115">
            <v>13053075.473872622</v>
          </cell>
          <cell r="CX115">
            <v>1626854.072760832</v>
          </cell>
          <cell r="CY115">
            <v>2892522.40111179</v>
          </cell>
          <cell r="CZ115">
            <v>8601980</v>
          </cell>
          <cell r="DF115">
            <v>4519376.4738726225</v>
          </cell>
          <cell r="DG115">
            <v>11494502.401111789</v>
          </cell>
          <cell r="DH115">
            <v>13121356.473872622</v>
          </cell>
          <cell r="DI115">
            <v>1647932.2927608318</v>
          </cell>
          <cell r="DJ115">
            <v>2887201.1811117907</v>
          </cell>
          <cell r="DK115">
            <v>8616972</v>
          </cell>
          <cell r="DQ115">
            <v>4535133.4738726225</v>
          </cell>
          <cell r="DR115">
            <v>11504173.18111179</v>
          </cell>
          <cell r="DS115">
            <v>13152105.473872622</v>
          </cell>
          <cell r="DT115">
            <v>1682094.5927608316</v>
          </cell>
          <cell r="DU115">
            <v>2895695.8811117904</v>
          </cell>
          <cell r="DV115">
            <v>8686636</v>
          </cell>
          <cell r="EB115">
            <v>4577790.4738726225</v>
          </cell>
          <cell r="EC115">
            <v>11582331.881111789</v>
          </cell>
          <cell r="ED115">
            <v>13264426.473872622</v>
          </cell>
        </row>
        <row r="116">
          <cell r="A116">
            <v>128</v>
          </cell>
          <cell r="B116" t="str">
            <v>MINUTES</v>
          </cell>
          <cell r="C116">
            <v>107883295.08005069</v>
          </cell>
          <cell r="D116">
            <v>84979905.771621346</v>
          </cell>
          <cell r="E116">
            <v>0</v>
          </cell>
          <cell r="K116">
            <v>192863200.85167205</v>
          </cell>
          <cell r="L116">
            <v>84979905.771621346</v>
          </cell>
          <cell r="M116">
            <v>192863200.85167205</v>
          </cell>
          <cell r="N116">
            <v>115125289.15795356</v>
          </cell>
          <cell r="O116">
            <v>93846136.581529498</v>
          </cell>
          <cell r="P116">
            <v>0</v>
          </cell>
          <cell r="V116">
            <v>208971425.73948306</v>
          </cell>
          <cell r="W116">
            <v>93846136.581529498</v>
          </cell>
          <cell r="X116">
            <v>208971425.73948306</v>
          </cell>
          <cell r="Y116">
            <v>124099433.30229002</v>
          </cell>
          <cell r="Z116">
            <v>104703550.61003405</v>
          </cell>
          <cell r="AA116">
            <v>0</v>
          </cell>
          <cell r="AG116">
            <v>228802983.91232407</v>
          </cell>
          <cell r="AH116">
            <v>104703550.61003405</v>
          </cell>
          <cell r="AI116">
            <v>228802983.91232407</v>
          </cell>
          <cell r="AJ116">
            <v>128940401.80376233</v>
          </cell>
          <cell r="AK116">
            <v>111545858.07304528</v>
          </cell>
          <cell r="AL116">
            <v>0</v>
          </cell>
          <cell r="AR116">
            <v>240486259.87680763</v>
          </cell>
          <cell r="AS116">
            <v>111545858.07304528</v>
          </cell>
          <cell r="AT116">
            <v>240486259.87680763</v>
          </cell>
        </row>
        <row r="117">
          <cell r="A117">
            <v>136</v>
          </cell>
          <cell r="B117" t="str">
            <v>Outgoing (Network)</v>
          </cell>
          <cell r="C117">
            <v>44410706.494578078</v>
          </cell>
          <cell r="D117">
            <v>92855.658588560007</v>
          </cell>
          <cell r="E117">
            <v>0</v>
          </cell>
          <cell r="K117">
            <v>44503562.153166637</v>
          </cell>
          <cell r="L117">
            <v>92855.658588560007</v>
          </cell>
          <cell r="M117">
            <v>44503562.153166637</v>
          </cell>
          <cell r="N117">
            <v>45501338.488876179</v>
          </cell>
          <cell r="O117">
            <v>95342.200123859177</v>
          </cell>
          <cell r="P117">
            <v>0</v>
          </cell>
          <cell r="V117">
            <v>45596680.68900004</v>
          </cell>
          <cell r="W117">
            <v>95342.200123859177</v>
          </cell>
          <cell r="X117">
            <v>45596680.68900004</v>
          </cell>
          <cell r="Y117">
            <v>43988272.442253485</v>
          </cell>
          <cell r="Z117">
            <v>96837.682973699164</v>
          </cell>
          <cell r="AA117">
            <v>0</v>
          </cell>
          <cell r="AG117">
            <v>44085110.125227183</v>
          </cell>
          <cell r="AH117">
            <v>96837.682973699164</v>
          </cell>
          <cell r="AI117">
            <v>44085110.125227183</v>
          </cell>
          <cell r="AJ117">
            <v>79556999.502220899</v>
          </cell>
          <cell r="AK117">
            <v>104046560.17399108</v>
          </cell>
          <cell r="AL117">
            <v>0</v>
          </cell>
          <cell r="AR117">
            <v>183603559.67621198</v>
          </cell>
          <cell r="AS117">
            <v>104046560.17399108</v>
          </cell>
          <cell r="AT117">
            <v>183603559.67621198</v>
          </cell>
        </row>
        <row r="118">
          <cell r="A118">
            <v>129</v>
          </cell>
          <cell r="B118" t="str">
            <v>BTM</v>
          </cell>
          <cell r="C118">
            <v>128041688.547895</v>
          </cell>
          <cell r="D118">
            <v>190372.42349958137</v>
          </cell>
          <cell r="E118">
            <v>0</v>
          </cell>
          <cell r="K118">
            <v>128232060.97139458</v>
          </cell>
          <cell r="L118">
            <v>190372.42349958137</v>
          </cell>
          <cell r="M118">
            <v>128232060.97139458</v>
          </cell>
          <cell r="N118">
            <v>130808251.21207079</v>
          </cell>
          <cell r="O118">
            <v>198048.67460629041</v>
          </cell>
          <cell r="P118">
            <v>0</v>
          </cell>
          <cell r="V118">
            <v>131006299.88667709</v>
          </cell>
          <cell r="W118">
            <v>198048.67460629041</v>
          </cell>
          <cell r="X118">
            <v>131006299.88667709</v>
          </cell>
          <cell r="Y118">
            <v>135373327.73024476</v>
          </cell>
          <cell r="Z118">
            <v>205277.5032631784</v>
          </cell>
          <cell r="AA118">
            <v>0</v>
          </cell>
          <cell r="AG118">
            <v>135578605.23350793</v>
          </cell>
          <cell r="AH118">
            <v>205277.5032631784</v>
          </cell>
          <cell r="AI118">
            <v>135578605.23350793</v>
          </cell>
          <cell r="AJ118">
            <v>143059000.74498731</v>
          </cell>
          <cell r="AK118">
            <v>267164.59991542413</v>
          </cell>
          <cell r="AL118">
            <v>0</v>
          </cell>
          <cell r="AR118">
            <v>143326165.34490272</v>
          </cell>
          <cell r="AS118">
            <v>267164.59991542413</v>
          </cell>
          <cell r="AT118">
            <v>143326165.34490272</v>
          </cell>
          <cell r="AU118">
            <v>120269777.00141063</v>
          </cell>
          <cell r="AV118">
            <v>316000.89858938346</v>
          </cell>
          <cell r="AW118">
            <v>0</v>
          </cell>
          <cell r="BC118">
            <v>120585777.90000002</v>
          </cell>
          <cell r="BD118">
            <v>316000.89858938346</v>
          </cell>
          <cell r="BE118">
            <v>120585777.90000002</v>
          </cell>
          <cell r="BF118">
            <v>140086133.97630453</v>
          </cell>
          <cell r="BG118">
            <v>337594.14096547838</v>
          </cell>
          <cell r="BH118">
            <v>0</v>
          </cell>
          <cell r="BN118">
            <v>140423728.11727002</v>
          </cell>
          <cell r="BO118">
            <v>337594.14096547838</v>
          </cell>
          <cell r="BP118">
            <v>140423728.11727002</v>
          </cell>
          <cell r="BQ118">
            <v>147691329.07315934</v>
          </cell>
          <cell r="BR118">
            <v>359032.5095709255</v>
          </cell>
          <cell r="BS118">
            <v>0</v>
          </cell>
          <cell r="BY118">
            <v>148050361.58273026</v>
          </cell>
          <cell r="BZ118">
            <v>359032.5095709255</v>
          </cell>
          <cell r="CA118">
            <v>148050361.58273026</v>
          </cell>
          <cell r="CB118">
            <v>138571001.39191878</v>
          </cell>
          <cell r="CC118">
            <v>361485.4842563998</v>
          </cell>
          <cell r="CD118">
            <v>0</v>
          </cell>
          <cell r="CJ118">
            <v>138932486.87617517</v>
          </cell>
          <cell r="CK118">
            <v>361485.4842563998</v>
          </cell>
          <cell r="CL118">
            <v>138932486.87617517</v>
          </cell>
          <cell r="CM118">
            <v>120585930.62946853</v>
          </cell>
          <cell r="CN118">
            <v>339492.4974235784</v>
          </cell>
          <cell r="CO118">
            <v>0</v>
          </cell>
          <cell r="CU118">
            <v>120925423.1268921</v>
          </cell>
          <cell r="CV118">
            <v>339492.4974235784</v>
          </cell>
          <cell r="CW118">
            <v>120925423.1268921</v>
          </cell>
          <cell r="CX118">
            <v>133082087.25561267</v>
          </cell>
          <cell r="CY118">
            <v>227854.61105394104</v>
          </cell>
          <cell r="CZ118">
            <v>0</v>
          </cell>
          <cell r="DF118">
            <v>133309941.86666662</v>
          </cell>
          <cell r="DG118">
            <v>227854.61105394104</v>
          </cell>
          <cell r="DH118">
            <v>133309941.86666662</v>
          </cell>
          <cell r="DI118">
            <v>133600171.19199798</v>
          </cell>
          <cell r="DJ118">
            <v>226528.47466861014</v>
          </cell>
          <cell r="DK118">
            <v>0</v>
          </cell>
          <cell r="DQ118">
            <v>133826699.66666658</v>
          </cell>
          <cell r="DR118">
            <v>226528.47466861014</v>
          </cell>
          <cell r="DS118">
            <v>133826699.66666658</v>
          </cell>
          <cell r="DT118">
            <v>151189723.94400805</v>
          </cell>
          <cell r="DU118">
            <v>253669.92265869514</v>
          </cell>
          <cell r="DV118">
            <v>0</v>
          </cell>
          <cell r="EB118">
            <v>151443393.86666673</v>
          </cell>
          <cell r="EC118">
            <v>253669.92265869514</v>
          </cell>
          <cell r="ED118">
            <v>151443393.86666673</v>
          </cell>
        </row>
        <row r="119">
          <cell r="A119">
            <v>130</v>
          </cell>
          <cell r="B119" t="str">
            <v>SPD</v>
          </cell>
          <cell r="C119">
            <v>24322418.923147593</v>
          </cell>
          <cell r="D119">
            <v>195429796.28448913</v>
          </cell>
          <cell r="E119">
            <v>0</v>
          </cell>
          <cell r="K119">
            <v>219752215.20763671</v>
          </cell>
          <cell r="L119">
            <v>195429796.28448913</v>
          </cell>
          <cell r="M119">
            <v>219752215.20763671</v>
          </cell>
          <cell r="N119">
            <v>24960308.343165141</v>
          </cell>
          <cell r="O119">
            <v>205896399.94434026</v>
          </cell>
          <cell r="P119">
            <v>0</v>
          </cell>
          <cell r="V119">
            <v>230856708.28750539</v>
          </cell>
          <cell r="W119">
            <v>205896399.94434026</v>
          </cell>
          <cell r="X119">
            <v>230856708.28750539</v>
          </cell>
          <cell r="Y119">
            <v>35426354.206303924</v>
          </cell>
          <cell r="Z119">
            <v>217136802.02979714</v>
          </cell>
          <cell r="AA119">
            <v>0</v>
          </cell>
          <cell r="AG119">
            <v>252563156.23610106</v>
          </cell>
          <cell r="AH119">
            <v>217136802.02979714</v>
          </cell>
          <cell r="AI119">
            <v>252563156.23610106</v>
          </cell>
          <cell r="AJ119">
            <v>21694072.927984945</v>
          </cell>
          <cell r="AK119">
            <v>102394787.10995027</v>
          </cell>
          <cell r="AL119">
            <v>0</v>
          </cell>
          <cell r="AR119">
            <v>124088860.03793523</v>
          </cell>
          <cell r="AS119">
            <v>102394787.10995027</v>
          </cell>
          <cell r="AT119">
            <v>124088860.03793523</v>
          </cell>
          <cell r="AU119">
            <v>18341628.988607831</v>
          </cell>
          <cell r="AV119">
            <v>20277200.344725493</v>
          </cell>
          <cell r="AW119">
            <v>0</v>
          </cell>
          <cell r="BC119">
            <v>38618829.333333328</v>
          </cell>
          <cell r="BD119">
            <v>20277200.344725493</v>
          </cell>
          <cell r="BE119">
            <v>38618829.333333328</v>
          </cell>
          <cell r="BF119">
            <v>21120809.940710485</v>
          </cell>
          <cell r="BG119">
            <v>20509993.43271989</v>
          </cell>
          <cell r="BH119">
            <v>0</v>
          </cell>
          <cell r="BN119">
            <v>41630803.373430371</v>
          </cell>
          <cell r="BO119">
            <v>20509993.43271989</v>
          </cell>
          <cell r="BP119">
            <v>41630803.373430371</v>
          </cell>
          <cell r="BQ119">
            <v>21715515.955729011</v>
          </cell>
          <cell r="BR119">
            <v>19119567.170840606</v>
          </cell>
          <cell r="BS119">
            <v>0</v>
          </cell>
          <cell r="BY119">
            <v>40835083.126569614</v>
          </cell>
          <cell r="BZ119">
            <v>19119567.170840606</v>
          </cell>
          <cell r="CA119">
            <v>40835083.126569614</v>
          </cell>
          <cell r="CB119">
            <v>21817342.468568817</v>
          </cell>
          <cell r="CC119">
            <v>17429786.463981386</v>
          </cell>
          <cell r="CD119">
            <v>0</v>
          </cell>
          <cell r="CJ119">
            <v>39247128.932550207</v>
          </cell>
          <cell r="CK119">
            <v>17429786.463981386</v>
          </cell>
          <cell r="CL119">
            <v>39247128.932550207</v>
          </cell>
          <cell r="CM119">
            <v>20175267.414949827</v>
          </cell>
          <cell r="CN119">
            <v>16246999.894018468</v>
          </cell>
          <cell r="CO119">
            <v>0</v>
          </cell>
          <cell r="CU119">
            <v>36422267.308968291</v>
          </cell>
          <cell r="CV119">
            <v>16246999.894018468</v>
          </cell>
          <cell r="CW119">
            <v>36422267.308968291</v>
          </cell>
          <cell r="CX119">
            <v>22385765.592420496</v>
          </cell>
          <cell r="CY119">
            <v>15371514.007579513</v>
          </cell>
          <cell r="CZ119">
            <v>0</v>
          </cell>
          <cell r="DF119">
            <v>37757279.600000009</v>
          </cell>
          <cell r="DG119">
            <v>15371514.007579513</v>
          </cell>
          <cell r="DH119">
            <v>37757279.600000009</v>
          </cell>
          <cell r="DI119">
            <v>23243598.294729054</v>
          </cell>
          <cell r="DJ119">
            <v>14217703.305270946</v>
          </cell>
          <cell r="DK119">
            <v>0</v>
          </cell>
          <cell r="DQ119">
            <v>37461301.600000001</v>
          </cell>
          <cell r="DR119">
            <v>14217703.305270946</v>
          </cell>
          <cell r="DS119">
            <v>37461301.600000001</v>
          </cell>
          <cell r="DT119">
            <v>27079464.817717947</v>
          </cell>
          <cell r="DU119">
            <v>15127482.482282003</v>
          </cell>
          <cell r="DV119">
            <v>0</v>
          </cell>
          <cell r="EB119">
            <v>42206947.299999952</v>
          </cell>
          <cell r="EC119">
            <v>15127482.482282003</v>
          </cell>
          <cell r="ED119">
            <v>42206947.299999952</v>
          </cell>
        </row>
        <row r="120">
          <cell r="A120">
            <v>139</v>
          </cell>
          <cell r="B120" t="str">
            <v>Ventura Base</v>
          </cell>
          <cell r="C120">
            <v>42234352.748517953</v>
          </cell>
          <cell r="D120">
            <v>40968769.800648719</v>
          </cell>
          <cell r="E120">
            <v>0</v>
          </cell>
          <cell r="K120">
            <v>83203122.549166679</v>
          </cell>
          <cell r="L120">
            <v>40968769.800648719</v>
          </cell>
          <cell r="M120">
            <v>83203122.549166679</v>
          </cell>
          <cell r="N120">
            <v>44697636.235124558</v>
          </cell>
          <cell r="O120">
            <v>45424360.963542655</v>
          </cell>
          <cell r="P120">
            <v>0</v>
          </cell>
          <cell r="V120">
            <v>90121997.198667213</v>
          </cell>
          <cell r="W120">
            <v>45424360.963542655</v>
          </cell>
          <cell r="X120">
            <v>90121997.198667213</v>
          </cell>
          <cell r="Y120">
            <v>45131586.533667728</v>
          </cell>
          <cell r="Z120">
            <v>45977233.511166155</v>
          </cell>
          <cell r="AA120">
            <v>0</v>
          </cell>
          <cell r="AG120">
            <v>91108820.044833884</v>
          </cell>
          <cell r="AH120">
            <v>45977233.511166155</v>
          </cell>
          <cell r="AI120">
            <v>91108820.044833884</v>
          </cell>
          <cell r="AJ120">
            <v>387657899.9417001</v>
          </cell>
          <cell r="AK120">
            <v>389218640.65449733</v>
          </cell>
          <cell r="AL120">
            <v>317284000</v>
          </cell>
          <cell r="AR120">
            <v>776876540.59619737</v>
          </cell>
          <cell r="AS120">
            <v>706502640.65449739</v>
          </cell>
          <cell r="AT120">
            <v>1094160540.5961974</v>
          </cell>
          <cell r="AU120">
            <v>1307505.0394704884</v>
          </cell>
          <cell r="AV120">
            <v>77174027.227196172</v>
          </cell>
          <cell r="AW120">
            <v>0</v>
          </cell>
          <cell r="BC120">
            <v>78481532.266666666</v>
          </cell>
          <cell r="BD120">
            <v>77174027.227196172</v>
          </cell>
          <cell r="BE120">
            <v>78481532.266666666</v>
          </cell>
          <cell r="BF120">
            <v>1419087.5698957029</v>
          </cell>
          <cell r="BG120">
            <v>83442563.722095758</v>
          </cell>
          <cell r="BH120">
            <v>0</v>
          </cell>
          <cell r="BN120">
            <v>84861651.291991457</v>
          </cell>
          <cell r="BO120">
            <v>83442563.722095758</v>
          </cell>
          <cell r="BP120">
            <v>84861651.291991457</v>
          </cell>
          <cell r="BQ120">
            <v>1405509.9056826113</v>
          </cell>
          <cell r="BR120">
            <v>75225859.168992579</v>
          </cell>
          <cell r="BS120">
            <v>0</v>
          </cell>
          <cell r="BY120">
            <v>76631369.074675187</v>
          </cell>
          <cell r="BZ120">
            <v>75225859.168992579</v>
          </cell>
          <cell r="CA120">
            <v>76631369.074675187</v>
          </cell>
          <cell r="CB120">
            <v>1321077.561271596</v>
          </cell>
          <cell r="CC120">
            <v>78187348.148068756</v>
          </cell>
          <cell r="CD120">
            <v>0</v>
          </cell>
          <cell r="CJ120">
            <v>79508425.709340349</v>
          </cell>
          <cell r="CK120">
            <v>78187348.148068756</v>
          </cell>
          <cell r="CL120">
            <v>79508425.709340349</v>
          </cell>
          <cell r="CM120">
            <v>1358232.9373832461</v>
          </cell>
          <cell r="CN120">
            <v>70262084.525409937</v>
          </cell>
          <cell r="CO120">
            <v>0</v>
          </cell>
          <cell r="CU120">
            <v>71620317.462793186</v>
          </cell>
          <cell r="CV120">
            <v>70262084.525409937</v>
          </cell>
          <cell r="CW120">
            <v>71620317.462793186</v>
          </cell>
          <cell r="CX120">
            <v>1505644.699064374</v>
          </cell>
          <cell r="CY120">
            <v>71995641.034268975</v>
          </cell>
          <cell r="CZ120">
            <v>0</v>
          </cell>
          <cell r="DF120">
            <v>73501285.733333349</v>
          </cell>
          <cell r="DG120">
            <v>71995641.034268975</v>
          </cell>
          <cell r="DH120">
            <v>73501285.733333349</v>
          </cell>
          <cell r="DI120">
            <v>1495628.6031749775</v>
          </cell>
          <cell r="DJ120">
            <v>68245696.013491675</v>
          </cell>
          <cell r="DK120">
            <v>0</v>
          </cell>
          <cell r="DQ120">
            <v>69741324.61666666</v>
          </cell>
          <cell r="DR120">
            <v>68245696.013491675</v>
          </cell>
          <cell r="DS120">
            <v>69741324.61666666</v>
          </cell>
          <cell r="DT120">
            <v>1812069.8155946573</v>
          </cell>
          <cell r="DU120">
            <v>73898110.65107201</v>
          </cell>
          <cell r="DV120">
            <v>0</v>
          </cell>
          <cell r="EB120">
            <v>75710180.466666669</v>
          </cell>
          <cell r="EC120">
            <v>73898110.65107201</v>
          </cell>
          <cell r="ED120">
            <v>75710180.466666669</v>
          </cell>
        </row>
        <row r="121">
          <cell r="A121">
            <v>131</v>
          </cell>
          <cell r="B121" t="str">
            <v>Cellops Base</v>
          </cell>
          <cell r="C121">
            <v>156956.45672289375</v>
          </cell>
          <cell r="D121">
            <v>8486269.599727245</v>
          </cell>
          <cell r="E121">
            <v>0</v>
          </cell>
          <cell r="K121">
            <v>8643226.0564501397</v>
          </cell>
          <cell r="L121">
            <v>8486269.599727245</v>
          </cell>
          <cell r="M121">
            <v>8643226.0564501397</v>
          </cell>
          <cell r="N121">
            <v>161215.42836655944</v>
          </cell>
          <cell r="O121">
            <v>8489610.1023937762</v>
          </cell>
          <cell r="P121">
            <v>0</v>
          </cell>
          <cell r="V121">
            <v>8650825.5307603348</v>
          </cell>
          <cell r="W121">
            <v>8489610.1023937762</v>
          </cell>
          <cell r="X121">
            <v>8650825.5307603348</v>
          </cell>
          <cell r="Y121">
            <v>196261.98448849461</v>
          </cell>
          <cell r="Z121">
            <v>9027680.7737055458</v>
          </cell>
          <cell r="AA121">
            <v>0</v>
          </cell>
          <cell r="AG121">
            <v>9223942.7581940405</v>
          </cell>
          <cell r="AH121">
            <v>9027680.7737055458</v>
          </cell>
          <cell r="AI121">
            <v>9223942.7581940405</v>
          </cell>
          <cell r="AJ121">
            <v>138281.72370328152</v>
          </cell>
          <cell r="AK121">
            <v>5927776.6646301402</v>
          </cell>
          <cell r="AL121">
            <v>0</v>
          </cell>
          <cell r="AR121">
            <v>6066058.3883334221</v>
          </cell>
          <cell r="AS121">
            <v>5927776.6646301402</v>
          </cell>
          <cell r="AT121">
            <v>6066058.3883334221</v>
          </cell>
          <cell r="AU121">
            <v>126623.68864612386</v>
          </cell>
          <cell r="AV121">
            <v>5315093.3613538779</v>
          </cell>
          <cell r="AW121">
            <v>0</v>
          </cell>
          <cell r="BC121">
            <v>5441717.0500000017</v>
          </cell>
          <cell r="BD121">
            <v>5315093.3613538779</v>
          </cell>
          <cell r="BE121">
            <v>5441717.0500000017</v>
          </cell>
          <cell r="BF121">
            <v>117972.0507255446</v>
          </cell>
          <cell r="BG121">
            <v>5500722.2426315676</v>
          </cell>
          <cell r="BH121">
            <v>0</v>
          </cell>
          <cell r="BN121">
            <v>5618694.2933571124</v>
          </cell>
          <cell r="BO121">
            <v>5500722.2426315676</v>
          </cell>
          <cell r="BP121">
            <v>5618694.2933571124</v>
          </cell>
          <cell r="BQ121">
            <v>64058.855125580725</v>
          </cell>
          <cell r="BR121">
            <v>4257862.4681839747</v>
          </cell>
          <cell r="BS121">
            <v>0</v>
          </cell>
          <cell r="BY121">
            <v>4321921.3233095556</v>
          </cell>
          <cell r="BZ121">
            <v>4257862.4681839747</v>
          </cell>
          <cell r="CA121">
            <v>4321921.3233095556</v>
          </cell>
          <cell r="CB121">
            <v>116201.04789114377</v>
          </cell>
          <cell r="CC121">
            <v>4486407.4430141179</v>
          </cell>
          <cell r="CD121">
            <v>0</v>
          </cell>
          <cell r="CJ121">
            <v>4602608.4909052616</v>
          </cell>
          <cell r="CK121">
            <v>4486407.4430141179</v>
          </cell>
          <cell r="CL121">
            <v>4602608.4909052616</v>
          </cell>
          <cell r="CM121">
            <v>-29075.298996274607</v>
          </cell>
          <cell r="CN121">
            <v>3136852.3080910118</v>
          </cell>
          <cell r="CO121">
            <v>0</v>
          </cell>
          <cell r="CU121">
            <v>3107777.009094737</v>
          </cell>
          <cell r="CV121">
            <v>3136852.3080910118</v>
          </cell>
          <cell r="CW121">
            <v>3107777.009094737</v>
          </cell>
          <cell r="CX121">
            <v>36164.741566475423</v>
          </cell>
          <cell r="CY121">
            <v>3253347.0417668582</v>
          </cell>
          <cell r="CZ121">
            <v>0</v>
          </cell>
          <cell r="DF121">
            <v>3289511.7833333337</v>
          </cell>
          <cell r="DG121">
            <v>3253347.0417668582</v>
          </cell>
          <cell r="DH121">
            <v>3289511.7833333337</v>
          </cell>
          <cell r="DI121">
            <v>29586.982277121719</v>
          </cell>
          <cell r="DJ121">
            <v>2870635.2677228735</v>
          </cell>
          <cell r="DK121">
            <v>0</v>
          </cell>
          <cell r="DQ121">
            <v>2900222.25</v>
          </cell>
          <cell r="DR121">
            <v>2870635.2677228735</v>
          </cell>
          <cell r="DS121">
            <v>2900222.25</v>
          </cell>
          <cell r="DT121">
            <v>27397.328964377597</v>
          </cell>
          <cell r="DU121">
            <v>2841851.137702289</v>
          </cell>
          <cell r="DV121">
            <v>0</v>
          </cell>
          <cell r="EB121">
            <v>2869248.4666666668</v>
          </cell>
          <cell r="EC121">
            <v>2841851.137702289</v>
          </cell>
          <cell r="ED121">
            <v>2869248.4666666668</v>
          </cell>
        </row>
        <row r="122">
          <cell r="A122">
            <v>132</v>
          </cell>
          <cell r="B122" t="str">
            <v>Lumina Base</v>
          </cell>
          <cell r="C122">
            <v>107883295.08005069</v>
          </cell>
          <cell r="D122">
            <v>84979905.771621346</v>
          </cell>
          <cell r="E122">
            <v>0</v>
          </cell>
          <cell r="K122">
            <v>192863200.85167205</v>
          </cell>
          <cell r="L122">
            <v>84979905.771621346</v>
          </cell>
          <cell r="M122">
            <v>192863200.85167205</v>
          </cell>
          <cell r="N122">
            <v>115125289.15795356</v>
          </cell>
          <cell r="O122">
            <v>93846136.581529498</v>
          </cell>
          <cell r="P122">
            <v>0</v>
          </cell>
          <cell r="V122">
            <v>208971425.73948306</v>
          </cell>
          <cell r="W122">
            <v>93846136.581529498</v>
          </cell>
          <cell r="X122">
            <v>208971425.73948306</v>
          </cell>
          <cell r="Y122">
            <v>124099433.30229002</v>
          </cell>
          <cell r="Z122">
            <v>104703550.61003405</v>
          </cell>
          <cell r="AA122">
            <v>0</v>
          </cell>
          <cell r="AG122">
            <v>228802983.91232407</v>
          </cell>
          <cell r="AH122">
            <v>104703550.61003405</v>
          </cell>
          <cell r="AI122">
            <v>228802983.91232407</v>
          </cell>
          <cell r="AJ122">
            <v>128940401.80376233</v>
          </cell>
          <cell r="AK122">
            <v>111545858.07304528</v>
          </cell>
          <cell r="AL122">
            <v>0</v>
          </cell>
          <cell r="AR122">
            <v>240486259.87680763</v>
          </cell>
          <cell r="AS122">
            <v>111545858.07304528</v>
          </cell>
          <cell r="AT122">
            <v>240486259.87680763</v>
          </cell>
          <cell r="AU122">
            <v>114483461.20299134</v>
          </cell>
          <cell r="AV122">
            <v>113037272.59700868</v>
          </cell>
          <cell r="AW122">
            <v>0</v>
          </cell>
          <cell r="BC122">
            <v>227520733.80000001</v>
          </cell>
          <cell r="BD122">
            <v>113037272.59700868</v>
          </cell>
          <cell r="BE122">
            <v>227520733.80000001</v>
          </cell>
          <cell r="BF122">
            <v>132371587.79676971</v>
          </cell>
          <cell r="BG122">
            <v>128323547.88827038</v>
          </cell>
          <cell r="BH122">
            <v>0</v>
          </cell>
          <cell r="BN122">
            <v>260695135.68504009</v>
          </cell>
          <cell r="BO122">
            <v>128323547.88827038</v>
          </cell>
          <cell r="BP122">
            <v>260695135.68504009</v>
          </cell>
          <cell r="BQ122">
            <v>139493463.16992655</v>
          </cell>
          <cell r="BR122">
            <v>137952168.92836675</v>
          </cell>
          <cell r="BS122">
            <v>0</v>
          </cell>
          <cell r="BY122">
            <v>277445632.0982933</v>
          </cell>
          <cell r="BZ122">
            <v>137952168.92836675</v>
          </cell>
          <cell r="CA122">
            <v>277445632.0982933</v>
          </cell>
          <cell r="CB122">
            <v>136187177.57449639</v>
          </cell>
          <cell r="CC122">
            <v>142585798.30410433</v>
          </cell>
          <cell r="CD122">
            <v>0</v>
          </cell>
          <cell r="CJ122">
            <v>278772975.87860072</v>
          </cell>
          <cell r="CK122">
            <v>142585798.30410433</v>
          </cell>
          <cell r="CL122">
            <v>278772975.87860072</v>
          </cell>
          <cell r="CM122">
            <v>124643776.35974646</v>
          </cell>
          <cell r="CN122">
            <v>138265348.21165293</v>
          </cell>
          <cell r="CO122">
            <v>0</v>
          </cell>
          <cell r="CU122">
            <v>262909124.57139939</v>
          </cell>
          <cell r="CV122">
            <v>138265348.21165293</v>
          </cell>
          <cell r="CW122">
            <v>262909124.57139939</v>
          </cell>
          <cell r="CX122">
            <v>136412723.82630086</v>
          </cell>
          <cell r="CY122">
            <v>143869119.59036598</v>
          </cell>
          <cell r="CZ122">
            <v>0</v>
          </cell>
          <cell r="DF122">
            <v>280281843.41666687</v>
          </cell>
          <cell r="DG122">
            <v>143869119.59036598</v>
          </cell>
          <cell r="DH122">
            <v>280281843.41666687</v>
          </cell>
          <cell r="DI122">
            <v>137148787.99692461</v>
          </cell>
          <cell r="DJ122">
            <v>139860930.13640866</v>
          </cell>
          <cell r="DK122">
            <v>0</v>
          </cell>
          <cell r="DQ122">
            <v>277009718.13333327</v>
          </cell>
          <cell r="DR122">
            <v>139860930.13640866</v>
          </cell>
          <cell r="DS122">
            <v>277009718.13333327</v>
          </cell>
          <cell r="DT122">
            <v>155491659.62255013</v>
          </cell>
          <cell r="DU122">
            <v>152847138.74411651</v>
          </cell>
          <cell r="DV122">
            <v>0</v>
          </cell>
          <cell r="EB122">
            <v>308338798.36666667</v>
          </cell>
          <cell r="EC122">
            <v>152847138.74411651</v>
          </cell>
          <cell r="ED122">
            <v>308338798.36666667</v>
          </cell>
        </row>
        <row r="123">
          <cell r="A123">
            <v>133</v>
          </cell>
          <cell r="B123" t="str">
            <v>ISP Base</v>
          </cell>
          <cell r="C123">
            <v>56425682.550396115</v>
          </cell>
          <cell r="D123">
            <v>2935496.2857544147</v>
          </cell>
          <cell r="E123">
            <v>0</v>
          </cell>
          <cell r="K123">
            <v>59361178.836150527</v>
          </cell>
          <cell r="L123">
            <v>2935496.2857544147</v>
          </cell>
          <cell r="M123">
            <v>59361178.836150527</v>
          </cell>
          <cell r="N123">
            <v>57041737.169450611</v>
          </cell>
          <cell r="O123">
            <v>4256510.5021193307</v>
          </cell>
          <cell r="P123">
            <v>0</v>
          </cell>
          <cell r="V123">
            <v>61298247.671569943</v>
          </cell>
          <cell r="W123">
            <v>4256510.5021193307</v>
          </cell>
          <cell r="X123">
            <v>61298247.671569943</v>
          </cell>
          <cell r="Y123">
            <v>60515878.938577183</v>
          </cell>
          <cell r="Z123">
            <v>2053129.8916172532</v>
          </cell>
          <cell r="AA123">
            <v>0</v>
          </cell>
          <cell r="AG123">
            <v>62569008.830194436</v>
          </cell>
          <cell r="AH123">
            <v>2053129.8916172532</v>
          </cell>
          <cell r="AI123">
            <v>62569008.830194436</v>
          </cell>
          <cell r="AJ123">
            <v>79556999.502220899</v>
          </cell>
          <cell r="AK123">
            <v>104046560.17399108</v>
          </cell>
          <cell r="AL123">
            <v>0</v>
          </cell>
          <cell r="AR123">
            <v>183603559.67621198</v>
          </cell>
          <cell r="AS123">
            <v>104046560.17399108</v>
          </cell>
          <cell r="AT123">
            <v>183603559.67621198</v>
          </cell>
          <cell r="AU123">
            <v>62017906.773226142</v>
          </cell>
          <cell r="AV123">
            <v>4087009.6601072019</v>
          </cell>
          <cell r="AW123">
            <v>0</v>
          </cell>
          <cell r="BC123">
            <v>66104916.433333345</v>
          </cell>
          <cell r="BD123">
            <v>4087009.6601072019</v>
          </cell>
          <cell r="BE123">
            <v>66104916.433333345</v>
          </cell>
          <cell r="BF123">
            <v>71378232.931707561</v>
          </cell>
          <cell r="BG123">
            <v>6352916.5617159698</v>
          </cell>
          <cell r="BH123">
            <v>0</v>
          </cell>
          <cell r="BN123">
            <v>77731149.493423536</v>
          </cell>
          <cell r="BO123">
            <v>6352916.5617159698</v>
          </cell>
          <cell r="BP123">
            <v>77731149.493423536</v>
          </cell>
          <cell r="BQ123">
            <v>75356993.784176216</v>
          </cell>
          <cell r="BR123">
            <v>5984780.5724002719</v>
          </cell>
          <cell r="BS123">
            <v>0</v>
          </cell>
          <cell r="BY123">
            <v>81341774.356576487</v>
          </cell>
          <cell r="BZ123">
            <v>5984780.5724002719</v>
          </cell>
          <cell r="CA123">
            <v>81341774.356576487</v>
          </cell>
          <cell r="CB123">
            <v>71662137.87826553</v>
          </cell>
          <cell r="CC123">
            <v>8133272.7440384552</v>
          </cell>
          <cell r="CD123">
            <v>0</v>
          </cell>
          <cell r="CJ123">
            <v>79795410.622303993</v>
          </cell>
          <cell r="CK123">
            <v>8133272.7440384552</v>
          </cell>
          <cell r="CL123">
            <v>79795410.622303993</v>
          </cell>
          <cell r="CM123">
            <v>64718230.256239563</v>
          </cell>
          <cell r="CN123">
            <v>6411349.4547897978</v>
          </cell>
          <cell r="CO123">
            <v>0</v>
          </cell>
          <cell r="CU123">
            <v>71129579.711029366</v>
          </cell>
          <cell r="CV123">
            <v>6411349.4547897978</v>
          </cell>
          <cell r="CW123">
            <v>71129579.711029366</v>
          </cell>
          <cell r="CX123">
            <v>70903595.679967791</v>
          </cell>
          <cell r="CY123">
            <v>7241879.4866988463</v>
          </cell>
          <cell r="CZ123">
            <v>0</v>
          </cell>
          <cell r="DF123">
            <v>78145475.166666642</v>
          </cell>
          <cell r="DG123">
            <v>7241879.4866988463</v>
          </cell>
          <cell r="DH123">
            <v>78145475.166666642</v>
          </cell>
          <cell r="DI123">
            <v>70467725.605443507</v>
          </cell>
          <cell r="DJ123">
            <v>7270759.627889812</v>
          </cell>
          <cell r="DK123">
            <v>0</v>
          </cell>
          <cell r="DQ123">
            <v>77738485.233333319</v>
          </cell>
          <cell r="DR123">
            <v>7270759.627889812</v>
          </cell>
          <cell r="DS123">
            <v>77738485.233333319</v>
          </cell>
          <cell r="DT123">
            <v>78931436.137868613</v>
          </cell>
          <cell r="DU123">
            <v>8724751.7121314164</v>
          </cell>
          <cell r="DV123">
            <v>0</v>
          </cell>
          <cell r="EB123">
            <v>87656187.850000024</v>
          </cell>
          <cell r="EC123">
            <v>8724751.7121314164</v>
          </cell>
          <cell r="ED123">
            <v>87656187.850000024</v>
          </cell>
        </row>
        <row r="124">
          <cell r="A124">
            <v>142</v>
          </cell>
          <cell r="B124" t="str">
            <v>Other SPD</v>
          </cell>
          <cell r="C124">
            <v>119485809.63594523</v>
          </cell>
          <cell r="D124">
            <v>155162616.90955472</v>
          </cell>
          <cell r="E124">
            <v>210841318.15650249</v>
          </cell>
          <cell r="K124">
            <v>274648426.54549992</v>
          </cell>
          <cell r="L124">
            <v>366003935.06605721</v>
          </cell>
          <cell r="M124">
            <v>485489744.70200241</v>
          </cell>
          <cell r="N124">
            <v>124672099.1628606</v>
          </cell>
          <cell r="O124">
            <v>167483407.43413997</v>
          </cell>
          <cell r="P124">
            <v>224851236.42216647</v>
          </cell>
          <cell r="V124">
            <v>292155506.5970006</v>
          </cell>
          <cell r="W124">
            <v>392334643.85630643</v>
          </cell>
          <cell r="X124">
            <v>517006743.01916707</v>
          </cell>
          <cell r="Y124">
            <v>125020833.97566614</v>
          </cell>
          <cell r="Z124">
            <v>162135808.53234953</v>
          </cell>
          <cell r="AA124">
            <v>224852213.47633314</v>
          </cell>
          <cell r="AG124">
            <v>287156642.50801563</v>
          </cell>
          <cell r="AH124">
            <v>386988022.00868267</v>
          </cell>
          <cell r="AI124">
            <v>512008855.98434877</v>
          </cell>
          <cell r="AJ124">
            <v>62678.284988919928</v>
          </cell>
          <cell r="AK124">
            <v>1982510.3422518207</v>
          </cell>
          <cell r="AL124">
            <v>0</v>
          </cell>
          <cell r="AR124">
            <v>2045188.6272407407</v>
          </cell>
          <cell r="AS124">
            <v>1982510.3422518207</v>
          </cell>
          <cell r="AT124">
            <v>2045188.6272407407</v>
          </cell>
          <cell r="AU124">
            <v>8042096.2772361003</v>
          </cell>
          <cell r="AV124">
            <v>103536410.3227639</v>
          </cell>
          <cell r="AW124">
            <v>0</v>
          </cell>
          <cell r="BC124">
            <v>111578506.60000001</v>
          </cell>
          <cell r="BD124">
            <v>103536410.3227639</v>
          </cell>
          <cell r="BE124">
            <v>111578506.60000001</v>
          </cell>
          <cell r="BF124">
            <v>9959256.153415449</v>
          </cell>
          <cell r="BG124">
            <v>114409887.26120499</v>
          </cell>
          <cell r="BH124">
            <v>0</v>
          </cell>
          <cell r="BN124">
            <v>124369143.41462043</v>
          </cell>
          <cell r="BO124">
            <v>114409887.26120499</v>
          </cell>
          <cell r="BP124">
            <v>124369143.41462043</v>
          </cell>
          <cell r="BQ124">
            <v>11592140.575277736</v>
          </cell>
          <cell r="BR124">
            <v>136952487.64343509</v>
          </cell>
          <cell r="BS124">
            <v>0</v>
          </cell>
          <cell r="BY124">
            <v>148544628.21871284</v>
          </cell>
          <cell r="BZ124">
            <v>136952487.64343509</v>
          </cell>
          <cell r="CA124">
            <v>148544628.21871284</v>
          </cell>
          <cell r="CB124">
            <v>13921490.948501945</v>
          </cell>
          <cell r="CC124">
            <v>137647202.24226943</v>
          </cell>
          <cell r="CD124">
            <v>0</v>
          </cell>
          <cell r="CJ124">
            <v>151568693.19077137</v>
          </cell>
          <cell r="CK124">
            <v>137647202.24226943</v>
          </cell>
          <cell r="CL124">
            <v>151568693.19077137</v>
          </cell>
          <cell r="CM124">
            <v>15971932.255230142</v>
          </cell>
          <cell r="CN124">
            <v>141929122.18733183</v>
          </cell>
          <cell r="CO124">
            <v>0</v>
          </cell>
          <cell r="CU124">
            <v>157901054.44256195</v>
          </cell>
          <cell r="CV124">
            <v>141929122.18733183</v>
          </cell>
          <cell r="CW124">
            <v>157901054.44256195</v>
          </cell>
          <cell r="CX124">
            <v>21878757.107850093</v>
          </cell>
          <cell r="CY124">
            <v>155450327.30881658</v>
          </cell>
          <cell r="CZ124">
            <v>0</v>
          </cell>
          <cell r="DF124">
            <v>177329084.41666669</v>
          </cell>
          <cell r="DG124">
            <v>155450327.30881658</v>
          </cell>
          <cell r="DH124">
            <v>177329084.41666669</v>
          </cell>
          <cell r="DI124">
            <v>24488682.19015668</v>
          </cell>
          <cell r="DJ124">
            <v>154264814.40984336</v>
          </cell>
          <cell r="DK124">
            <v>0</v>
          </cell>
          <cell r="DQ124">
            <v>178753496.60000002</v>
          </cell>
          <cell r="DR124">
            <v>154264814.40984336</v>
          </cell>
          <cell r="DS124">
            <v>178753496.60000002</v>
          </cell>
          <cell r="DT124">
            <v>30682463.029624537</v>
          </cell>
          <cell r="DU124">
            <v>177790068.72037545</v>
          </cell>
          <cell r="DV124">
            <v>0</v>
          </cell>
          <cell r="EB124">
            <v>208472531.75</v>
          </cell>
          <cell r="EC124">
            <v>177790068.72037545</v>
          </cell>
          <cell r="ED124">
            <v>208472531.75</v>
          </cell>
        </row>
        <row r="125">
          <cell r="A125">
            <v>410</v>
          </cell>
          <cell r="B125" t="str">
            <v>Singlepoint</v>
          </cell>
          <cell r="C125">
            <v>9888066.3072124198</v>
          </cell>
          <cell r="D125">
            <v>59515356.851442449</v>
          </cell>
          <cell r="E125">
            <v>0</v>
          </cell>
          <cell r="K125">
            <v>69403423.158654869</v>
          </cell>
          <cell r="L125">
            <v>59515356.851442449</v>
          </cell>
          <cell r="M125">
            <v>69403423.158654869</v>
          </cell>
          <cell r="N125">
            <v>12245187.444920894</v>
          </cell>
          <cell r="O125">
            <v>65278405.692935519</v>
          </cell>
          <cell r="P125">
            <v>0</v>
          </cell>
          <cell r="V125">
            <v>77523593.137856409</v>
          </cell>
          <cell r="W125">
            <v>65278405.692935519</v>
          </cell>
          <cell r="X125">
            <v>77523593.137856409</v>
          </cell>
          <cell r="Y125">
            <v>13827382.318243429</v>
          </cell>
          <cell r="Z125">
            <v>68642299.621778473</v>
          </cell>
          <cell r="AA125">
            <v>0</v>
          </cell>
          <cell r="AG125">
            <v>82469681.940021902</v>
          </cell>
          <cell r="AH125">
            <v>68642299.621778473</v>
          </cell>
          <cell r="AI125">
            <v>82469681.940021902</v>
          </cell>
          <cell r="AJ125">
            <v>14269143.239041306</v>
          </cell>
          <cell r="AK125">
            <v>65036494.032965109</v>
          </cell>
          <cell r="AL125">
            <v>0</v>
          </cell>
          <cell r="AR125">
            <v>79305637.272006422</v>
          </cell>
          <cell r="AS125">
            <v>65036494.032965109</v>
          </cell>
          <cell r="AT125">
            <v>79305637.272006422</v>
          </cell>
          <cell r="AU125">
            <v>12874549.060145967</v>
          </cell>
          <cell r="AV125">
            <v>61298250.189854041</v>
          </cell>
          <cell r="AW125">
            <v>0</v>
          </cell>
          <cell r="BC125">
            <v>74172799.25</v>
          </cell>
          <cell r="BD125">
            <v>61298250.189854041</v>
          </cell>
          <cell r="BE125">
            <v>74172799.25</v>
          </cell>
          <cell r="BF125">
            <v>13490298.689841468</v>
          </cell>
          <cell r="BG125">
            <v>60325952.649514109</v>
          </cell>
          <cell r="BH125">
            <v>0</v>
          </cell>
          <cell r="BN125">
            <v>73816251.339355573</v>
          </cell>
          <cell r="BO125">
            <v>60325952.649514109</v>
          </cell>
          <cell r="BP125">
            <v>73816251.339355573</v>
          </cell>
          <cell r="BQ125">
            <v>12979969.553440679</v>
          </cell>
          <cell r="BR125">
            <v>58036506.757203743</v>
          </cell>
          <cell r="BS125">
            <v>0</v>
          </cell>
          <cell r="BY125">
            <v>71016476.310644418</v>
          </cell>
          <cell r="BZ125">
            <v>58036506.757203743</v>
          </cell>
          <cell r="CA125">
            <v>71016476.310644418</v>
          </cell>
          <cell r="CB125">
            <v>12327406.758078802</v>
          </cell>
          <cell r="CC125">
            <v>54483320.903798394</v>
          </cell>
          <cell r="CD125">
            <v>0</v>
          </cell>
          <cell r="CJ125">
            <v>66810727.6618772</v>
          </cell>
          <cell r="CK125">
            <v>54483320.903798394</v>
          </cell>
          <cell r="CL125">
            <v>66810727.6618772</v>
          </cell>
          <cell r="CM125">
            <v>11226960.903042018</v>
          </cell>
          <cell r="CN125">
            <v>49539952.285080791</v>
          </cell>
          <cell r="CO125">
            <v>0</v>
          </cell>
          <cell r="CU125">
            <v>60766913.188122809</v>
          </cell>
          <cell r="CV125">
            <v>49539952.285080791</v>
          </cell>
          <cell r="CW125">
            <v>60766913.188122809</v>
          </cell>
          <cell r="CX125">
            <v>11287067.785031902</v>
          </cell>
          <cell r="CY125">
            <v>46291418.081634767</v>
          </cell>
          <cell r="CZ125">
            <v>0</v>
          </cell>
          <cell r="DF125">
            <v>57578485.866666667</v>
          </cell>
          <cell r="DG125">
            <v>46291418.081634767</v>
          </cell>
          <cell r="DH125">
            <v>57578485.866666667</v>
          </cell>
          <cell r="DI125">
            <v>9922118.1890411209</v>
          </cell>
          <cell r="DJ125">
            <v>39798572.594292186</v>
          </cell>
          <cell r="DK125">
            <v>0</v>
          </cell>
          <cell r="DQ125">
            <v>49720690.783333309</v>
          </cell>
          <cell r="DR125">
            <v>39798572.594292186</v>
          </cell>
          <cell r="DS125">
            <v>49720690.783333309</v>
          </cell>
          <cell r="DT125">
            <v>8822690.8338309098</v>
          </cell>
          <cell r="DU125">
            <v>38607457.299502425</v>
          </cell>
          <cell r="DV125">
            <v>0</v>
          </cell>
          <cell r="EB125">
            <v>47430148.133333333</v>
          </cell>
          <cell r="EC125">
            <v>38607457.299502425</v>
          </cell>
          <cell r="ED125">
            <v>47430148.133333333</v>
          </cell>
        </row>
        <row r="126">
          <cell r="A126">
            <v>134</v>
          </cell>
          <cell r="B126" t="str">
            <v>Prepay Base</v>
          </cell>
          <cell r="C126">
            <v>0</v>
          </cell>
          <cell r="D126">
            <v>0</v>
          </cell>
          <cell r="E126">
            <v>331357000</v>
          </cell>
          <cell r="K126">
            <v>0</v>
          </cell>
          <cell r="L126">
            <v>331357000</v>
          </cell>
          <cell r="M126">
            <v>331357000</v>
          </cell>
          <cell r="N126">
            <v>0</v>
          </cell>
          <cell r="O126">
            <v>0</v>
          </cell>
          <cell r="P126">
            <v>335131000</v>
          </cell>
          <cell r="V126">
            <v>0</v>
          </cell>
          <cell r="W126">
            <v>335131000</v>
          </cell>
          <cell r="X126">
            <v>335131000</v>
          </cell>
          <cell r="Y126">
            <v>0</v>
          </cell>
          <cell r="Z126">
            <v>0</v>
          </cell>
          <cell r="AA126">
            <v>330000000</v>
          </cell>
          <cell r="AG126">
            <v>0</v>
          </cell>
          <cell r="AH126">
            <v>330000000</v>
          </cell>
          <cell r="AI126">
            <v>330000000</v>
          </cell>
          <cell r="AJ126">
            <v>0</v>
          </cell>
          <cell r="AK126">
            <v>0</v>
          </cell>
          <cell r="AL126">
            <v>337283874</v>
          </cell>
          <cell r="AR126">
            <v>0</v>
          </cell>
          <cell r="AS126">
            <v>337283874</v>
          </cell>
          <cell r="AT126">
            <v>337283874</v>
          </cell>
          <cell r="AU126">
            <v>0</v>
          </cell>
          <cell r="AV126">
            <v>0</v>
          </cell>
          <cell r="AW126">
            <v>334180000</v>
          </cell>
          <cell r="BC126">
            <v>0</v>
          </cell>
          <cell r="BD126">
            <v>334180000</v>
          </cell>
          <cell r="BE126">
            <v>334180000</v>
          </cell>
          <cell r="BF126">
            <v>0</v>
          </cell>
          <cell r="BG126">
            <v>0</v>
          </cell>
          <cell r="BH126">
            <v>324021886</v>
          </cell>
          <cell r="BN126">
            <v>0</v>
          </cell>
          <cell r="BO126">
            <v>324021886</v>
          </cell>
          <cell r="BP126">
            <v>324021886</v>
          </cell>
          <cell r="BQ126">
            <v>0</v>
          </cell>
          <cell r="BR126">
            <v>0</v>
          </cell>
          <cell r="BS126">
            <v>304428770</v>
          </cell>
          <cell r="BY126">
            <v>0</v>
          </cell>
          <cell r="BZ126">
            <v>304428770</v>
          </cell>
          <cell r="CA126">
            <v>304428770</v>
          </cell>
          <cell r="CB126">
            <v>0</v>
          </cell>
          <cell r="CC126">
            <v>0</v>
          </cell>
          <cell r="CD126">
            <v>305565137</v>
          </cell>
          <cell r="CJ126">
            <v>0</v>
          </cell>
          <cell r="CK126">
            <v>305565137</v>
          </cell>
          <cell r="CL126">
            <v>305565137</v>
          </cell>
          <cell r="CM126">
            <v>0</v>
          </cell>
          <cell r="CN126">
            <v>0</v>
          </cell>
          <cell r="CO126">
            <v>322025992</v>
          </cell>
          <cell r="CU126">
            <v>0</v>
          </cell>
          <cell r="CV126">
            <v>322025992</v>
          </cell>
          <cell r="CW126">
            <v>322025992</v>
          </cell>
          <cell r="CX126">
            <v>0</v>
          </cell>
          <cell r="CY126">
            <v>0</v>
          </cell>
          <cell r="CZ126">
            <v>343916927</v>
          </cell>
          <cell r="DF126">
            <v>0</v>
          </cell>
          <cell r="DG126">
            <v>343916927</v>
          </cell>
          <cell r="DH126">
            <v>343916927</v>
          </cell>
          <cell r="DI126">
            <v>0</v>
          </cell>
          <cell r="DJ126">
            <v>0</v>
          </cell>
          <cell r="DK126">
            <v>316008172</v>
          </cell>
          <cell r="DQ126">
            <v>0</v>
          </cell>
          <cell r="DR126">
            <v>316008172</v>
          </cell>
          <cell r="DS126">
            <v>316008172</v>
          </cell>
          <cell r="DT126">
            <v>0</v>
          </cell>
          <cell r="DU126">
            <v>0</v>
          </cell>
          <cell r="DV126">
            <v>334916717</v>
          </cell>
          <cell r="EB126">
            <v>0</v>
          </cell>
          <cell r="EC126">
            <v>334916717</v>
          </cell>
          <cell r="ED126">
            <v>334916717</v>
          </cell>
        </row>
        <row r="127">
          <cell r="A127">
            <v>135</v>
          </cell>
          <cell r="B127" t="str">
            <v>Outgoing (Network, excl SMS)</v>
          </cell>
          <cell r="C127">
            <v>326718107.86542469</v>
          </cell>
          <cell r="D127">
            <v>351537197.2165342</v>
          </cell>
          <cell r="E127">
            <v>331357000</v>
          </cell>
          <cell r="K127">
            <v>678255305.08195889</v>
          </cell>
          <cell r="L127">
            <v>682894197.21653414</v>
          </cell>
          <cell r="M127">
            <v>1009612305.0819589</v>
          </cell>
          <cell r="N127">
            <v>340341988.75592756</v>
          </cell>
          <cell r="O127">
            <v>377965111.49792463</v>
          </cell>
          <cell r="P127">
            <v>335131000</v>
          </cell>
          <cell r="V127">
            <v>718307100.25385213</v>
          </cell>
          <cell r="W127">
            <v>713096111.49792457</v>
          </cell>
          <cell r="X127">
            <v>1053438100.2538521</v>
          </cell>
          <cell r="Y127">
            <v>369438638.48014784</v>
          </cell>
          <cell r="Z127">
            <v>401768740.43019563</v>
          </cell>
          <cell r="AA127">
            <v>330000000</v>
          </cell>
          <cell r="AG127">
            <v>771207378.91034341</v>
          </cell>
          <cell r="AH127">
            <v>731768740.43019557</v>
          </cell>
          <cell r="AI127">
            <v>1101207378.9103434</v>
          </cell>
          <cell r="AJ127">
            <v>387657899.9417001</v>
          </cell>
          <cell r="AK127">
            <v>389218640.65449733</v>
          </cell>
          <cell r="AL127">
            <v>337283874</v>
          </cell>
          <cell r="AR127">
            <v>776876540.59619737</v>
          </cell>
          <cell r="AS127">
            <v>726502514.65449739</v>
          </cell>
          <cell r="AT127">
            <v>1114160414.5961974</v>
          </cell>
          <cell r="AU127">
            <v>337463548.03173459</v>
          </cell>
          <cell r="AV127">
            <v>385041264.60159874</v>
          </cell>
          <cell r="AW127">
            <v>334180000</v>
          </cell>
          <cell r="BC127">
            <v>722504812.63333333</v>
          </cell>
          <cell r="BD127">
            <v>719221264.60159874</v>
          </cell>
          <cell r="BE127">
            <v>1056684812.6333333</v>
          </cell>
          <cell r="BF127">
            <v>389943379.10937047</v>
          </cell>
          <cell r="BG127">
            <v>419203177.89911807</v>
          </cell>
          <cell r="BH127">
            <v>324021886</v>
          </cell>
          <cell r="BN127">
            <v>809146557.00848854</v>
          </cell>
          <cell r="BO127">
            <v>743225063.89911807</v>
          </cell>
          <cell r="BP127">
            <v>1133168443.0084887</v>
          </cell>
          <cell r="BQ127">
            <v>410298980.87251782</v>
          </cell>
          <cell r="BR127">
            <v>437888265.21899396</v>
          </cell>
          <cell r="BS127">
            <v>304428770</v>
          </cell>
          <cell r="BY127">
            <v>848187246.09151173</v>
          </cell>
          <cell r="BZ127">
            <v>742317035.2189939</v>
          </cell>
          <cell r="CA127">
            <v>1152616016.0915117</v>
          </cell>
          <cell r="CB127">
            <v>395923835.62899303</v>
          </cell>
          <cell r="CC127">
            <v>443314621.7335313</v>
          </cell>
          <cell r="CD127">
            <v>305565137</v>
          </cell>
          <cell r="CJ127">
            <v>839238457.36252427</v>
          </cell>
          <cell r="CK127">
            <v>748879758.73353124</v>
          </cell>
          <cell r="CL127">
            <v>1144803594.3625243</v>
          </cell>
          <cell r="CM127">
            <v>358651255.4570635</v>
          </cell>
          <cell r="CN127">
            <v>426131201.36379832</v>
          </cell>
          <cell r="CO127">
            <v>322025992</v>
          </cell>
          <cell r="CU127">
            <v>784782456.82086182</v>
          </cell>
          <cell r="CV127">
            <v>748157193.36379838</v>
          </cell>
          <cell r="CW127">
            <v>1106808448.8208618</v>
          </cell>
          <cell r="CX127">
            <v>397491806.68781465</v>
          </cell>
          <cell r="CY127">
            <v>443701101.16218543</v>
          </cell>
          <cell r="CZ127">
            <v>343916927</v>
          </cell>
          <cell r="DF127">
            <v>841192907.85000014</v>
          </cell>
          <cell r="DG127">
            <v>787618028.16218543</v>
          </cell>
          <cell r="DH127">
            <v>1185109834.8500001</v>
          </cell>
          <cell r="DI127">
            <v>400396299.05374503</v>
          </cell>
          <cell r="DJ127">
            <v>426755639.82958806</v>
          </cell>
          <cell r="DK127">
            <v>316008172</v>
          </cell>
          <cell r="DQ127">
            <v>827151938.88333309</v>
          </cell>
          <cell r="DR127">
            <v>742763811.82958806</v>
          </cell>
          <cell r="DS127">
            <v>1143160110.8833332</v>
          </cell>
          <cell r="DT127">
            <v>454036905.53015924</v>
          </cell>
          <cell r="DU127">
            <v>470090530.66984081</v>
          </cell>
          <cell r="DV127">
            <v>334916717</v>
          </cell>
          <cell r="EB127">
            <v>924127436.20000005</v>
          </cell>
          <cell r="EC127">
            <v>805007247.66984081</v>
          </cell>
          <cell r="ED127">
            <v>1259044153.2</v>
          </cell>
        </row>
        <row r="128">
          <cell r="A128">
            <v>145</v>
          </cell>
          <cell r="B128" t="str">
            <v>Incoming</v>
          </cell>
          <cell r="C128">
            <v>3105.8218007936421</v>
          </cell>
          <cell r="D128">
            <v>262092.13819920638</v>
          </cell>
          <cell r="E128">
            <v>0</v>
          </cell>
          <cell r="K128">
            <v>265197.96000000002</v>
          </cell>
          <cell r="L128">
            <v>262092.13819920638</v>
          </cell>
          <cell r="M128">
            <v>265197.96000000002</v>
          </cell>
          <cell r="N128">
            <v>3813.3323597202429</v>
          </cell>
          <cell r="O128">
            <v>272429.73764027981</v>
          </cell>
          <cell r="P128">
            <v>0</v>
          </cell>
          <cell r="V128">
            <v>276243.07</v>
          </cell>
          <cell r="W128">
            <v>272429.73764027981</v>
          </cell>
          <cell r="X128">
            <v>276243.07</v>
          </cell>
          <cell r="Y128">
            <v>6891.2919574127018</v>
          </cell>
          <cell r="Z128">
            <v>318877.58198618441</v>
          </cell>
          <cell r="AA128">
            <v>0</v>
          </cell>
          <cell r="AG128">
            <v>325768.87394359714</v>
          </cell>
          <cell r="AH128">
            <v>318877.58198618441</v>
          </cell>
          <cell r="AI128">
            <v>325768.87394359714</v>
          </cell>
          <cell r="AJ128">
            <v>0</v>
          </cell>
          <cell r="AK128">
            <v>0</v>
          </cell>
          <cell r="AL128">
            <v>213815247.48762962</v>
          </cell>
          <cell r="AR128">
            <v>0</v>
          </cell>
          <cell r="AS128">
            <v>213815247.48762962</v>
          </cell>
          <cell r="AT128">
            <v>213815247.48762962</v>
          </cell>
        </row>
        <row r="129">
          <cell r="A129">
            <v>136</v>
          </cell>
          <cell r="B129" t="str">
            <v>BTM</v>
          </cell>
          <cell r="C129">
            <v>44410706.494578078</v>
          </cell>
          <cell r="D129">
            <v>92855.658588560007</v>
          </cell>
          <cell r="E129">
            <v>0</v>
          </cell>
          <cell r="K129">
            <v>44503562.153166637</v>
          </cell>
          <cell r="L129">
            <v>92855.658588560007</v>
          </cell>
          <cell r="M129">
            <v>44503562.153166637</v>
          </cell>
          <cell r="N129">
            <v>45501338.488876179</v>
          </cell>
          <cell r="O129">
            <v>95342.200123859177</v>
          </cell>
          <cell r="P129">
            <v>0</v>
          </cell>
          <cell r="V129">
            <v>45596680.68900004</v>
          </cell>
          <cell r="W129">
            <v>95342.200123859177</v>
          </cell>
          <cell r="X129">
            <v>45596680.68900004</v>
          </cell>
          <cell r="Y129">
            <v>43988272.442253485</v>
          </cell>
          <cell r="Z129">
            <v>96837.682973699164</v>
          </cell>
          <cell r="AA129">
            <v>0</v>
          </cell>
          <cell r="AG129">
            <v>44085110.125227183</v>
          </cell>
          <cell r="AH129">
            <v>96837.682973699164</v>
          </cell>
          <cell r="AI129">
            <v>44085110.125227183</v>
          </cell>
          <cell r="AJ129">
            <v>43266004.959007598</v>
          </cell>
          <cell r="AK129">
            <v>106520.70103561773</v>
          </cell>
          <cell r="AL129">
            <v>0</v>
          </cell>
          <cell r="AR129">
            <v>43372525.660043217</v>
          </cell>
          <cell r="AS129">
            <v>106520.70103561773</v>
          </cell>
          <cell r="AT129">
            <v>43372525.660043217</v>
          </cell>
          <cell r="AU129">
            <v>42118459.630227596</v>
          </cell>
          <cell r="AV129">
            <v>147557.27593895845</v>
          </cell>
          <cell r="AW129">
            <v>0</v>
          </cell>
          <cell r="BC129">
            <v>42266016.906166553</v>
          </cell>
          <cell r="BD129">
            <v>147557.27593895845</v>
          </cell>
          <cell r="BE129">
            <v>42266016.906166553</v>
          </cell>
          <cell r="BF129">
            <v>48930018.254419193</v>
          </cell>
          <cell r="BG129">
            <v>172957.63808078869</v>
          </cell>
          <cell r="BH129">
            <v>0</v>
          </cell>
          <cell r="BN129">
            <v>49102975.892499983</v>
          </cell>
          <cell r="BO129">
            <v>172957.63808078869</v>
          </cell>
          <cell r="BP129">
            <v>49102975.892499983</v>
          </cell>
          <cell r="BQ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46223996.482421726</v>
          </cell>
          <cell r="CC129">
            <v>166174.28941160312</v>
          </cell>
          <cell r="CD129">
            <v>0</v>
          </cell>
          <cell r="CJ129">
            <v>46390170.77183333</v>
          </cell>
          <cell r="CK129">
            <v>166174.28941160312</v>
          </cell>
          <cell r="CL129">
            <v>46390170.77183333</v>
          </cell>
          <cell r="CM129">
            <v>40188691.464638837</v>
          </cell>
          <cell r="CN129">
            <v>153432.18002787002</v>
          </cell>
          <cell r="CO129">
            <v>0</v>
          </cell>
          <cell r="CU129">
            <v>40342123.644666709</v>
          </cell>
          <cell r="CV129">
            <v>153432.18002787002</v>
          </cell>
          <cell r="CW129">
            <v>40342123.644666709</v>
          </cell>
          <cell r="CX129">
            <v>63476038.926193029</v>
          </cell>
          <cell r="CY129">
            <v>101413.80114030172</v>
          </cell>
          <cell r="CZ129">
            <v>0</v>
          </cell>
          <cell r="DF129">
            <v>63577452.72733333</v>
          </cell>
          <cell r="DG129">
            <v>101413.80114030172</v>
          </cell>
          <cell r="DH129">
            <v>63577452.72733333</v>
          </cell>
          <cell r="DI129">
            <v>44854608.85582798</v>
          </cell>
          <cell r="DJ129">
            <v>108947.73417203066</v>
          </cell>
          <cell r="DK129">
            <v>0</v>
          </cell>
          <cell r="DQ129">
            <v>44963556.590000011</v>
          </cell>
          <cell r="DR129">
            <v>108947.73417203066</v>
          </cell>
          <cell r="DS129">
            <v>44963556.590000011</v>
          </cell>
          <cell r="DT129">
            <v>50731959.293639101</v>
          </cell>
          <cell r="DU129">
            <v>130418.79636090084</v>
          </cell>
          <cell r="DV129">
            <v>0</v>
          </cell>
          <cell r="EB129">
            <v>50862378.090000004</v>
          </cell>
          <cell r="EC129">
            <v>130418.79636090084</v>
          </cell>
          <cell r="ED129">
            <v>50862378.090000004</v>
          </cell>
        </row>
        <row r="130">
          <cell r="A130">
            <v>137</v>
          </cell>
          <cell r="B130" t="str">
            <v>SPD</v>
          </cell>
          <cell r="C130">
            <v>10714964.708472362</v>
          </cell>
          <cell r="D130">
            <v>87138967.819527641</v>
          </cell>
          <cell r="E130">
            <v>0</v>
          </cell>
          <cell r="K130">
            <v>97853932.527999997</v>
          </cell>
          <cell r="L130">
            <v>87138967.819527641</v>
          </cell>
          <cell r="M130">
            <v>97853932.527999997</v>
          </cell>
          <cell r="N130">
            <v>10601768.722816695</v>
          </cell>
          <cell r="O130">
            <v>91916301.823183253</v>
          </cell>
          <cell r="P130">
            <v>0</v>
          </cell>
          <cell r="V130">
            <v>102518070.54599994</v>
          </cell>
          <cell r="W130">
            <v>91916301.823183253</v>
          </cell>
          <cell r="X130">
            <v>102518070.54599994</v>
          </cell>
          <cell r="Y130">
            <v>11621092.306291912</v>
          </cell>
          <cell r="Z130">
            <v>87718087.255071729</v>
          </cell>
          <cell r="AA130">
            <v>0</v>
          </cell>
          <cell r="AG130">
            <v>99339179.561363637</v>
          </cell>
          <cell r="AH130">
            <v>87718087.255071729</v>
          </cell>
          <cell r="AI130">
            <v>99339179.561363637</v>
          </cell>
          <cell r="AJ130">
            <v>9097499.8537323866</v>
          </cell>
          <cell r="AK130">
            <v>53012079.51575695</v>
          </cell>
          <cell r="AL130">
            <v>0</v>
          </cell>
          <cell r="AR130">
            <v>62109579.369489335</v>
          </cell>
          <cell r="AS130">
            <v>53012079.51575695</v>
          </cell>
          <cell r="AT130">
            <v>62109579.369489335</v>
          </cell>
          <cell r="AU130">
            <v>504550.92786025337</v>
          </cell>
          <cell r="AV130">
            <v>-6.1290269207978385</v>
          </cell>
          <cell r="AW130">
            <v>0</v>
          </cell>
          <cell r="BC130">
            <v>504544.79883333255</v>
          </cell>
          <cell r="BD130">
            <v>-6.1290269207978385</v>
          </cell>
          <cell r="BE130">
            <v>504544.79883333255</v>
          </cell>
          <cell r="BF130">
            <v>10735673.143094469</v>
          </cell>
          <cell r="BG130">
            <v>10994536.95940554</v>
          </cell>
          <cell r="BH130">
            <v>0</v>
          </cell>
          <cell r="BN130">
            <v>21730210.102500007</v>
          </cell>
          <cell r="BO130">
            <v>10994536.95940554</v>
          </cell>
          <cell r="BP130">
            <v>21730210.102500007</v>
          </cell>
          <cell r="BQ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10166189.825226983</v>
          </cell>
          <cell r="CC130">
            <v>8912289.4814396817</v>
          </cell>
          <cell r="CD130">
            <v>0</v>
          </cell>
          <cell r="CJ130">
            <v>19078479.306666665</v>
          </cell>
          <cell r="CK130">
            <v>8912289.4814396817</v>
          </cell>
          <cell r="CL130">
            <v>19078479.306666665</v>
          </cell>
          <cell r="CM130">
            <v>9829885.9104862884</v>
          </cell>
          <cell r="CN130">
            <v>7918207.3435137086</v>
          </cell>
          <cell r="CO130">
            <v>0</v>
          </cell>
          <cell r="CU130">
            <v>17748093.253999997</v>
          </cell>
          <cell r="CV130">
            <v>7918207.3435137086</v>
          </cell>
          <cell r="CW130">
            <v>17748093.253999997</v>
          </cell>
          <cell r="CX130">
            <v>7735496.6756708678</v>
          </cell>
          <cell r="CY130">
            <v>7681863.0943291318</v>
          </cell>
          <cell r="CZ130">
            <v>0</v>
          </cell>
          <cell r="DF130">
            <v>15417359.77</v>
          </cell>
          <cell r="DG130">
            <v>7681863.0943291318</v>
          </cell>
          <cell r="DH130">
            <v>15417359.77</v>
          </cell>
          <cell r="DI130">
            <v>11638566.451288445</v>
          </cell>
          <cell r="DJ130">
            <v>7484266.788711559</v>
          </cell>
          <cell r="DK130">
            <v>0</v>
          </cell>
          <cell r="DQ130">
            <v>19122833.240000002</v>
          </cell>
          <cell r="DR130">
            <v>7484266.788711559</v>
          </cell>
          <cell r="DS130">
            <v>19122833.240000002</v>
          </cell>
          <cell r="DT130">
            <v>13934356.21286672</v>
          </cell>
          <cell r="DU130">
            <v>8422506.6271332838</v>
          </cell>
          <cell r="DV130">
            <v>0</v>
          </cell>
          <cell r="EB130">
            <v>22356862.840000004</v>
          </cell>
          <cell r="EC130">
            <v>8422506.6271332838</v>
          </cell>
          <cell r="ED130">
            <v>22356862.840000004</v>
          </cell>
        </row>
        <row r="131">
          <cell r="A131">
            <v>412</v>
          </cell>
          <cell r="B131" t="str">
            <v>Ventura Base</v>
          </cell>
          <cell r="C131">
            <v>129071.60426061194</v>
          </cell>
          <cell r="D131">
            <v>430088.29573938804</v>
          </cell>
          <cell r="E131">
            <v>0</v>
          </cell>
          <cell r="K131">
            <v>559159.9</v>
          </cell>
          <cell r="L131">
            <v>430088.29573938804</v>
          </cell>
          <cell r="M131">
            <v>559159.9</v>
          </cell>
          <cell r="N131">
            <v>168139.9527664819</v>
          </cell>
          <cell r="O131">
            <v>560665.69723351812</v>
          </cell>
          <cell r="P131">
            <v>0</v>
          </cell>
          <cell r="V131">
            <v>728805.65</v>
          </cell>
          <cell r="W131">
            <v>560665.69723351812</v>
          </cell>
          <cell r="X131">
            <v>728805.65</v>
          </cell>
          <cell r="Y131">
            <v>220339.93119800338</v>
          </cell>
          <cell r="Z131">
            <v>803002.82700699056</v>
          </cell>
          <cell r="AA131">
            <v>0</v>
          </cell>
          <cell r="AG131">
            <v>1023342.7582049939</v>
          </cell>
          <cell r="AH131">
            <v>803002.82700699056</v>
          </cell>
          <cell r="AI131">
            <v>1023342.7582049939</v>
          </cell>
          <cell r="AJ131">
            <v>5419394.693477869</v>
          </cell>
          <cell r="AK131">
            <v>14508.614422376426</v>
          </cell>
          <cell r="AL131">
            <v>0</v>
          </cell>
          <cell r="AR131">
            <v>5433903.3079002453</v>
          </cell>
          <cell r="AS131">
            <v>14508.614422376426</v>
          </cell>
          <cell r="AT131">
            <v>5433903.3079002453</v>
          </cell>
          <cell r="AU131">
            <v>3599547.1945606368</v>
          </cell>
          <cell r="AV131">
            <v>50666874.623939358</v>
          </cell>
          <cell r="AW131">
            <v>0</v>
          </cell>
          <cell r="BC131">
            <v>54266421.818499997</v>
          </cell>
          <cell r="BD131">
            <v>50666874.623939358</v>
          </cell>
          <cell r="BE131">
            <v>54266421.818499997</v>
          </cell>
          <cell r="BF131">
            <v>625979.77497221681</v>
          </cell>
          <cell r="BG131">
            <v>37883869.786027782</v>
          </cell>
          <cell r="BH131">
            <v>0</v>
          </cell>
          <cell r="BN131">
            <v>38509849.560999997</v>
          </cell>
          <cell r="BO131">
            <v>37883869.786027782</v>
          </cell>
          <cell r="BP131">
            <v>38509849.560999997</v>
          </cell>
          <cell r="BQ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559581.99744697299</v>
          </cell>
          <cell r="CC131">
            <v>34903755.675053038</v>
          </cell>
          <cell r="CD131">
            <v>0</v>
          </cell>
          <cell r="CJ131">
            <v>35463337.672500014</v>
          </cell>
          <cell r="CK131">
            <v>34903755.675053038</v>
          </cell>
          <cell r="CL131">
            <v>35463337.672500014</v>
          </cell>
          <cell r="CM131">
            <v>578243.06940522394</v>
          </cell>
          <cell r="CN131">
            <v>32157980.888261445</v>
          </cell>
          <cell r="CO131">
            <v>0</v>
          </cell>
          <cell r="CU131">
            <v>32736223.957666669</v>
          </cell>
          <cell r="CV131">
            <v>32157980.888261445</v>
          </cell>
          <cell r="CW131">
            <v>32736223.957666669</v>
          </cell>
          <cell r="CX131">
            <v>631023.21079260355</v>
          </cell>
          <cell r="CY131">
            <v>31337772.210540727</v>
          </cell>
          <cell r="CZ131">
            <v>0</v>
          </cell>
          <cell r="DF131">
            <v>31968795.421333332</v>
          </cell>
          <cell r="DG131">
            <v>31337772.210540727</v>
          </cell>
          <cell r="DH131">
            <v>31968795.421333332</v>
          </cell>
          <cell r="DI131">
            <v>657171.30082274089</v>
          </cell>
          <cell r="DJ131">
            <v>31890558.119177256</v>
          </cell>
          <cell r="DK131">
            <v>0</v>
          </cell>
          <cell r="DQ131">
            <v>32547729.419999998</v>
          </cell>
          <cell r="DR131">
            <v>31890558.119177256</v>
          </cell>
          <cell r="DS131">
            <v>32547729.419999998</v>
          </cell>
          <cell r="DT131">
            <v>836903.58324982622</v>
          </cell>
          <cell r="DU131">
            <v>36542899.076750174</v>
          </cell>
          <cell r="DV131">
            <v>0</v>
          </cell>
          <cell r="EB131">
            <v>37379802.660000004</v>
          </cell>
          <cell r="EC131">
            <v>36542899.076750174</v>
          </cell>
          <cell r="ED131">
            <v>37379802.660000004</v>
          </cell>
        </row>
        <row r="132">
          <cell r="A132">
            <v>138</v>
          </cell>
          <cell r="B132" t="str">
            <v>Cellops Base</v>
          </cell>
          <cell r="C132">
            <v>72304.402044419461</v>
          </cell>
          <cell r="D132">
            <v>3333840.2899555797</v>
          </cell>
          <cell r="E132">
            <v>0</v>
          </cell>
          <cell r="K132">
            <v>3406144.6919999993</v>
          </cell>
          <cell r="L132">
            <v>3333840.2899555797</v>
          </cell>
          <cell r="M132">
            <v>3406144.6919999993</v>
          </cell>
          <cell r="N132">
            <v>76797.801055763019</v>
          </cell>
          <cell r="O132">
            <v>3232106.193777571</v>
          </cell>
          <cell r="P132">
            <v>0</v>
          </cell>
          <cell r="V132">
            <v>3308903.9948333339</v>
          </cell>
          <cell r="W132">
            <v>3232106.193777571</v>
          </cell>
          <cell r="X132">
            <v>3308903.9948333339</v>
          </cell>
          <cell r="Y132">
            <v>59076.715943567775</v>
          </cell>
          <cell r="Z132">
            <v>1961964.2676927978</v>
          </cell>
          <cell r="AA132">
            <v>0</v>
          </cell>
          <cell r="AG132">
            <v>2021040.9836363655</v>
          </cell>
          <cell r="AH132">
            <v>1961964.2676927978</v>
          </cell>
          <cell r="AI132">
            <v>2021040.9836363655</v>
          </cell>
          <cell r="AJ132">
            <v>62678.284988919928</v>
          </cell>
          <cell r="AK132">
            <v>1982510.3422518207</v>
          </cell>
          <cell r="AL132">
            <v>0</v>
          </cell>
          <cell r="AR132">
            <v>2045188.6272407407</v>
          </cell>
          <cell r="AS132">
            <v>1982510.3422518207</v>
          </cell>
          <cell r="AT132">
            <v>2045188.6272407407</v>
          </cell>
          <cell r="AU132">
            <v>60741.199656190394</v>
          </cell>
          <cell r="AV132">
            <v>1814903.477677142</v>
          </cell>
          <cell r="AW132">
            <v>0</v>
          </cell>
          <cell r="BC132">
            <v>1875644.6773333324</v>
          </cell>
          <cell r="BD132">
            <v>1814903.477677142</v>
          </cell>
          <cell r="BE132">
            <v>1875644.6773333324</v>
          </cell>
          <cell r="BF132">
            <v>56021.491929861993</v>
          </cell>
          <cell r="BG132">
            <v>1903928.077570138</v>
          </cell>
          <cell r="BH132">
            <v>0</v>
          </cell>
          <cell r="BN132">
            <v>1959949.5695</v>
          </cell>
          <cell r="BO132">
            <v>1903928.077570138</v>
          </cell>
          <cell r="BP132">
            <v>1959949.5695</v>
          </cell>
          <cell r="BQ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23312.860629761526</v>
          </cell>
          <cell r="CC132">
            <v>1323912.2378702387</v>
          </cell>
          <cell r="CD132">
            <v>0</v>
          </cell>
          <cell r="CJ132">
            <v>1347225.0985000003</v>
          </cell>
          <cell r="CK132">
            <v>1323912.2378702387</v>
          </cell>
          <cell r="CL132">
            <v>1347225.0985000003</v>
          </cell>
          <cell r="CM132">
            <v>19476.656354109626</v>
          </cell>
          <cell r="CN132">
            <v>1116827.4253125568</v>
          </cell>
          <cell r="CO132">
            <v>0</v>
          </cell>
          <cell r="CU132">
            <v>1136304.0816666663</v>
          </cell>
          <cell r="CV132">
            <v>1116827.4253125568</v>
          </cell>
          <cell r="CW132">
            <v>1136304.0816666663</v>
          </cell>
          <cell r="CX132">
            <v>17314.87031862716</v>
          </cell>
          <cell r="CY132">
            <v>849888.66151470621</v>
          </cell>
          <cell r="CZ132">
            <v>0</v>
          </cell>
          <cell r="DF132">
            <v>867203.53183333343</v>
          </cell>
          <cell r="DG132">
            <v>849888.66151470621</v>
          </cell>
          <cell r="DH132">
            <v>867203.53183333343</v>
          </cell>
          <cell r="DI132">
            <v>15141.162682951515</v>
          </cell>
          <cell r="DJ132">
            <v>957909.00731704838</v>
          </cell>
          <cell r="DK132">
            <v>0</v>
          </cell>
          <cell r="DQ132">
            <v>973050.17</v>
          </cell>
          <cell r="DR132">
            <v>957909.00731704838</v>
          </cell>
          <cell r="DS132">
            <v>973050.17</v>
          </cell>
          <cell r="DT132">
            <v>14505.851720761868</v>
          </cell>
          <cell r="DU132">
            <v>994650.89827923814</v>
          </cell>
          <cell r="DV132">
            <v>0</v>
          </cell>
          <cell r="EB132">
            <v>1009156.75</v>
          </cell>
          <cell r="EC132">
            <v>994650.89827923814</v>
          </cell>
          <cell r="ED132">
            <v>1009156.75</v>
          </cell>
        </row>
        <row r="133">
          <cell r="A133">
            <v>139</v>
          </cell>
          <cell r="B133" t="str">
            <v>Lumina Base</v>
          </cell>
          <cell r="C133">
            <v>42234352.748517953</v>
          </cell>
          <cell r="D133">
            <v>40968769.800648719</v>
          </cell>
          <cell r="E133">
            <v>0</v>
          </cell>
          <cell r="K133">
            <v>83203122.549166679</v>
          </cell>
          <cell r="L133">
            <v>40968769.800648719</v>
          </cell>
          <cell r="M133">
            <v>83203122.549166679</v>
          </cell>
          <cell r="N133">
            <v>44697636.235124558</v>
          </cell>
          <cell r="O133">
            <v>45424360.963542655</v>
          </cell>
          <cell r="P133">
            <v>0</v>
          </cell>
          <cell r="V133">
            <v>90121997.198667213</v>
          </cell>
          <cell r="W133">
            <v>45424360.963542655</v>
          </cell>
          <cell r="X133">
            <v>90121997.198667213</v>
          </cell>
          <cell r="Y133">
            <v>45131586.533667728</v>
          </cell>
          <cell r="Z133">
            <v>45977233.511166155</v>
          </cell>
          <cell r="AA133">
            <v>0</v>
          </cell>
          <cell r="AG133">
            <v>91108820.044833884</v>
          </cell>
          <cell r="AH133">
            <v>45977233.511166155</v>
          </cell>
          <cell r="AI133">
            <v>91108820.044833884</v>
          </cell>
          <cell r="AJ133">
            <v>46856634.159956574</v>
          </cell>
          <cell r="AK133">
            <v>49490640.683241464</v>
          </cell>
          <cell r="AL133">
            <v>0</v>
          </cell>
          <cell r="AR133">
            <v>96347274.843198031</v>
          </cell>
          <cell r="AS133">
            <v>49490640.683241464</v>
          </cell>
          <cell r="AT133">
            <v>96347274.843198031</v>
          </cell>
          <cell r="AU133">
            <v>47867998.224809527</v>
          </cell>
          <cell r="AV133">
            <v>55361681.892190494</v>
          </cell>
          <cell r="AW133">
            <v>0</v>
          </cell>
          <cell r="BC133">
            <v>103229680.11700001</v>
          </cell>
          <cell r="BD133">
            <v>55361681.892190494</v>
          </cell>
          <cell r="BE133">
            <v>103229680.11700001</v>
          </cell>
          <cell r="BF133">
            <v>56885296.782387845</v>
          </cell>
          <cell r="BG133">
            <v>63840667.005112134</v>
          </cell>
          <cell r="BH133">
            <v>0</v>
          </cell>
          <cell r="BN133">
            <v>120725963.78749998</v>
          </cell>
          <cell r="BO133">
            <v>63840667.005112134</v>
          </cell>
          <cell r="BP133">
            <v>120725963.78749998</v>
          </cell>
          <cell r="BQ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59907760.397234045</v>
          </cell>
          <cell r="CC133">
            <v>75130593.035765976</v>
          </cell>
          <cell r="CD133">
            <v>0</v>
          </cell>
          <cell r="CJ133">
            <v>135038353.43300003</v>
          </cell>
          <cell r="CK133">
            <v>75130593.035765976</v>
          </cell>
          <cell r="CL133">
            <v>135038353.43300003</v>
          </cell>
          <cell r="CM133">
            <v>59082058.743798077</v>
          </cell>
          <cell r="CN133">
            <v>74639676.430868551</v>
          </cell>
          <cell r="CO133">
            <v>0</v>
          </cell>
          <cell r="CU133">
            <v>133721735.17466663</v>
          </cell>
          <cell r="CV133">
            <v>74639676.430868551</v>
          </cell>
          <cell r="CW133">
            <v>133721735.17466663</v>
          </cell>
          <cell r="CX133">
            <v>50043561.399630569</v>
          </cell>
          <cell r="CY133">
            <v>74996365.135702759</v>
          </cell>
          <cell r="CZ133">
            <v>0</v>
          </cell>
          <cell r="DF133">
            <v>125039926.53533334</v>
          </cell>
          <cell r="DG133">
            <v>74996365.135702759</v>
          </cell>
          <cell r="DH133">
            <v>125039926.53533334</v>
          </cell>
          <cell r="DI133">
            <v>57753852.200435869</v>
          </cell>
          <cell r="DJ133">
            <v>65277852.849564113</v>
          </cell>
          <cell r="DK133">
            <v>0</v>
          </cell>
          <cell r="DQ133">
            <v>123031705.04999998</v>
          </cell>
          <cell r="DR133">
            <v>65277852.849564113</v>
          </cell>
          <cell r="DS133">
            <v>123031705.04999998</v>
          </cell>
          <cell r="DT133">
            <v>67196143.175378501</v>
          </cell>
          <cell r="DU133">
            <v>74659553.884621501</v>
          </cell>
          <cell r="DV133">
            <v>0</v>
          </cell>
          <cell r="EB133">
            <v>141855697.06</v>
          </cell>
          <cell r="EC133">
            <v>74659553.884621501</v>
          </cell>
          <cell r="ED133">
            <v>141855697.06</v>
          </cell>
        </row>
        <row r="134">
          <cell r="A134">
            <v>140</v>
          </cell>
          <cell r="B134" t="str">
            <v>ISP Base</v>
          </cell>
          <cell r="C134">
            <v>18545537.263821319</v>
          </cell>
          <cell r="D134">
            <v>1553312.0086786533</v>
          </cell>
          <cell r="E134">
            <v>0</v>
          </cell>
          <cell r="K134">
            <v>20098849.272499971</v>
          </cell>
          <cell r="L134">
            <v>1553312.0086786533</v>
          </cell>
          <cell r="M134">
            <v>20098849.272499971</v>
          </cell>
          <cell r="N134">
            <v>19413734.737221181</v>
          </cell>
          <cell r="O134">
            <v>1733030.743612156</v>
          </cell>
          <cell r="P134">
            <v>0</v>
          </cell>
          <cell r="V134">
            <v>21146765.480833337</v>
          </cell>
          <cell r="W134">
            <v>1733030.743612156</v>
          </cell>
          <cell r="X134">
            <v>21146765.480833337</v>
          </cell>
          <cell r="Y134">
            <v>19560350.679622095</v>
          </cell>
          <cell r="Z134">
            <v>1796689.4965142715</v>
          </cell>
          <cell r="AA134">
            <v>0</v>
          </cell>
          <cell r="AG134">
            <v>21357040.176136367</v>
          </cell>
          <cell r="AH134">
            <v>1796689.4965142715</v>
          </cell>
          <cell r="AI134">
            <v>21357040.176136367</v>
          </cell>
          <cell r="AJ134">
            <v>23566742.415330693</v>
          </cell>
          <cell r="AK134">
            <v>41298618.062161446</v>
          </cell>
          <cell r="AL134">
            <v>0</v>
          </cell>
          <cell r="AR134">
            <v>64865360.477492139</v>
          </cell>
          <cell r="AS134">
            <v>41298618.062161446</v>
          </cell>
          <cell r="AT134">
            <v>64865360.477492139</v>
          </cell>
          <cell r="AU134">
            <v>37813929.368615136</v>
          </cell>
          <cell r="AV134">
            <v>36290964.368218198</v>
          </cell>
          <cell r="AW134">
            <v>0</v>
          </cell>
          <cell r="BC134">
            <v>74104893.736833334</v>
          </cell>
          <cell r="BD134">
            <v>36290964.368218198</v>
          </cell>
          <cell r="BE134">
            <v>74104893.736833334</v>
          </cell>
          <cell r="BF134">
            <v>21390482.045960382</v>
          </cell>
          <cell r="BG134">
            <v>2253482.2008729517</v>
          </cell>
          <cell r="BH134">
            <v>0</v>
          </cell>
          <cell r="BN134">
            <v>23643964.246833332</v>
          </cell>
          <cell r="BO134">
            <v>2253482.2008729517</v>
          </cell>
          <cell r="BP134">
            <v>23643964.246833332</v>
          </cell>
          <cell r="BQ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19837766.374807239</v>
          </cell>
          <cell r="CC134">
            <v>2211033.6506094309</v>
          </cell>
          <cell r="CD134">
            <v>0</v>
          </cell>
          <cell r="CJ134">
            <v>22048800.025416669</v>
          </cell>
          <cell r="CK134">
            <v>2211033.6506094309</v>
          </cell>
          <cell r="CL134">
            <v>22048800.025416669</v>
          </cell>
          <cell r="CM134">
            <v>17556129.091556057</v>
          </cell>
          <cell r="CN134">
            <v>2072983.4954439458</v>
          </cell>
          <cell r="CO134">
            <v>0</v>
          </cell>
          <cell r="CU134">
            <v>19629112.587000005</v>
          </cell>
          <cell r="CV134">
            <v>2072983.4954439458</v>
          </cell>
          <cell r="CW134">
            <v>19629112.587000005</v>
          </cell>
          <cell r="CX134">
            <v>13123529.14374483</v>
          </cell>
          <cell r="CY134">
            <v>2193306.244088504</v>
          </cell>
          <cell r="CZ134">
            <v>0</v>
          </cell>
          <cell r="DF134">
            <v>15316835.387833335</v>
          </cell>
          <cell r="DG134">
            <v>2193306.244088504</v>
          </cell>
          <cell r="DH134">
            <v>15316835.387833335</v>
          </cell>
          <cell r="DI134">
            <v>20093313.770431787</v>
          </cell>
          <cell r="DJ134">
            <v>2291084.7795682144</v>
          </cell>
          <cell r="DK134">
            <v>0</v>
          </cell>
          <cell r="DQ134">
            <v>22384398.550000001</v>
          </cell>
          <cell r="DR134">
            <v>2291084.7795682144</v>
          </cell>
          <cell r="DS134">
            <v>22384398.550000001</v>
          </cell>
          <cell r="DT134">
            <v>22938840.911306456</v>
          </cell>
          <cell r="DU134">
            <v>2722112.1786935451</v>
          </cell>
          <cell r="DV134">
            <v>0</v>
          </cell>
          <cell r="EB134">
            <v>25660953.09</v>
          </cell>
          <cell r="EC134">
            <v>2722112.1786935451</v>
          </cell>
          <cell r="ED134">
            <v>25660953.09</v>
          </cell>
        </row>
        <row r="135">
          <cell r="A135">
            <v>150</v>
          </cell>
          <cell r="B135" t="str">
            <v>Other SPD</v>
          </cell>
          <cell r="C135">
            <v>301406807.77790296</v>
          </cell>
          <cell r="D135">
            <v>346799124.24072272</v>
          </cell>
          <cell r="E135">
            <v>218696000</v>
          </cell>
          <cell r="K135">
            <v>648205932.01862574</v>
          </cell>
          <cell r="L135">
            <v>565495124.24072266</v>
          </cell>
          <cell r="M135">
            <v>866901932.01862562</v>
          </cell>
          <cell r="N135">
            <v>308148994.5363152</v>
          </cell>
          <cell r="O135">
            <v>372869787.52204812</v>
          </cell>
          <cell r="P135">
            <v>221186000</v>
          </cell>
          <cell r="V135">
            <v>681018782.05836332</v>
          </cell>
          <cell r="W135">
            <v>594055787.52204812</v>
          </cell>
          <cell r="X135">
            <v>902204782.05836332</v>
          </cell>
          <cell r="Y135">
            <v>337058505.53331405</v>
          </cell>
          <cell r="Z135">
            <v>393693889.76036263</v>
          </cell>
          <cell r="AA135">
            <v>217800000</v>
          </cell>
          <cell r="AG135">
            <v>730752395.29367661</v>
          </cell>
          <cell r="AH135">
            <v>611493889.76036263</v>
          </cell>
          <cell r="AI135">
            <v>948552395.29367661</v>
          </cell>
          <cell r="AJ135">
            <v>3375659.9250663975</v>
          </cell>
          <cell r="AK135">
            <v>2681285.5758335646</v>
          </cell>
          <cell r="AL135">
            <v>0</v>
          </cell>
          <cell r="AR135">
            <v>6056945.5008999621</v>
          </cell>
          <cell r="AS135">
            <v>2681285.5758335646</v>
          </cell>
          <cell r="AT135">
            <v>6056945.5008999621</v>
          </cell>
          <cell r="AU135">
            <v>3087960.1970996419</v>
          </cell>
          <cell r="AV135">
            <v>20817640.072233699</v>
          </cell>
          <cell r="AW135">
            <v>0</v>
          </cell>
          <cell r="BC135">
            <v>23905600.26933334</v>
          </cell>
          <cell r="BD135">
            <v>20817640.072233699</v>
          </cell>
          <cell r="BE135">
            <v>23905600.26933334</v>
          </cell>
          <cell r="BF135">
            <v>3524950.7666001795</v>
          </cell>
          <cell r="BG135">
            <v>48738816.752233155</v>
          </cell>
          <cell r="BH135">
            <v>0</v>
          </cell>
          <cell r="BN135">
            <v>52263767.518833332</v>
          </cell>
          <cell r="BO135">
            <v>48738816.752233155</v>
          </cell>
          <cell r="BP135">
            <v>52263767.518833332</v>
          </cell>
          <cell r="BQ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4966798.5197434537</v>
          </cell>
          <cell r="CC135">
            <v>60611781.747756548</v>
          </cell>
          <cell r="CD135">
            <v>0</v>
          </cell>
          <cell r="CJ135">
            <v>65578580.267499998</v>
          </cell>
          <cell r="CK135">
            <v>60611781.747756548</v>
          </cell>
          <cell r="CL135">
            <v>65578580.267499998</v>
          </cell>
          <cell r="CM135">
            <v>5781590.916916566</v>
          </cell>
          <cell r="CN135">
            <v>56633039.425083436</v>
          </cell>
          <cell r="CO135">
            <v>0</v>
          </cell>
          <cell r="CU135">
            <v>62414630.342</v>
          </cell>
          <cell r="CV135">
            <v>56633039.425083436</v>
          </cell>
          <cell r="CW135">
            <v>62414630.342</v>
          </cell>
          <cell r="CX135">
            <v>7689364.957276376</v>
          </cell>
          <cell r="CY135">
            <v>57285444.973723635</v>
          </cell>
          <cell r="CZ135">
            <v>0</v>
          </cell>
          <cell r="DF135">
            <v>64974809.931000009</v>
          </cell>
          <cell r="DG135">
            <v>57285444.973723635</v>
          </cell>
          <cell r="DH135">
            <v>64974809.931000009</v>
          </cell>
          <cell r="DI135">
            <v>8931518.9979160242</v>
          </cell>
          <cell r="DJ135">
            <v>62396839.202083983</v>
          </cell>
          <cell r="DK135">
            <v>0</v>
          </cell>
          <cell r="DQ135">
            <v>71328358.200000003</v>
          </cell>
          <cell r="DR135">
            <v>62396839.202083983</v>
          </cell>
          <cell r="DS135">
            <v>71328358.200000003</v>
          </cell>
          <cell r="DT135">
            <v>11582998.57790244</v>
          </cell>
          <cell r="DU135">
            <v>73932977.462097555</v>
          </cell>
          <cell r="DV135">
            <v>0</v>
          </cell>
          <cell r="EB135">
            <v>85515976.039999992</v>
          </cell>
          <cell r="EC135">
            <v>73932977.462097555</v>
          </cell>
          <cell r="ED135">
            <v>85515976.039999992</v>
          </cell>
        </row>
        <row r="136">
          <cell r="A136">
            <v>411</v>
          </cell>
          <cell r="B136" t="str">
            <v>Singlepoint</v>
          </cell>
          <cell r="C136">
            <v>3507944.0185110993</v>
          </cell>
          <cell r="D136">
            <v>22074871.332155563</v>
          </cell>
          <cell r="E136">
            <v>0</v>
          </cell>
          <cell r="K136">
            <v>25582815.350666661</v>
          </cell>
          <cell r="L136">
            <v>22074871.332155563</v>
          </cell>
          <cell r="M136">
            <v>25582815.350666661</v>
          </cell>
          <cell r="N136">
            <v>4380823.1777662328</v>
          </cell>
          <cell r="O136">
            <v>25082265.509900451</v>
          </cell>
          <cell r="P136">
            <v>0</v>
          </cell>
          <cell r="V136">
            <v>29463088.687666684</v>
          </cell>
          <cell r="W136">
            <v>25082265.509900451</v>
          </cell>
          <cell r="X136">
            <v>29463088.687666684</v>
          </cell>
          <cell r="Y136">
            <v>4660455.2978873327</v>
          </cell>
          <cell r="Z136">
            <v>24584996.318930861</v>
          </cell>
          <cell r="AA136">
            <v>0</v>
          </cell>
          <cell r="AG136">
            <v>29245451.616818193</v>
          </cell>
          <cell r="AH136">
            <v>24584996.318930861</v>
          </cell>
          <cell r="AI136">
            <v>29245451.616818193</v>
          </cell>
          <cell r="AJ136">
            <v>4892083.7160768211</v>
          </cell>
          <cell r="AK136">
            <v>24418921.383954059</v>
          </cell>
          <cell r="AL136">
            <v>0</v>
          </cell>
          <cell r="AR136">
            <v>29311005.10003088</v>
          </cell>
          <cell r="AS136">
            <v>24418921.383954059</v>
          </cell>
          <cell r="AT136">
            <v>29311005.10003088</v>
          </cell>
          <cell r="AU136">
            <v>17072.76076461314</v>
          </cell>
          <cell r="AV136">
            <v>4229.624902053517</v>
          </cell>
          <cell r="AW136">
            <v>0</v>
          </cell>
          <cell r="BC136">
            <v>21302.385666666658</v>
          </cell>
          <cell r="BD136">
            <v>4229.624902053517</v>
          </cell>
          <cell r="BE136">
            <v>21302.385666666658</v>
          </cell>
          <cell r="BF136">
            <v>4986528.4016720848</v>
          </cell>
          <cell r="BG136">
            <v>23964571.212827913</v>
          </cell>
          <cell r="BH136">
            <v>0</v>
          </cell>
          <cell r="BN136">
            <v>28951099.614499997</v>
          </cell>
          <cell r="BO136">
            <v>23964571.212827913</v>
          </cell>
          <cell r="BP136">
            <v>28951099.614499997</v>
          </cell>
          <cell r="BQ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4553822.0720080379</v>
          </cell>
          <cell r="CC136">
            <v>22628145.789491963</v>
          </cell>
          <cell r="CD136">
            <v>0</v>
          </cell>
          <cell r="CJ136">
            <v>27181967.861500002</v>
          </cell>
          <cell r="CK136">
            <v>22628145.789491963</v>
          </cell>
          <cell r="CL136">
            <v>27181967.861500002</v>
          </cell>
          <cell r="CM136">
            <v>4182279.0436801063</v>
          </cell>
          <cell r="CN136">
            <v>19927595.236486558</v>
          </cell>
          <cell r="CO136">
            <v>0</v>
          </cell>
          <cell r="CU136">
            <v>24109874.280166663</v>
          </cell>
          <cell r="CV136">
            <v>19927595.236486558</v>
          </cell>
          <cell r="CW136">
            <v>24109874.280166663</v>
          </cell>
          <cell r="CX136">
            <v>3863643.3753050277</v>
          </cell>
          <cell r="CY136">
            <v>18068639.806194972</v>
          </cell>
          <cell r="CZ136">
            <v>0</v>
          </cell>
          <cell r="DF136">
            <v>21932283.181499999</v>
          </cell>
          <cell r="DG136">
            <v>18068639.806194972</v>
          </cell>
          <cell r="DH136">
            <v>21932283.181499999</v>
          </cell>
          <cell r="DI136">
            <v>3836460.5696677212</v>
          </cell>
          <cell r="DJ136">
            <v>16447955.020332277</v>
          </cell>
          <cell r="DK136">
            <v>0</v>
          </cell>
          <cell r="DQ136">
            <v>20284415.589999996</v>
          </cell>
          <cell r="DR136">
            <v>16447955.020332277</v>
          </cell>
          <cell r="DS136">
            <v>20284415.589999996</v>
          </cell>
          <cell r="DT136">
            <v>3916239.4617116451</v>
          </cell>
          <cell r="DU136">
            <v>16762415.578288356</v>
          </cell>
          <cell r="DV136">
            <v>0</v>
          </cell>
          <cell r="EB136">
            <v>20678655.039999999</v>
          </cell>
          <cell r="EC136">
            <v>16762415.578288356</v>
          </cell>
          <cell r="ED136">
            <v>20678655.039999999</v>
          </cell>
        </row>
        <row r="137">
          <cell r="A137">
            <v>141</v>
          </cell>
          <cell r="B137" t="str">
            <v>Prepay Base</v>
          </cell>
          <cell r="C137">
            <v>0</v>
          </cell>
          <cell r="D137">
            <v>0</v>
          </cell>
          <cell r="E137">
            <v>210841318.15650249</v>
          </cell>
          <cell r="K137">
            <v>0</v>
          </cell>
          <cell r="L137">
            <v>210841318.15650249</v>
          </cell>
          <cell r="M137">
            <v>210841318.15650249</v>
          </cell>
          <cell r="N137">
            <v>0</v>
          </cell>
          <cell r="O137">
            <v>0</v>
          </cell>
          <cell r="P137">
            <v>224851236.42216647</v>
          </cell>
          <cell r="V137">
            <v>0</v>
          </cell>
          <cell r="W137">
            <v>224851236.42216647</v>
          </cell>
          <cell r="X137">
            <v>224851236.42216647</v>
          </cell>
          <cell r="Y137">
            <v>0</v>
          </cell>
          <cell r="Z137">
            <v>0</v>
          </cell>
          <cell r="AA137">
            <v>224852213.47633314</v>
          </cell>
          <cell r="AG137">
            <v>0</v>
          </cell>
          <cell r="AH137">
            <v>224852213.47633314</v>
          </cell>
          <cell r="AI137">
            <v>224852213.47633314</v>
          </cell>
          <cell r="AJ137">
            <v>0</v>
          </cell>
          <cell r="AK137">
            <v>0</v>
          </cell>
          <cell r="AL137">
            <v>213815247.48762962</v>
          </cell>
          <cell r="AR137">
            <v>0</v>
          </cell>
          <cell r="AS137">
            <v>213815247.48762962</v>
          </cell>
          <cell r="AT137">
            <v>213815247.48762962</v>
          </cell>
          <cell r="AU137">
            <v>0</v>
          </cell>
          <cell r="AV137">
            <v>0</v>
          </cell>
          <cell r="AW137">
            <v>220043491</v>
          </cell>
          <cell r="BC137">
            <v>0</v>
          </cell>
          <cell r="BD137">
            <v>220043491</v>
          </cell>
          <cell r="BE137">
            <v>220043491</v>
          </cell>
          <cell r="BF137">
            <v>0</v>
          </cell>
          <cell r="BG137">
            <v>0</v>
          </cell>
          <cell r="BH137">
            <v>221136316.98816666</v>
          </cell>
          <cell r="BN137">
            <v>0</v>
          </cell>
          <cell r="BO137">
            <v>221136316.98816666</v>
          </cell>
          <cell r="BP137">
            <v>221136316.98816666</v>
          </cell>
          <cell r="BQ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247213403.62358335</v>
          </cell>
          <cell r="CJ137">
            <v>0</v>
          </cell>
          <cell r="CK137">
            <v>247213403.62358335</v>
          </cell>
          <cell r="CL137">
            <v>247213403.62358335</v>
          </cell>
          <cell r="CM137">
            <v>0</v>
          </cell>
          <cell r="CN137">
            <v>0</v>
          </cell>
          <cell r="CO137">
            <v>232128398.33549303</v>
          </cell>
          <cell r="CU137">
            <v>0</v>
          </cell>
          <cell r="CV137">
            <v>232128398.33549303</v>
          </cell>
          <cell r="CW137">
            <v>232128398.33549303</v>
          </cell>
          <cell r="CX137">
            <v>0</v>
          </cell>
          <cell r="CY137">
            <v>0</v>
          </cell>
          <cell r="CZ137">
            <v>232417231.55610895</v>
          </cell>
          <cell r="DF137">
            <v>0</v>
          </cell>
          <cell r="DG137">
            <v>232417231.55610895</v>
          </cell>
          <cell r="DH137">
            <v>232417231.55610895</v>
          </cell>
          <cell r="DI137">
            <v>0</v>
          </cell>
          <cell r="DJ137">
            <v>0</v>
          </cell>
          <cell r="DK137">
            <v>232668990.96000001</v>
          </cell>
          <cell r="DQ137">
            <v>0</v>
          </cell>
          <cell r="DR137">
            <v>232668990.96000001</v>
          </cell>
          <cell r="DS137">
            <v>232668990.96000001</v>
          </cell>
          <cell r="DT137">
            <v>0</v>
          </cell>
          <cell r="DU137">
            <v>0</v>
          </cell>
          <cell r="DV137">
            <v>257011371</v>
          </cell>
          <cell r="EB137">
            <v>0</v>
          </cell>
          <cell r="EC137">
            <v>257011371</v>
          </cell>
          <cell r="ED137">
            <v>257011371</v>
          </cell>
        </row>
        <row r="138">
          <cell r="A138">
            <v>142</v>
          </cell>
          <cell r="B138" t="str">
            <v>Incoming</v>
          </cell>
          <cell r="C138">
            <v>119485809.63594523</v>
          </cell>
          <cell r="D138">
            <v>155162616.90955472</v>
          </cell>
          <cell r="E138">
            <v>210841318.15650249</v>
          </cell>
          <cell r="K138">
            <v>274648426.54549992</v>
          </cell>
          <cell r="L138">
            <v>366003935.06605721</v>
          </cell>
          <cell r="M138">
            <v>485489744.70200241</v>
          </cell>
          <cell r="N138">
            <v>124672099.1628606</v>
          </cell>
          <cell r="O138">
            <v>167483407.43413997</v>
          </cell>
          <cell r="P138">
            <v>224851236.42216647</v>
          </cell>
          <cell r="V138">
            <v>292155506.5970006</v>
          </cell>
          <cell r="W138">
            <v>392334643.85630643</v>
          </cell>
          <cell r="X138">
            <v>517006743.01916707</v>
          </cell>
          <cell r="Y138">
            <v>125020833.97566614</v>
          </cell>
          <cell r="Z138">
            <v>162135808.53234953</v>
          </cell>
          <cell r="AA138">
            <v>224852213.47633314</v>
          </cell>
          <cell r="AG138">
            <v>287156642.50801563</v>
          </cell>
          <cell r="AH138">
            <v>386988022.00868267</v>
          </cell>
          <cell r="AI138">
            <v>512008855.98434877</v>
          </cell>
          <cell r="AJ138">
            <v>127741643.38909298</v>
          </cell>
          <cell r="AK138">
            <v>170309290.68840134</v>
          </cell>
          <cell r="AL138">
            <v>213815247.48762962</v>
          </cell>
          <cell r="AR138">
            <v>298050934.07749432</v>
          </cell>
          <cell r="AS138">
            <v>384124538.17603099</v>
          </cell>
          <cell r="AT138">
            <v>511866181.56512392</v>
          </cell>
          <cell r="AU138">
            <v>135070259.50359359</v>
          </cell>
          <cell r="AV138">
            <v>165103845.20607299</v>
          </cell>
          <cell r="AW138">
            <v>220043491</v>
          </cell>
          <cell r="BC138">
            <v>300174104.70966661</v>
          </cell>
          <cell r="BD138">
            <v>385147336.20607299</v>
          </cell>
          <cell r="BE138">
            <v>520217595.70966661</v>
          </cell>
          <cell r="BF138">
            <v>147134950.66103625</v>
          </cell>
          <cell r="BG138">
            <v>189752829.63213041</v>
          </cell>
          <cell r="BH138">
            <v>221136316.98816666</v>
          </cell>
          <cell r="BN138">
            <v>336887780.29316664</v>
          </cell>
          <cell r="BO138">
            <v>410889146.62029707</v>
          </cell>
          <cell r="BP138">
            <v>558024097.28133333</v>
          </cell>
          <cell r="BQ138">
            <v>145366177.81089285</v>
          </cell>
          <cell r="BR138">
            <v>200917157.50897366</v>
          </cell>
          <cell r="BS138">
            <v>243716664.68013346</v>
          </cell>
          <cell r="BY138">
            <v>346283335.31986654</v>
          </cell>
          <cell r="BZ138">
            <v>444633822.18910712</v>
          </cell>
          <cell r="CA138">
            <v>590000000</v>
          </cell>
          <cell r="CB138">
            <v>146239228.52951822</v>
          </cell>
          <cell r="CC138">
            <v>205887685.90739846</v>
          </cell>
          <cell r="CD138">
            <v>247213403.62358335</v>
          </cell>
          <cell r="CJ138">
            <v>352126914.43691671</v>
          </cell>
          <cell r="CK138">
            <v>453101089.53098178</v>
          </cell>
          <cell r="CL138">
            <v>599340318.06050003</v>
          </cell>
          <cell r="CM138">
            <v>137218354.89683527</v>
          </cell>
          <cell r="CN138">
            <v>194619742.42499804</v>
          </cell>
          <cell r="CO138">
            <v>232128398.33549303</v>
          </cell>
          <cell r="CU138">
            <v>331838097.32183331</v>
          </cell>
          <cell r="CV138">
            <v>426748140.76049107</v>
          </cell>
          <cell r="CW138">
            <v>563966495.65732634</v>
          </cell>
          <cell r="CX138">
            <v>146579972.55893192</v>
          </cell>
          <cell r="CY138">
            <v>192514693.92723471</v>
          </cell>
          <cell r="CZ138">
            <v>232417231.55610895</v>
          </cell>
          <cell r="DF138">
            <v>339094666.4861666</v>
          </cell>
          <cell r="DG138">
            <v>424931925.48334366</v>
          </cell>
          <cell r="DH138">
            <v>571511898.04227555</v>
          </cell>
          <cell r="DI138">
            <v>147780633.30907354</v>
          </cell>
          <cell r="DJ138">
            <v>186855413.50092649</v>
          </cell>
          <cell r="DK138">
            <v>232668990.96000001</v>
          </cell>
          <cell r="DQ138">
            <v>334636046.81000006</v>
          </cell>
          <cell r="DR138">
            <v>419524404.46092653</v>
          </cell>
          <cell r="DS138">
            <v>567305037.7700001</v>
          </cell>
          <cell r="DT138">
            <v>171151947.06777543</v>
          </cell>
          <cell r="DU138">
            <v>214167534.50222453</v>
          </cell>
          <cell r="DV138">
            <v>257011371</v>
          </cell>
          <cell r="EB138">
            <v>385319481.56999993</v>
          </cell>
          <cell r="EC138">
            <v>471178905.50222456</v>
          </cell>
          <cell r="ED138">
            <v>642330852.56999993</v>
          </cell>
        </row>
        <row r="139">
          <cell r="A139">
            <v>158</v>
          </cell>
          <cell r="B139" t="str">
            <v>Outbound Roaming</v>
          </cell>
          <cell r="C139">
            <v>26475356.103375666</v>
          </cell>
          <cell r="D139">
            <v>312972351.73272359</v>
          </cell>
          <cell r="E139">
            <v>0</v>
          </cell>
          <cell r="K139">
            <v>339447707.83609927</v>
          </cell>
          <cell r="L139">
            <v>312972351.73272359</v>
          </cell>
          <cell r="M139">
            <v>339447707.83609927</v>
          </cell>
          <cell r="N139">
            <v>27502740.448639087</v>
          </cell>
          <cell r="O139">
            <v>325443365.01671934</v>
          </cell>
          <cell r="P139">
            <v>0</v>
          </cell>
          <cell r="V139">
            <v>352946105.46535844</v>
          </cell>
          <cell r="W139">
            <v>325443365.01671934</v>
          </cell>
          <cell r="X139">
            <v>352946105.46535844</v>
          </cell>
          <cell r="Y139">
            <v>38086578.523266241</v>
          </cell>
          <cell r="Z139">
            <v>341832599.18754053</v>
          </cell>
          <cell r="AA139">
            <v>0</v>
          </cell>
          <cell r="AG139">
            <v>379919177.71080679</v>
          </cell>
          <cell r="AH139">
            <v>341832599.18754053</v>
          </cell>
          <cell r="AI139">
            <v>379919177.71080679</v>
          </cell>
        </row>
        <row r="140">
          <cell r="A140">
            <v>143</v>
          </cell>
          <cell r="B140" t="str">
            <v>BTM</v>
          </cell>
          <cell r="C140">
            <v>5075900.7080988549</v>
          </cell>
          <cell r="D140">
            <v>10664.861901144377</v>
          </cell>
          <cell r="E140">
            <v>0</v>
          </cell>
          <cell r="K140">
            <v>5086565.57</v>
          </cell>
          <cell r="L140">
            <v>10664.861901144377</v>
          </cell>
          <cell r="M140">
            <v>5086565.57</v>
          </cell>
          <cell r="N140">
            <v>5580503.6384896915</v>
          </cell>
          <cell r="O140">
            <v>10594.651510307485</v>
          </cell>
          <cell r="P140">
            <v>0</v>
          </cell>
          <cell r="V140">
            <v>5591098.2899999991</v>
          </cell>
          <cell r="W140">
            <v>10594.651510307485</v>
          </cell>
          <cell r="X140">
            <v>5591098.2899999991</v>
          </cell>
          <cell r="Y140">
            <v>5896554.1893234588</v>
          </cell>
          <cell r="Z140">
            <v>12305.392776295468</v>
          </cell>
          <cell r="AA140">
            <v>0</v>
          </cell>
          <cell r="AG140">
            <v>5908859.5820997544</v>
          </cell>
          <cell r="AH140">
            <v>12305.392776295468</v>
          </cell>
          <cell r="AI140">
            <v>5908859.5820997544</v>
          </cell>
          <cell r="AJ140">
            <v>5419394.693477869</v>
          </cell>
          <cell r="AK140">
            <v>14508.614422376426</v>
          </cell>
          <cell r="AL140">
            <v>0</v>
          </cell>
          <cell r="AR140">
            <v>5433903.3079002453</v>
          </cell>
          <cell r="AS140">
            <v>14508.614422376426</v>
          </cell>
          <cell r="AT140">
            <v>5433903.3079002453</v>
          </cell>
          <cell r="AU140">
            <v>5489145.0749193598</v>
          </cell>
          <cell r="AV140">
            <v>18267.855080640406</v>
          </cell>
          <cell r="AW140">
            <v>0</v>
          </cell>
          <cell r="BC140">
            <v>5507412.9299999997</v>
          </cell>
          <cell r="BD140">
            <v>18267.855080640406</v>
          </cell>
          <cell r="BE140">
            <v>5507412.9299999997</v>
          </cell>
          <cell r="BF140">
            <v>5836289.4886895381</v>
          </cell>
          <cell r="BG140">
            <v>19932.791310462293</v>
          </cell>
          <cell r="BH140">
            <v>0</v>
          </cell>
          <cell r="BN140">
            <v>5856222.2800000003</v>
          </cell>
          <cell r="BO140">
            <v>19932.791310462293</v>
          </cell>
          <cell r="BP140">
            <v>5856222.2800000003</v>
          </cell>
          <cell r="BQ140">
            <v>6009419.136459168</v>
          </cell>
          <cell r="BR140">
            <v>19951.913540832269</v>
          </cell>
          <cell r="BS140">
            <v>0</v>
          </cell>
          <cell r="BY140">
            <v>6029371.0500000007</v>
          </cell>
          <cell r="BZ140">
            <v>19951.913540832269</v>
          </cell>
          <cell r="CA140">
            <v>6029371.0500000007</v>
          </cell>
          <cell r="CB140">
            <v>5042824.5286021419</v>
          </cell>
          <cell r="CC140">
            <v>16512.501397858301</v>
          </cell>
          <cell r="CD140">
            <v>0</v>
          </cell>
          <cell r="CJ140">
            <v>5059337.03</v>
          </cell>
          <cell r="CK140">
            <v>16512.501397858301</v>
          </cell>
          <cell r="CL140">
            <v>5059337.03</v>
          </cell>
          <cell r="CM140">
            <v>4106227.3471993962</v>
          </cell>
          <cell r="CN140">
            <v>10569.342800604898</v>
          </cell>
          <cell r="CO140">
            <v>0</v>
          </cell>
          <cell r="CU140">
            <v>4116796.69</v>
          </cell>
          <cell r="CV140">
            <v>10569.342800604898</v>
          </cell>
          <cell r="CW140">
            <v>4116796.69</v>
          </cell>
          <cell r="CX140">
            <v>4539234.9091567835</v>
          </cell>
          <cell r="CY140">
            <v>10102.680843216433</v>
          </cell>
          <cell r="CZ140">
            <v>0</v>
          </cell>
          <cell r="DF140">
            <v>4549337.59</v>
          </cell>
          <cell r="DG140">
            <v>10102.680843216433</v>
          </cell>
          <cell r="DH140">
            <v>4549337.59</v>
          </cell>
          <cell r="DI140">
            <v>5180897.560797439</v>
          </cell>
          <cell r="DJ140">
            <v>10123.58920256121</v>
          </cell>
          <cell r="DK140">
            <v>0</v>
          </cell>
          <cell r="DQ140">
            <v>5191021.1500000004</v>
          </cell>
          <cell r="DR140">
            <v>10123.58920256121</v>
          </cell>
          <cell r="DS140">
            <v>5191021.1500000004</v>
          </cell>
          <cell r="DT140">
            <v>5843484.3730938789</v>
          </cell>
          <cell r="DU140">
            <v>10620.626906123733</v>
          </cell>
          <cell r="DV140">
            <v>0</v>
          </cell>
          <cell r="EB140">
            <v>5854105.0000000028</v>
          </cell>
          <cell r="EC140">
            <v>10620.626906123733</v>
          </cell>
          <cell r="ED140">
            <v>5854105.0000000028</v>
          </cell>
        </row>
        <row r="141">
          <cell r="A141">
            <v>144</v>
          </cell>
          <cell r="B141" t="str">
            <v>SPD</v>
          </cell>
          <cell r="C141">
            <v>1422675.4276691377</v>
          </cell>
          <cell r="D141">
            <v>5955202.0623308625</v>
          </cell>
          <cell r="E141">
            <v>0</v>
          </cell>
          <cell r="K141">
            <v>7377877.4900000002</v>
          </cell>
          <cell r="L141">
            <v>5955202.0623308625</v>
          </cell>
          <cell r="M141">
            <v>7377877.4900000002</v>
          </cell>
          <cell r="N141">
            <v>1538578.1550838382</v>
          </cell>
          <cell r="O141">
            <v>6222833.974916162</v>
          </cell>
          <cell r="P141">
            <v>0</v>
          </cell>
          <cell r="V141">
            <v>7761412.1299999999</v>
          </cell>
          <cell r="W141">
            <v>6222833.974916162</v>
          </cell>
          <cell r="X141">
            <v>7761412.1299999999</v>
          </cell>
          <cell r="Y141">
            <v>2038029.5981365182</v>
          </cell>
          <cell r="Z141">
            <v>7380809.2522765249</v>
          </cell>
          <cell r="AA141">
            <v>0</v>
          </cell>
          <cell r="AG141">
            <v>9418838.8504130431</v>
          </cell>
          <cell r="AH141">
            <v>7380809.2522765249</v>
          </cell>
          <cell r="AI141">
            <v>9418838.8504130431</v>
          </cell>
          <cell r="AJ141">
            <v>1612944.8115891861</v>
          </cell>
          <cell r="AK141">
            <v>5921731.8485970777</v>
          </cell>
          <cell r="AL141">
            <v>0</v>
          </cell>
          <cell r="AR141">
            <v>7534676.6601862637</v>
          </cell>
          <cell r="AS141">
            <v>5921731.8485970777</v>
          </cell>
          <cell r="AT141">
            <v>7534676.6601862637</v>
          </cell>
          <cell r="AU141">
            <v>1687674.7099739905</v>
          </cell>
          <cell r="AV141">
            <v>1982084.4800260102</v>
          </cell>
          <cell r="AW141">
            <v>0</v>
          </cell>
          <cell r="BC141">
            <v>3669759.19</v>
          </cell>
          <cell r="BD141">
            <v>1982084.4800260102</v>
          </cell>
          <cell r="BE141">
            <v>3669759.19</v>
          </cell>
          <cell r="BF141">
            <v>1586816.6106535399</v>
          </cell>
          <cell r="BG141">
            <v>1637567.8793464603</v>
          </cell>
          <cell r="BH141">
            <v>0</v>
          </cell>
          <cell r="BN141">
            <v>3224384.49</v>
          </cell>
          <cell r="BO141">
            <v>1637567.8793464603</v>
          </cell>
          <cell r="BP141">
            <v>3224384.49</v>
          </cell>
          <cell r="BQ141">
            <v>1575072.5766390916</v>
          </cell>
          <cell r="BR141">
            <v>1375741.2233609085</v>
          </cell>
          <cell r="BS141">
            <v>0</v>
          </cell>
          <cell r="BY141">
            <v>2950813.8</v>
          </cell>
          <cell r="BZ141">
            <v>1375741.2233609085</v>
          </cell>
          <cell r="CA141">
            <v>2950813.8</v>
          </cell>
          <cell r="CB141">
            <v>1321723.6518430752</v>
          </cell>
          <cell r="CC141">
            <v>1014371.0881569253</v>
          </cell>
          <cell r="CD141">
            <v>0</v>
          </cell>
          <cell r="CJ141">
            <v>2336094.7400000002</v>
          </cell>
          <cell r="CK141">
            <v>1014371.0881569253</v>
          </cell>
          <cell r="CL141">
            <v>2336094.7400000002</v>
          </cell>
          <cell r="CM141">
            <v>1190580.8113775547</v>
          </cell>
          <cell r="CN141">
            <v>857011.02862244588</v>
          </cell>
          <cell r="CO141">
            <v>0</v>
          </cell>
          <cell r="CU141">
            <v>2047591.84</v>
          </cell>
          <cell r="CV141">
            <v>857011.02862244588</v>
          </cell>
          <cell r="CW141">
            <v>2047591.84</v>
          </cell>
          <cell r="CX141">
            <v>1385723.778673582</v>
          </cell>
          <cell r="CY141">
            <v>921482.39132641838</v>
          </cell>
          <cell r="CZ141">
            <v>0</v>
          </cell>
          <cell r="DF141">
            <v>2307206.17</v>
          </cell>
          <cell r="DG141">
            <v>921482.39132641838</v>
          </cell>
          <cell r="DH141">
            <v>2307206.17</v>
          </cell>
          <cell r="DI141">
            <v>1555163.0635865433</v>
          </cell>
          <cell r="DJ141">
            <v>980877.31641345704</v>
          </cell>
          <cell r="DK141">
            <v>0</v>
          </cell>
          <cell r="DQ141">
            <v>2536040.38</v>
          </cell>
          <cell r="DR141">
            <v>980877.31641345704</v>
          </cell>
          <cell r="DS141">
            <v>2536040.38</v>
          </cell>
          <cell r="DT141">
            <v>1729523.7730299265</v>
          </cell>
          <cell r="DU141">
            <v>997367.22697007365</v>
          </cell>
          <cell r="DV141">
            <v>0</v>
          </cell>
          <cell r="EB141">
            <v>2726891</v>
          </cell>
          <cell r="EC141">
            <v>997367.22697007365</v>
          </cell>
          <cell r="ED141">
            <v>2726891</v>
          </cell>
        </row>
        <row r="142">
          <cell r="A142">
            <v>161</v>
          </cell>
          <cell r="B142" t="str">
            <v>Ventura Base</v>
          </cell>
          <cell r="C142">
            <v>56900383.716723904</v>
          </cell>
          <cell r="D142">
            <v>3174672.3337242999</v>
          </cell>
          <cell r="E142">
            <v>0</v>
          </cell>
          <cell r="K142">
            <v>60075056.050448202</v>
          </cell>
          <cell r="L142">
            <v>3174672.3337242999</v>
          </cell>
          <cell r="M142">
            <v>60075056.050448202</v>
          </cell>
          <cell r="N142">
            <v>58370527.894024201</v>
          </cell>
          <cell r="O142">
            <v>4747777.8378991038</v>
          </cell>
          <cell r="P142">
            <v>0</v>
          </cell>
          <cell r="V142">
            <v>63118305.731923304</v>
          </cell>
          <cell r="W142">
            <v>4747777.8378991038</v>
          </cell>
          <cell r="X142">
            <v>63118305.731923304</v>
          </cell>
          <cell r="Y142">
            <v>59174341.003061518</v>
          </cell>
          <cell r="Z142">
            <v>1711681.711199115</v>
          </cell>
          <cell r="AA142">
            <v>0</v>
          </cell>
          <cell r="AG142">
            <v>60886022.71426063</v>
          </cell>
          <cell r="AH142">
            <v>1711681.711199115</v>
          </cell>
          <cell r="AI142">
            <v>60886022.71426063</v>
          </cell>
          <cell r="AU142">
            <v>75775.599772936315</v>
          </cell>
          <cell r="AV142">
            <v>4596430.5102270637</v>
          </cell>
          <cell r="AW142">
            <v>0</v>
          </cell>
          <cell r="BC142">
            <v>4672206.1100000003</v>
          </cell>
          <cell r="BD142">
            <v>4596430.5102270637</v>
          </cell>
          <cell r="BE142">
            <v>4672206.1100000003</v>
          </cell>
          <cell r="BF142">
            <v>66689.367100085263</v>
          </cell>
          <cell r="BG142">
            <v>3868434.6228999142</v>
          </cell>
          <cell r="BH142">
            <v>0</v>
          </cell>
          <cell r="BN142">
            <v>3935123.99</v>
          </cell>
          <cell r="BO142">
            <v>3868434.6228999142</v>
          </cell>
          <cell r="BP142">
            <v>3935123.99</v>
          </cell>
          <cell r="BQ142">
            <v>59818.758891948375</v>
          </cell>
          <cell r="BR142">
            <v>3319200.7911080522</v>
          </cell>
          <cell r="BS142">
            <v>0</v>
          </cell>
          <cell r="BY142">
            <v>3379019.55</v>
          </cell>
          <cell r="BZ142">
            <v>3319200.7911080522</v>
          </cell>
          <cell r="CA142">
            <v>3379019.55</v>
          </cell>
          <cell r="CB142">
            <v>52360.176325276785</v>
          </cell>
          <cell r="CC142">
            <v>2488473.9336747229</v>
          </cell>
          <cell r="CD142">
            <v>0</v>
          </cell>
          <cell r="CJ142">
            <v>2540834.11</v>
          </cell>
          <cell r="CK142">
            <v>2488473.9336747229</v>
          </cell>
          <cell r="CL142">
            <v>2540834.11</v>
          </cell>
          <cell r="CM142">
            <v>50513.091937676087</v>
          </cell>
          <cell r="CN142">
            <v>2254270.3780623241</v>
          </cell>
          <cell r="CO142">
            <v>0</v>
          </cell>
          <cell r="CU142">
            <v>2304783.4700000002</v>
          </cell>
          <cell r="CV142">
            <v>2254270.3780623241</v>
          </cell>
          <cell r="CW142">
            <v>2304783.4700000002</v>
          </cell>
          <cell r="CX142">
            <v>59809.604314868666</v>
          </cell>
          <cell r="CY142">
            <v>2592302.4556851313</v>
          </cell>
          <cell r="CZ142">
            <v>0</v>
          </cell>
          <cell r="DF142">
            <v>2652112.06</v>
          </cell>
          <cell r="DG142">
            <v>2592302.4556851313</v>
          </cell>
          <cell r="DH142">
            <v>2652112.06</v>
          </cell>
          <cell r="DI142">
            <v>62833.87733895643</v>
          </cell>
          <cell r="DJ142">
            <v>2659749.6026610443</v>
          </cell>
          <cell r="DK142">
            <v>0</v>
          </cell>
          <cell r="DQ142">
            <v>2722583.48</v>
          </cell>
          <cell r="DR142">
            <v>2659749.6026610443</v>
          </cell>
          <cell r="DS142">
            <v>2722583.48</v>
          </cell>
          <cell r="DT142">
            <v>72408.583122252952</v>
          </cell>
          <cell r="DU142">
            <v>2859061.416877747</v>
          </cell>
          <cell r="DV142">
            <v>0</v>
          </cell>
          <cell r="EB142">
            <v>2931470</v>
          </cell>
          <cell r="EC142">
            <v>2859061.416877747</v>
          </cell>
          <cell r="ED142">
            <v>2931470</v>
          </cell>
        </row>
        <row r="143">
          <cell r="A143">
            <v>145</v>
          </cell>
          <cell r="B143" t="str">
            <v>Cellops Base</v>
          </cell>
          <cell r="C143">
            <v>3105.8218007936421</v>
          </cell>
          <cell r="D143">
            <v>262092.13819920638</v>
          </cell>
          <cell r="E143">
            <v>0</v>
          </cell>
          <cell r="K143">
            <v>265197.96000000002</v>
          </cell>
          <cell r="L143">
            <v>262092.13819920638</v>
          </cell>
          <cell r="M143">
            <v>265197.96000000002</v>
          </cell>
          <cell r="N143">
            <v>3813.3323597202429</v>
          </cell>
          <cell r="O143">
            <v>272429.73764027981</v>
          </cell>
          <cell r="P143">
            <v>0</v>
          </cell>
          <cell r="V143">
            <v>276243.07</v>
          </cell>
          <cell r="W143">
            <v>272429.73764027981</v>
          </cell>
          <cell r="X143">
            <v>276243.07</v>
          </cell>
          <cell r="Y143">
            <v>6891.2919574127018</v>
          </cell>
          <cell r="Z143">
            <v>318877.58198618441</v>
          </cell>
          <cell r="AA143">
            <v>0</v>
          </cell>
          <cell r="AG143">
            <v>325768.87394359714</v>
          </cell>
          <cell r="AH143">
            <v>318877.58198618441</v>
          </cell>
          <cell r="AI143">
            <v>325768.87394359714</v>
          </cell>
          <cell r="AJ143">
            <v>3481.1614237714252</v>
          </cell>
          <cell r="AK143">
            <v>174524.43463263143</v>
          </cell>
          <cell r="AL143">
            <v>0</v>
          </cell>
          <cell r="AR143">
            <v>178005.59605640286</v>
          </cell>
          <cell r="AS143">
            <v>174524.43463263143</v>
          </cell>
          <cell r="AT143">
            <v>178005.59605640286</v>
          </cell>
          <cell r="AU143">
            <v>4437.1952908856629</v>
          </cell>
          <cell r="AV143">
            <v>195733.82470911436</v>
          </cell>
          <cell r="AW143">
            <v>0</v>
          </cell>
          <cell r="BC143">
            <v>200171.02</v>
          </cell>
          <cell r="BD143">
            <v>195733.82470911436</v>
          </cell>
          <cell r="BE143">
            <v>200171.02</v>
          </cell>
          <cell r="BF143">
            <v>3031.6866007797153</v>
          </cell>
          <cell r="BG143">
            <v>193139.28339922024</v>
          </cell>
          <cell r="BH143">
            <v>0</v>
          </cell>
          <cell r="BN143">
            <v>196170.97</v>
          </cell>
          <cell r="BO143">
            <v>193139.28339922024</v>
          </cell>
          <cell r="BP143">
            <v>196170.97</v>
          </cell>
          <cell r="BQ143">
            <v>1727.2655533696434</v>
          </cell>
          <cell r="BR143">
            <v>101587.59444663035</v>
          </cell>
          <cell r="BS143">
            <v>0</v>
          </cell>
          <cell r="BY143">
            <v>103314.86</v>
          </cell>
          <cell r="BZ143">
            <v>101587.59444663035</v>
          </cell>
          <cell r="CA143">
            <v>103314.86</v>
          </cell>
          <cell r="CB143">
            <v>1431.8093983771287</v>
          </cell>
          <cell r="CC143">
            <v>75176.220601622874</v>
          </cell>
          <cell r="CD143">
            <v>0</v>
          </cell>
          <cell r="CJ143">
            <v>76608.03</v>
          </cell>
          <cell r="CK143">
            <v>75176.220601622874</v>
          </cell>
          <cell r="CL143">
            <v>76608.03</v>
          </cell>
          <cell r="CM143">
            <v>887.78818696368398</v>
          </cell>
          <cell r="CN143">
            <v>59583.661813036306</v>
          </cell>
          <cell r="CO143">
            <v>0</v>
          </cell>
          <cell r="CU143">
            <v>60471.45</v>
          </cell>
          <cell r="CV143">
            <v>59583.661813036306</v>
          </cell>
          <cell r="CW143">
            <v>60471.45</v>
          </cell>
          <cell r="CX143">
            <v>912.29398316291201</v>
          </cell>
          <cell r="CY143">
            <v>70647.296016837077</v>
          </cell>
          <cell r="CZ143">
            <v>0</v>
          </cell>
          <cell r="DF143">
            <v>71559.59</v>
          </cell>
          <cell r="DG143">
            <v>70647.296016837077</v>
          </cell>
          <cell r="DH143">
            <v>71559.59</v>
          </cell>
          <cell r="DI143">
            <v>537.31832104368561</v>
          </cell>
          <cell r="DJ143">
            <v>60958.781678956322</v>
          </cell>
          <cell r="DK143">
            <v>0</v>
          </cell>
          <cell r="DQ143">
            <v>61496.1</v>
          </cell>
          <cell r="DR143">
            <v>60958.781678956322</v>
          </cell>
          <cell r="DS143">
            <v>61496.1</v>
          </cell>
          <cell r="DT143">
            <v>538.1432949396002</v>
          </cell>
          <cell r="DU143">
            <v>59786.856705060396</v>
          </cell>
          <cell r="DV143">
            <v>0</v>
          </cell>
          <cell r="EB143">
            <v>60325</v>
          </cell>
          <cell r="EC143">
            <v>59786.856705060396</v>
          </cell>
          <cell r="ED143">
            <v>60325</v>
          </cell>
        </row>
        <row r="144">
          <cell r="A144">
            <v>146</v>
          </cell>
          <cell r="B144" t="str">
            <v>Lumina Base</v>
          </cell>
          <cell r="C144">
            <v>3874348.1506252522</v>
          </cell>
          <cell r="D144">
            <v>3033677.0593747469</v>
          </cell>
          <cell r="E144">
            <v>0</v>
          </cell>
          <cell r="K144">
            <v>6908025.209999999</v>
          </cell>
          <cell r="L144">
            <v>3033677.0593747469</v>
          </cell>
          <cell r="M144">
            <v>6908025.209999999</v>
          </cell>
          <cell r="N144">
            <v>4434524.2771374173</v>
          </cell>
          <cell r="O144">
            <v>3401660.3228625823</v>
          </cell>
          <cell r="P144">
            <v>0</v>
          </cell>
          <cell r="V144">
            <v>7836184.5999999996</v>
          </cell>
          <cell r="W144">
            <v>3401660.3228625823</v>
          </cell>
          <cell r="X144">
            <v>7836184.5999999996</v>
          </cell>
          <cell r="Y144">
            <v>4695733.0278114565</v>
          </cell>
          <cell r="Z144">
            <v>3991281.1606758446</v>
          </cell>
          <cell r="AA144">
            <v>0</v>
          </cell>
          <cell r="AG144">
            <v>8687014.1884873006</v>
          </cell>
          <cell r="AH144">
            <v>3991281.1606758446</v>
          </cell>
          <cell r="AI144">
            <v>8687014.1884873006</v>
          </cell>
          <cell r="AJ144">
            <v>5280461.6585145211</v>
          </cell>
          <cell r="AK144">
            <v>5214272.7546475986</v>
          </cell>
          <cell r="AL144">
            <v>0</v>
          </cell>
          <cell r="AR144">
            <v>10494734.41316212</v>
          </cell>
          <cell r="AS144">
            <v>5214272.7546475986</v>
          </cell>
          <cell r="AT144">
            <v>10494734.41316212</v>
          </cell>
          <cell r="AU144">
            <v>5477997.7285919785</v>
          </cell>
          <cell r="AV144">
            <v>5721381.0714080222</v>
          </cell>
          <cell r="AW144">
            <v>0</v>
          </cell>
          <cell r="BC144">
            <v>11199378.800000001</v>
          </cell>
          <cell r="BD144">
            <v>5721381.0714080222</v>
          </cell>
          <cell r="BE144">
            <v>11199378.800000001</v>
          </cell>
          <cell r="BF144">
            <v>5260127.3495030086</v>
          </cell>
          <cell r="BG144">
            <v>4970889.1504969914</v>
          </cell>
          <cell r="BH144">
            <v>0</v>
          </cell>
          <cell r="BN144">
            <v>10231016.5</v>
          </cell>
          <cell r="BO144">
            <v>4970889.1504969914</v>
          </cell>
          <cell r="BP144">
            <v>10231016.5</v>
          </cell>
          <cell r="BQ144">
            <v>5303335.0178970657</v>
          </cell>
          <cell r="BR144">
            <v>4431875.8821029318</v>
          </cell>
          <cell r="BS144">
            <v>0</v>
          </cell>
          <cell r="BY144">
            <v>9735210.8999999985</v>
          </cell>
          <cell r="BZ144">
            <v>4431875.8821029318</v>
          </cell>
          <cell r="CA144">
            <v>9735210.8999999985</v>
          </cell>
          <cell r="CB144">
            <v>4351195.8042785823</v>
          </cell>
          <cell r="CC144">
            <v>3534118.095721418</v>
          </cell>
          <cell r="CD144">
            <v>0</v>
          </cell>
          <cell r="CJ144">
            <v>7885313.9000000004</v>
          </cell>
          <cell r="CK144">
            <v>3534118.095721418</v>
          </cell>
          <cell r="CL144">
            <v>7885313.9000000004</v>
          </cell>
          <cell r="CM144">
            <v>3740684.3543545553</v>
          </cell>
          <cell r="CN144">
            <v>3400064.7956454451</v>
          </cell>
          <cell r="CO144">
            <v>0</v>
          </cell>
          <cell r="CU144">
            <v>7140749.1500000004</v>
          </cell>
          <cell r="CV144">
            <v>3400064.7956454451</v>
          </cell>
          <cell r="CW144">
            <v>7140749.1500000004</v>
          </cell>
          <cell r="CX144">
            <v>4350480.458634939</v>
          </cell>
          <cell r="CY144">
            <v>3926496.5413650624</v>
          </cell>
          <cell r="CZ144">
            <v>0</v>
          </cell>
          <cell r="DF144">
            <v>8276977.0000000019</v>
          </cell>
          <cell r="DG144">
            <v>3926496.5413650624</v>
          </cell>
          <cell r="DH144">
            <v>8276977.0000000019</v>
          </cell>
          <cell r="DI144">
            <v>4731921.7055992438</v>
          </cell>
          <cell r="DJ144">
            <v>4060076.4044007566</v>
          </cell>
          <cell r="DK144">
            <v>0</v>
          </cell>
          <cell r="DQ144">
            <v>8791998.1099999994</v>
          </cell>
          <cell r="DR144">
            <v>4060076.4044007566</v>
          </cell>
          <cell r="DS144">
            <v>8791998.1099999994</v>
          </cell>
          <cell r="DT144">
            <v>5218443.052702371</v>
          </cell>
          <cell r="DU144">
            <v>4413960.9472976299</v>
          </cell>
          <cell r="DV144">
            <v>0</v>
          </cell>
          <cell r="EB144">
            <v>9632404</v>
          </cell>
          <cell r="EC144">
            <v>4413960.9472976299</v>
          </cell>
          <cell r="ED144">
            <v>9632404</v>
          </cell>
        </row>
        <row r="145">
          <cell r="A145">
            <v>147</v>
          </cell>
          <cell r="B145" t="str">
            <v>ISP Base</v>
          </cell>
          <cell r="C145">
            <v>2408021.453812805</v>
          </cell>
          <cell r="D145">
            <v>154335.42618719226</v>
          </cell>
          <cell r="E145">
            <v>0</v>
          </cell>
          <cell r="K145">
            <v>2562356.88</v>
          </cell>
          <cell r="L145">
            <v>154335.42618719226</v>
          </cell>
          <cell r="M145">
            <v>2562356.88</v>
          </cell>
          <cell r="N145">
            <v>2747638.1846773536</v>
          </cell>
          <cell r="O145">
            <v>174464.22532264719</v>
          </cell>
          <cell r="P145">
            <v>0</v>
          </cell>
          <cell r="V145">
            <v>2922102.41</v>
          </cell>
          <cell r="W145">
            <v>174464.22532264719</v>
          </cell>
          <cell r="X145">
            <v>2922102.41</v>
          </cell>
          <cell r="Y145">
            <v>3164931.9042200684</v>
          </cell>
          <cell r="Z145">
            <v>210768.28263124469</v>
          </cell>
          <cell r="AA145">
            <v>0</v>
          </cell>
          <cell r="AG145">
            <v>3375700.1868513129</v>
          </cell>
          <cell r="AH145">
            <v>210768.28263124469</v>
          </cell>
          <cell r="AI145">
            <v>3375700.1868513129</v>
          </cell>
          <cell r="AJ145">
            <v>3375659.9250663975</v>
          </cell>
          <cell r="AK145">
            <v>2681285.5758335646</v>
          </cell>
          <cell r="AL145">
            <v>0</v>
          </cell>
          <cell r="AR145">
            <v>6056945.5008999621</v>
          </cell>
          <cell r="AS145">
            <v>2681285.5758335646</v>
          </cell>
          <cell r="AT145">
            <v>6056945.5008999621</v>
          </cell>
          <cell r="AU145">
            <v>2921537.6702115475</v>
          </cell>
          <cell r="AV145">
            <v>230344.14978845307</v>
          </cell>
          <cell r="AW145">
            <v>0</v>
          </cell>
          <cell r="BC145">
            <v>3151881.82</v>
          </cell>
          <cell r="BD145">
            <v>230344.14978845307</v>
          </cell>
          <cell r="BE145">
            <v>3151881.82</v>
          </cell>
          <cell r="BF145">
            <v>3179118.6414449308</v>
          </cell>
          <cell r="BG145">
            <v>230243.70855506923</v>
          </cell>
          <cell r="BH145">
            <v>0</v>
          </cell>
          <cell r="BN145">
            <v>3409362.35</v>
          </cell>
          <cell r="BO145">
            <v>230243.70855506923</v>
          </cell>
          <cell r="BP145">
            <v>3409362.35</v>
          </cell>
          <cell r="BQ145">
            <v>3461429.5214463379</v>
          </cell>
          <cell r="BR145">
            <v>238247.87855366204</v>
          </cell>
          <cell r="BS145">
            <v>0</v>
          </cell>
          <cell r="BY145">
            <v>3699677.4</v>
          </cell>
          <cell r="BZ145">
            <v>238247.87855366204</v>
          </cell>
          <cell r="CA145">
            <v>3699677.4</v>
          </cell>
          <cell r="CB145">
            <v>2640709.0610086219</v>
          </cell>
          <cell r="CC145">
            <v>191823.15399137742</v>
          </cell>
          <cell r="CD145">
            <v>0</v>
          </cell>
          <cell r="CJ145">
            <v>2832532.2149999994</v>
          </cell>
          <cell r="CK145">
            <v>191823.15399137742</v>
          </cell>
          <cell r="CL145">
            <v>2832532.2149999994</v>
          </cell>
          <cell r="CM145">
            <v>2095164.668356362</v>
          </cell>
          <cell r="CN145">
            <v>167900.28164363877</v>
          </cell>
          <cell r="CO145">
            <v>0</v>
          </cell>
          <cell r="CU145">
            <v>2263064.9500000002</v>
          </cell>
          <cell r="CV145">
            <v>167900.28164363877</v>
          </cell>
          <cell r="CW145">
            <v>2263064.9500000002</v>
          </cell>
          <cell r="CX145">
            <v>2419996.1728489203</v>
          </cell>
          <cell r="CY145">
            <v>192915.37715107802</v>
          </cell>
          <cell r="CZ145">
            <v>0</v>
          </cell>
          <cell r="DF145">
            <v>2612911.5499999998</v>
          </cell>
          <cell r="DG145">
            <v>192915.37715107802</v>
          </cell>
          <cell r="DH145">
            <v>2612911.5499999998</v>
          </cell>
          <cell r="DI145">
            <v>2643367.0070386459</v>
          </cell>
          <cell r="DJ145">
            <v>212072.91296135486</v>
          </cell>
          <cell r="DK145">
            <v>0</v>
          </cell>
          <cell r="DQ145">
            <v>2855439.92</v>
          </cell>
          <cell r="DR145">
            <v>212072.91296135486</v>
          </cell>
          <cell r="DS145">
            <v>2855439.92</v>
          </cell>
          <cell r="DT145">
            <v>3017047.7757195858</v>
          </cell>
          <cell r="DU145">
            <v>230797.22428041519</v>
          </cell>
          <cell r="DV145">
            <v>0</v>
          </cell>
          <cell r="EB145">
            <v>3247845</v>
          </cell>
          <cell r="EC145">
            <v>230797.22428041519</v>
          </cell>
          <cell r="ED145">
            <v>3247845</v>
          </cell>
        </row>
        <row r="146">
          <cell r="A146">
            <v>160</v>
          </cell>
          <cell r="B146" t="str">
            <v>Other SPD</v>
          </cell>
          <cell r="C146">
            <v>113702299.71256107</v>
          </cell>
          <cell r="D146">
            <v>122440129.23878165</v>
          </cell>
          <cell r="E146">
            <v>0</v>
          </cell>
          <cell r="K146">
            <v>236142428.9513427</v>
          </cell>
          <cell r="L146">
            <v>122440129.23878165</v>
          </cell>
          <cell r="M146">
            <v>236142428.9513427</v>
          </cell>
          <cell r="N146">
            <v>123293823.18160146</v>
          </cell>
          <cell r="O146">
            <v>135405446.95384997</v>
          </cell>
          <cell r="P146">
            <v>0</v>
          </cell>
          <cell r="V146">
            <v>258699270.13545144</v>
          </cell>
          <cell r="W146">
            <v>135405446.95384997</v>
          </cell>
          <cell r="X146">
            <v>258699270.13545144</v>
          </cell>
          <cell r="Y146">
            <v>126567602.89500153</v>
          </cell>
          <cell r="Z146">
            <v>146622752.44860205</v>
          </cell>
          <cell r="AA146">
            <v>0</v>
          </cell>
          <cell r="AG146">
            <v>273190355.34360361</v>
          </cell>
          <cell r="AH146">
            <v>146622752.44860205</v>
          </cell>
          <cell r="AI146">
            <v>273190355.34360361</v>
          </cell>
          <cell r="AJ146">
            <v>131585410.16552255</v>
          </cell>
          <cell r="AK146">
            <v>147352524.84949002</v>
          </cell>
          <cell r="AL146">
            <v>0</v>
          </cell>
          <cell r="AR146">
            <v>278937935.01501256</v>
          </cell>
          <cell r="AS146">
            <v>147352524.84949002</v>
          </cell>
          <cell r="AT146">
            <v>278937935.01501256</v>
          </cell>
          <cell r="AU146">
            <v>406173.34748957795</v>
          </cell>
          <cell r="AV146">
            <v>2828548.9125104216</v>
          </cell>
          <cell r="AW146">
            <v>0</v>
          </cell>
          <cell r="BC146">
            <v>3234722.26</v>
          </cell>
          <cell r="BD146">
            <v>2828548.9125104216</v>
          </cell>
          <cell r="BE146">
            <v>3234722.26</v>
          </cell>
          <cell r="BF146">
            <v>408725.21745175938</v>
          </cell>
          <cell r="BG146">
            <v>2246084.9625482406</v>
          </cell>
          <cell r="BH146">
            <v>0</v>
          </cell>
          <cell r="BN146">
            <v>2654810.1800000002</v>
          </cell>
          <cell r="BO146">
            <v>2246084.9625482406</v>
          </cell>
          <cell r="BP146">
            <v>2654810.1800000002</v>
          </cell>
          <cell r="BQ146">
            <v>471900.10396848945</v>
          </cell>
          <cell r="BR146">
            <v>1774033.5860315105</v>
          </cell>
          <cell r="BS146">
            <v>0</v>
          </cell>
          <cell r="BY146">
            <v>2245933.69</v>
          </cell>
          <cell r="BZ146">
            <v>1774033.5860315105</v>
          </cell>
          <cell r="CA146">
            <v>2245933.69</v>
          </cell>
          <cell r="CB146">
            <v>399604.34172202193</v>
          </cell>
          <cell r="CC146">
            <v>1378206.4282779782</v>
          </cell>
          <cell r="CD146">
            <v>0</v>
          </cell>
          <cell r="CJ146">
            <v>1777810.77</v>
          </cell>
          <cell r="CK146">
            <v>1378206.4282779782</v>
          </cell>
          <cell r="CL146">
            <v>1777810.77</v>
          </cell>
          <cell r="CM146">
            <v>498081.71783335134</v>
          </cell>
          <cell r="CN146">
            <v>1538711.1221666485</v>
          </cell>
          <cell r="CO146">
            <v>0</v>
          </cell>
          <cell r="CU146">
            <v>2036792.84</v>
          </cell>
          <cell r="CV146">
            <v>1538711.1221666485</v>
          </cell>
          <cell r="CW146">
            <v>2036792.84</v>
          </cell>
          <cell r="CX146">
            <v>805349.02839098102</v>
          </cell>
          <cell r="CY146">
            <v>1880803.1216090186</v>
          </cell>
          <cell r="CZ146">
            <v>0</v>
          </cell>
          <cell r="DF146">
            <v>2686152.15</v>
          </cell>
          <cell r="DG146">
            <v>1880803.1216090186</v>
          </cell>
          <cell r="DH146">
            <v>2686152.15</v>
          </cell>
          <cell r="DI146">
            <v>854034.49289506674</v>
          </cell>
          <cell r="DJ146">
            <v>2006865.2171049335</v>
          </cell>
          <cell r="DK146">
            <v>0</v>
          </cell>
          <cell r="DQ146">
            <v>2860899.71</v>
          </cell>
          <cell r="DR146">
            <v>2006865.2171049335</v>
          </cell>
          <cell r="DS146">
            <v>2860899.71</v>
          </cell>
          <cell r="DT146">
            <v>991818.48064744845</v>
          </cell>
          <cell r="DU146">
            <v>2263069.5193525515</v>
          </cell>
          <cell r="DV146">
            <v>0</v>
          </cell>
          <cell r="EB146">
            <v>3254888</v>
          </cell>
          <cell r="EC146">
            <v>2263069.5193525515</v>
          </cell>
          <cell r="ED146">
            <v>3254888</v>
          </cell>
        </row>
        <row r="147">
          <cell r="A147">
            <v>412</v>
          </cell>
          <cell r="B147" t="str">
            <v>Singlepoint</v>
          </cell>
          <cell r="C147">
            <v>129071.60426061194</v>
          </cell>
          <cell r="D147">
            <v>430088.29573938804</v>
          </cell>
          <cell r="E147">
            <v>0</v>
          </cell>
          <cell r="K147">
            <v>559159.9</v>
          </cell>
          <cell r="L147">
            <v>430088.29573938804</v>
          </cell>
          <cell r="M147">
            <v>559159.9</v>
          </cell>
          <cell r="N147">
            <v>168139.9527664819</v>
          </cell>
          <cell r="O147">
            <v>560665.69723351812</v>
          </cell>
          <cell r="P147">
            <v>0</v>
          </cell>
          <cell r="V147">
            <v>728805.65</v>
          </cell>
          <cell r="W147">
            <v>560665.69723351812</v>
          </cell>
          <cell r="X147">
            <v>728805.65</v>
          </cell>
          <cell r="Y147">
            <v>220339.93119800338</v>
          </cell>
          <cell r="Z147">
            <v>803002.82700699056</v>
          </cell>
          <cell r="AA147">
            <v>0</v>
          </cell>
          <cell r="AG147">
            <v>1023342.7582049939</v>
          </cell>
          <cell r="AH147">
            <v>803002.82700699056</v>
          </cell>
          <cell r="AI147">
            <v>1023342.7582049939</v>
          </cell>
          <cell r="AJ147">
            <v>257661.00105626424</v>
          </cell>
          <cell r="AK147">
            <v>1062021.8307387419</v>
          </cell>
          <cell r="AL147">
            <v>0</v>
          </cell>
          <cell r="AR147">
            <v>1319682.8317950061</v>
          </cell>
          <cell r="AS147">
            <v>1062021.8307387419</v>
          </cell>
          <cell r="AT147">
            <v>1319682.8317950061</v>
          </cell>
          <cell r="AU147">
            <v>269161.99064678344</v>
          </cell>
          <cell r="AV147">
            <v>1105385.1293532164</v>
          </cell>
          <cell r="AW147">
            <v>0</v>
          </cell>
          <cell r="BC147">
            <v>1374547.12</v>
          </cell>
          <cell r="BD147">
            <v>1105385.1293532164</v>
          </cell>
          <cell r="BE147">
            <v>1374547.12</v>
          </cell>
          <cell r="BF147">
            <v>229641.4396372186</v>
          </cell>
          <cell r="BG147">
            <v>833566.34036278131</v>
          </cell>
          <cell r="BH147">
            <v>0</v>
          </cell>
          <cell r="BN147">
            <v>1063207.78</v>
          </cell>
          <cell r="BO147">
            <v>833566.34036278131</v>
          </cell>
          <cell r="BP147">
            <v>1063207.78</v>
          </cell>
          <cell r="BQ147">
            <v>187787.01681312258</v>
          </cell>
          <cell r="BR147">
            <v>610470.37318687735</v>
          </cell>
          <cell r="BS147">
            <v>0</v>
          </cell>
          <cell r="BY147">
            <v>798257.39</v>
          </cell>
          <cell r="BZ147">
            <v>610470.37318687735</v>
          </cell>
          <cell r="CA147">
            <v>798257.39</v>
          </cell>
          <cell r="CB147">
            <v>141793.51127597981</v>
          </cell>
          <cell r="CC147">
            <v>442803.17872402014</v>
          </cell>
          <cell r="CD147">
            <v>0</v>
          </cell>
          <cell r="CJ147">
            <v>584596.68999999994</v>
          </cell>
          <cell r="CK147">
            <v>442803.17872402014</v>
          </cell>
          <cell r="CL147">
            <v>584596.68999999994</v>
          </cell>
          <cell r="CM147">
            <v>131387.97346646484</v>
          </cell>
          <cell r="CN147">
            <v>441147.95653353515</v>
          </cell>
          <cell r="CO147">
            <v>0</v>
          </cell>
          <cell r="CU147">
            <v>572535.93000000005</v>
          </cell>
          <cell r="CV147">
            <v>441147.95653353515</v>
          </cell>
          <cell r="CW147">
            <v>572535.93000000005</v>
          </cell>
          <cell r="CX147">
            <v>150527.80575565345</v>
          </cell>
          <cell r="CY147">
            <v>482358.14424434653</v>
          </cell>
          <cell r="CZ147">
            <v>0</v>
          </cell>
          <cell r="DF147">
            <v>632885.94999999995</v>
          </cell>
          <cell r="DG147">
            <v>482358.14424434653</v>
          </cell>
          <cell r="DH147">
            <v>632885.94999999995</v>
          </cell>
          <cell r="DI147">
            <v>143239.49424913211</v>
          </cell>
          <cell r="DJ147">
            <v>441114.37575086794</v>
          </cell>
          <cell r="DK147">
            <v>0</v>
          </cell>
          <cell r="DQ147">
            <v>584353.87</v>
          </cell>
          <cell r="DR147">
            <v>441114.37575086794</v>
          </cell>
          <cell r="DS147">
            <v>584353.87</v>
          </cell>
          <cell r="DT147">
            <v>139742.87559238356</v>
          </cell>
          <cell r="DU147">
            <v>428211.12440761656</v>
          </cell>
          <cell r="DV147">
            <v>0</v>
          </cell>
          <cell r="EB147">
            <v>567954</v>
          </cell>
          <cell r="EC147">
            <v>428211.12440761656</v>
          </cell>
          <cell r="ED147">
            <v>567954</v>
          </cell>
        </row>
        <row r="148">
          <cell r="A148">
            <v>148</v>
          </cell>
          <cell r="B148" t="str">
            <v>Prepay Base</v>
          </cell>
          <cell r="C148">
            <v>0</v>
          </cell>
          <cell r="D148">
            <v>0</v>
          </cell>
          <cell r="E148">
            <v>521087.74333333119</v>
          </cell>
          <cell r="K148">
            <v>0</v>
          </cell>
          <cell r="L148">
            <v>521087.74333333119</v>
          </cell>
          <cell r="M148">
            <v>521087.74333333119</v>
          </cell>
          <cell r="N148">
            <v>0</v>
          </cell>
          <cell r="O148">
            <v>0</v>
          </cell>
          <cell r="P148">
            <v>742957.43333333323</v>
          </cell>
          <cell r="V148">
            <v>0</v>
          </cell>
          <cell r="W148">
            <v>742957.43333333323</v>
          </cell>
          <cell r="X148">
            <v>742957.43333333323</v>
          </cell>
          <cell r="Y148">
            <v>0</v>
          </cell>
          <cell r="Z148">
            <v>0</v>
          </cell>
          <cell r="AA148">
            <v>798540.98333333328</v>
          </cell>
          <cell r="AG148">
            <v>0</v>
          </cell>
          <cell r="AH148">
            <v>798540.98333333328</v>
          </cell>
          <cell r="AI148">
            <v>798540.98333333328</v>
          </cell>
          <cell r="AJ148">
            <v>0</v>
          </cell>
          <cell r="AK148">
            <v>0</v>
          </cell>
          <cell r="AL148">
            <v>2219255.2400000002</v>
          </cell>
          <cell r="AR148">
            <v>0</v>
          </cell>
          <cell r="AS148">
            <v>2219255.2400000002</v>
          </cell>
          <cell r="AT148">
            <v>2219255.2400000002</v>
          </cell>
          <cell r="AU148">
            <v>0</v>
          </cell>
          <cell r="AV148">
            <v>0</v>
          </cell>
          <cell r="AW148">
            <v>2039778</v>
          </cell>
          <cell r="BC148">
            <v>0</v>
          </cell>
          <cell r="BD148">
            <v>2039778</v>
          </cell>
          <cell r="BE148">
            <v>2039778</v>
          </cell>
          <cell r="BF148">
            <v>0</v>
          </cell>
          <cell r="BG148">
            <v>0</v>
          </cell>
          <cell r="BH148">
            <v>2783967.57</v>
          </cell>
          <cell r="BN148">
            <v>0</v>
          </cell>
          <cell r="BO148">
            <v>2783967.57</v>
          </cell>
          <cell r="BP148">
            <v>2783967.57</v>
          </cell>
          <cell r="BQ148">
            <v>0</v>
          </cell>
          <cell r="BR148">
            <v>0</v>
          </cell>
          <cell r="BS148">
            <v>2783967.57</v>
          </cell>
          <cell r="BY148">
            <v>0</v>
          </cell>
          <cell r="BZ148">
            <v>2783967.57</v>
          </cell>
          <cell r="CA148">
            <v>2783967.57</v>
          </cell>
          <cell r="CB148">
            <v>0</v>
          </cell>
          <cell r="CC148">
            <v>0</v>
          </cell>
          <cell r="CD148">
            <v>1884467.0449999999</v>
          </cell>
          <cell r="CJ148">
            <v>0</v>
          </cell>
          <cell r="CK148">
            <v>1884467.0449999999</v>
          </cell>
          <cell r="CL148">
            <v>1884467.0449999999</v>
          </cell>
          <cell r="CM148">
            <v>0</v>
          </cell>
          <cell r="CN148">
            <v>0</v>
          </cell>
          <cell r="CO148">
            <v>849576</v>
          </cell>
          <cell r="CU148">
            <v>0</v>
          </cell>
          <cell r="CV148">
            <v>849576</v>
          </cell>
          <cell r="CW148">
            <v>849576</v>
          </cell>
          <cell r="CX148">
            <v>0</v>
          </cell>
          <cell r="CY148">
            <v>0</v>
          </cell>
          <cell r="CZ148">
            <v>821397.5</v>
          </cell>
          <cell r="DF148">
            <v>0</v>
          </cell>
          <cell r="DG148">
            <v>821397.5</v>
          </cell>
          <cell r="DH148">
            <v>821397.5</v>
          </cell>
          <cell r="DI148">
            <v>0</v>
          </cell>
          <cell r="DJ148">
            <v>0</v>
          </cell>
          <cell r="DK148">
            <v>974340</v>
          </cell>
          <cell r="DQ148">
            <v>0</v>
          </cell>
          <cell r="DR148">
            <v>974340</v>
          </cell>
          <cell r="DS148">
            <v>974340</v>
          </cell>
          <cell r="DT148">
            <v>0</v>
          </cell>
          <cell r="DU148">
            <v>0</v>
          </cell>
          <cell r="DV148">
            <v>1193122</v>
          </cell>
          <cell r="EB148">
            <v>0</v>
          </cell>
          <cell r="EC148">
            <v>1193122</v>
          </cell>
          <cell r="ED148">
            <v>1193122</v>
          </cell>
        </row>
        <row r="149">
          <cell r="A149">
            <v>149</v>
          </cell>
          <cell r="B149" t="str">
            <v>Outbound Roaming</v>
          </cell>
          <cell r="C149">
            <v>12913123.166267455</v>
          </cell>
          <cell r="D149">
            <v>9846059.8437325414</v>
          </cell>
          <cell r="E149">
            <v>521087.74333333119</v>
          </cell>
          <cell r="K149">
            <v>22759183.009999998</v>
          </cell>
          <cell r="L149">
            <v>10367147.587065872</v>
          </cell>
          <cell r="M149">
            <v>23280270.753333323</v>
          </cell>
          <cell r="N149">
            <v>14473197.540514501</v>
          </cell>
          <cell r="O149">
            <v>10642648.609485498</v>
          </cell>
          <cell r="P149">
            <v>742957.43333333323</v>
          </cell>
          <cell r="V149">
            <v>25115846.149999999</v>
          </cell>
          <cell r="W149">
            <v>11385606.042818831</v>
          </cell>
          <cell r="X149">
            <v>25858803.583333332</v>
          </cell>
          <cell r="Y149">
            <v>16022479.942646917</v>
          </cell>
          <cell r="Z149">
            <v>12717044.497353084</v>
          </cell>
          <cell r="AA149">
            <v>798540.98333333328</v>
          </cell>
          <cell r="AG149">
            <v>28739524.440000001</v>
          </cell>
          <cell r="AH149">
            <v>13515585.480686417</v>
          </cell>
          <cell r="AI149">
            <v>29538065.423333336</v>
          </cell>
          <cell r="AJ149">
            <v>15949603.25112801</v>
          </cell>
          <cell r="AK149">
            <v>15068345.05887199</v>
          </cell>
          <cell r="AL149">
            <v>2219255.2400000002</v>
          </cell>
          <cell r="AR149">
            <v>31017948.310000002</v>
          </cell>
          <cell r="AS149">
            <v>17287600.29887199</v>
          </cell>
          <cell r="AT149">
            <v>33237203.550000004</v>
          </cell>
          <cell r="AU149">
            <v>16331903.316897061</v>
          </cell>
          <cell r="AV149">
            <v>16678175.933102939</v>
          </cell>
          <cell r="AW149">
            <v>2039778</v>
          </cell>
          <cell r="BC149">
            <v>33010079.25</v>
          </cell>
          <cell r="BD149">
            <v>18717953.933102939</v>
          </cell>
          <cell r="BE149">
            <v>35049857.25</v>
          </cell>
          <cell r="BF149">
            <v>16570439.80108086</v>
          </cell>
          <cell r="BG149">
            <v>13999858.738919141</v>
          </cell>
          <cell r="BH149">
            <v>2783967.57</v>
          </cell>
          <cell r="BN149">
            <v>30570298.539999999</v>
          </cell>
          <cell r="BO149">
            <v>16783826.308919139</v>
          </cell>
          <cell r="BP149">
            <v>33354266.109999999</v>
          </cell>
          <cell r="BQ149">
            <v>17070489.397668593</v>
          </cell>
          <cell r="BR149">
            <v>11871109.242331406</v>
          </cell>
          <cell r="BS149">
            <v>2783967.57</v>
          </cell>
          <cell r="BY149">
            <v>28941598.640000001</v>
          </cell>
          <cell r="BZ149">
            <v>14655076.812331406</v>
          </cell>
          <cell r="CA149">
            <v>31725566.210000001</v>
          </cell>
          <cell r="CB149">
            <v>13951642.884454079</v>
          </cell>
          <cell r="CC149">
            <v>9141484.6005459242</v>
          </cell>
          <cell r="CD149">
            <v>1884467.0449999999</v>
          </cell>
          <cell r="CJ149">
            <v>23093127.484999999</v>
          </cell>
          <cell r="CK149">
            <v>11025951.645545924</v>
          </cell>
          <cell r="CL149">
            <v>24977594.530000001</v>
          </cell>
          <cell r="CM149">
            <v>11813527.752712324</v>
          </cell>
          <cell r="CN149">
            <v>8729258.5672876779</v>
          </cell>
          <cell r="CO149">
            <v>849576</v>
          </cell>
          <cell r="CU149">
            <v>20542786.32</v>
          </cell>
          <cell r="CV149">
            <v>9578834.5672876779</v>
          </cell>
          <cell r="CW149">
            <v>21392362.32</v>
          </cell>
          <cell r="CX149">
            <v>13712034.051758891</v>
          </cell>
          <cell r="CY149">
            <v>10077108.00824111</v>
          </cell>
          <cell r="CZ149">
            <v>821397.5</v>
          </cell>
          <cell r="DF149">
            <v>23789142.060000002</v>
          </cell>
          <cell r="DG149">
            <v>10898505.50824111</v>
          </cell>
          <cell r="DH149">
            <v>24610539.560000002</v>
          </cell>
          <cell r="DI149">
            <v>15171994.519826069</v>
          </cell>
          <cell r="DJ149">
            <v>10431838.200173931</v>
          </cell>
          <cell r="DK149">
            <v>974340</v>
          </cell>
          <cell r="DQ149">
            <v>25603832.719999999</v>
          </cell>
          <cell r="DR149">
            <v>11406178.200173931</v>
          </cell>
          <cell r="DS149">
            <v>26578172.719999999</v>
          </cell>
          <cell r="DT149">
            <v>17013007.057202786</v>
          </cell>
          <cell r="DU149">
            <v>11262874.942797219</v>
          </cell>
          <cell r="DV149">
            <v>1193122</v>
          </cell>
          <cell r="EB149">
            <v>28275882.000000007</v>
          </cell>
          <cell r="EC149">
            <v>12455996.942797219</v>
          </cell>
          <cell r="ED149">
            <v>29469004.000000007</v>
          </cell>
        </row>
        <row r="150">
          <cell r="A150">
            <v>167</v>
          </cell>
          <cell r="B150" t="str">
            <v>Lumina Base</v>
          </cell>
          <cell r="C150">
            <v>416234.18889961718</v>
          </cell>
          <cell r="D150">
            <v>497955.95483853843</v>
          </cell>
          <cell r="E150">
            <v>0</v>
          </cell>
          <cell r="K150">
            <v>914190.1437381556</v>
          </cell>
          <cell r="L150">
            <v>497955.95483853843</v>
          </cell>
          <cell r="M150">
            <v>914190.1437381556</v>
          </cell>
          <cell r="N150">
            <v>481634.00423169159</v>
          </cell>
          <cell r="O150">
            <v>585661.36677760887</v>
          </cell>
          <cell r="P150">
            <v>0</v>
          </cell>
          <cell r="V150">
            <v>1067295.3710093005</v>
          </cell>
          <cell r="W150">
            <v>585661.36677760887</v>
          </cell>
          <cell r="X150">
            <v>1067295.3710093005</v>
          </cell>
          <cell r="Y150">
            <v>1252094.817680307</v>
          </cell>
          <cell r="Z150">
            <v>1199329.4607522164</v>
          </cell>
          <cell r="AA150">
            <v>0</v>
          </cell>
          <cell r="AG150">
            <v>2451424.2784325234</v>
          </cell>
          <cell r="AH150">
            <v>1199329.4607522164</v>
          </cell>
          <cell r="AI150">
            <v>2451424.2784325234</v>
          </cell>
          <cell r="AJ150">
            <v>385649231.79529607</v>
          </cell>
          <cell r="AK150">
            <v>585543853.87979388</v>
          </cell>
          <cell r="AL150">
            <v>548212000</v>
          </cell>
          <cell r="AR150">
            <v>971193085.67508996</v>
          </cell>
          <cell r="AS150">
            <v>1133755853.8797939</v>
          </cell>
          <cell r="AT150">
            <v>1519405085.6750898</v>
          </cell>
        </row>
        <row r="151">
          <cell r="A151">
            <v>150</v>
          </cell>
          <cell r="B151" t="str">
            <v>Billable Minutes (less SMS@1 sec)</v>
          </cell>
          <cell r="C151">
            <v>301406807.77790296</v>
          </cell>
          <cell r="D151">
            <v>346799124.24072272</v>
          </cell>
          <cell r="E151">
            <v>218696000</v>
          </cell>
          <cell r="K151">
            <v>648205932.01862574</v>
          </cell>
          <cell r="L151">
            <v>565495124.24072266</v>
          </cell>
          <cell r="M151">
            <v>866901932.01862562</v>
          </cell>
          <cell r="N151">
            <v>308148994.5363152</v>
          </cell>
          <cell r="O151">
            <v>372869787.52204812</v>
          </cell>
          <cell r="P151">
            <v>221186000</v>
          </cell>
          <cell r="V151">
            <v>681018782.05836332</v>
          </cell>
          <cell r="W151">
            <v>594055787.52204812</v>
          </cell>
          <cell r="X151">
            <v>902204782.05836332</v>
          </cell>
          <cell r="Y151">
            <v>337058505.53331405</v>
          </cell>
          <cell r="Z151">
            <v>393693889.76036263</v>
          </cell>
          <cell r="AA151">
            <v>217800000</v>
          </cell>
          <cell r="AG151">
            <v>730752395.29367661</v>
          </cell>
          <cell r="AH151">
            <v>611493889.76036263</v>
          </cell>
          <cell r="AI151">
            <v>948552395.29367661</v>
          </cell>
          <cell r="AJ151">
            <v>356359070.36583328</v>
          </cell>
          <cell r="AK151">
            <v>382336321.81369758</v>
          </cell>
          <cell r="AL151">
            <v>212461000</v>
          </cell>
          <cell r="AR151">
            <v>738695392.17953086</v>
          </cell>
          <cell r="AS151">
            <v>594797321.81369758</v>
          </cell>
          <cell r="AT151">
            <v>951156392.17953086</v>
          </cell>
          <cell r="AU151">
            <v>311747107.78076333</v>
          </cell>
          <cell r="AV151">
            <v>378901497.20256996</v>
          </cell>
          <cell r="AW151">
            <v>223566000</v>
          </cell>
          <cell r="BC151">
            <v>690648604.98333335</v>
          </cell>
          <cell r="BD151">
            <v>602467497.20256996</v>
          </cell>
          <cell r="BE151">
            <v>914214604.98333335</v>
          </cell>
          <cell r="BF151">
            <v>361241703.58268631</v>
          </cell>
          <cell r="BG151">
            <v>412806797.99246913</v>
          </cell>
          <cell r="BH151">
            <v>251175279</v>
          </cell>
          <cell r="BN151">
            <v>774048501.5751555</v>
          </cell>
          <cell r="BO151">
            <v>663982076.99246907</v>
          </cell>
          <cell r="BP151">
            <v>1025223780.5751555</v>
          </cell>
          <cell r="BQ151">
            <v>375985745.92256117</v>
          </cell>
          <cell r="BR151">
            <v>431063634.64757061</v>
          </cell>
          <cell r="BS151">
            <v>210055852</v>
          </cell>
          <cell r="BY151">
            <v>807049380.57013178</v>
          </cell>
          <cell r="BZ151">
            <v>641119486.64757061</v>
          </cell>
          <cell r="CA151">
            <v>1017105232.5701318</v>
          </cell>
          <cell r="CB151">
            <v>366464994.37903392</v>
          </cell>
          <cell r="CC151">
            <v>436750576.41349</v>
          </cell>
          <cell r="CD151">
            <v>212437703</v>
          </cell>
          <cell r="CJ151">
            <v>803215570.79252386</v>
          </cell>
          <cell r="CK151">
            <v>649188279.41349006</v>
          </cell>
          <cell r="CL151">
            <v>1015653273.7925239</v>
          </cell>
          <cell r="CM151">
            <v>333179919.07370561</v>
          </cell>
          <cell r="CN151">
            <v>420673062.11466521</v>
          </cell>
          <cell r="CO151">
            <v>221875908</v>
          </cell>
          <cell r="CU151">
            <v>753852981.18837082</v>
          </cell>
          <cell r="CV151">
            <v>642548970.11466527</v>
          </cell>
          <cell r="CW151">
            <v>975728889.18837082</v>
          </cell>
          <cell r="CX151">
            <v>368772284.50943512</v>
          </cell>
          <cell r="CY151">
            <v>435141945.02389848</v>
          </cell>
          <cell r="CZ151">
            <v>254498526</v>
          </cell>
          <cell r="DF151">
            <v>803914229.53333354</v>
          </cell>
          <cell r="DG151">
            <v>689640471.02389848</v>
          </cell>
          <cell r="DH151">
            <v>1058412755.5333335</v>
          </cell>
          <cell r="DI151">
            <v>371698906.44654369</v>
          </cell>
          <cell r="DJ151">
            <v>420019203.84345627</v>
          </cell>
          <cell r="DK151">
            <v>250829314</v>
          </cell>
          <cell r="DQ151">
            <v>791718110.28999996</v>
          </cell>
          <cell r="DR151">
            <v>670848517.84345627</v>
          </cell>
          <cell r="DS151">
            <v>1042547424.29</v>
          </cell>
          <cell r="DT151">
            <v>420926589.44650507</v>
          </cell>
          <cell r="DU151">
            <v>460889277.353495</v>
          </cell>
          <cell r="DV151">
            <v>281330042</v>
          </cell>
          <cell r="EB151">
            <v>881815866.80000007</v>
          </cell>
          <cell r="EC151">
            <v>742219319.353495</v>
          </cell>
          <cell r="ED151">
            <v>1163145908.8000002</v>
          </cell>
        </row>
        <row r="152">
          <cell r="A152">
            <v>414</v>
          </cell>
          <cell r="B152" t="str">
            <v>Singlepoint</v>
          </cell>
          <cell r="C152">
            <v>10759.160444500823</v>
          </cell>
          <cell r="D152">
            <v>626163.58776333241</v>
          </cell>
          <cell r="E152">
            <v>0</v>
          </cell>
          <cell r="K152">
            <v>636922.74820783327</v>
          </cell>
          <cell r="L152">
            <v>626163.58776333241</v>
          </cell>
          <cell r="M152">
            <v>636922.74820783327</v>
          </cell>
          <cell r="N152">
            <v>16617.709061696885</v>
          </cell>
          <cell r="O152">
            <v>682946.01718490466</v>
          </cell>
          <cell r="P152">
            <v>0</v>
          </cell>
          <cell r="V152">
            <v>699563.72624660155</v>
          </cell>
          <cell r="W152">
            <v>682946.01718490466</v>
          </cell>
          <cell r="X152">
            <v>699563.72624660155</v>
          </cell>
          <cell r="Y152">
            <v>107400.77336174296</v>
          </cell>
          <cell r="Z152">
            <v>671241.00026607001</v>
          </cell>
          <cell r="AA152">
            <v>0</v>
          </cell>
          <cell r="AG152">
            <v>778641.77362781297</v>
          </cell>
          <cell r="AH152">
            <v>671241.00026607001</v>
          </cell>
          <cell r="AI152">
            <v>778641.77362781297</v>
          </cell>
          <cell r="AJ152">
            <v>1944177.8118988448</v>
          </cell>
          <cell r="AK152">
            <v>10108.393507961573</v>
          </cell>
          <cell r="AL152">
            <v>0</v>
          </cell>
          <cell r="AR152">
            <v>1954286.2054068064</v>
          </cell>
          <cell r="AS152">
            <v>10108.393507961573</v>
          </cell>
          <cell r="AT152">
            <v>1954286.2054068064</v>
          </cell>
        </row>
        <row r="153">
          <cell r="A153">
            <v>169</v>
          </cell>
          <cell r="B153" t="str">
            <v>Outgoing   (Billable)</v>
          </cell>
          <cell r="C153">
            <v>0</v>
          </cell>
          <cell r="D153">
            <v>0</v>
          </cell>
          <cell r="E153">
            <v>7724166.2382092923</v>
          </cell>
          <cell r="K153">
            <v>0</v>
          </cell>
          <cell r="L153">
            <v>7724166.2382092923</v>
          </cell>
          <cell r="M153">
            <v>7724166.2382092923</v>
          </cell>
          <cell r="N153">
            <v>0</v>
          </cell>
          <cell r="O153">
            <v>0</v>
          </cell>
          <cell r="P153">
            <v>8799241.1090765111</v>
          </cell>
          <cell r="V153">
            <v>0</v>
          </cell>
          <cell r="W153">
            <v>8799241.1090765111</v>
          </cell>
          <cell r="X153">
            <v>8799241.1090765111</v>
          </cell>
          <cell r="Y153">
            <v>0</v>
          </cell>
          <cell r="Z153">
            <v>0</v>
          </cell>
          <cell r="AA153">
            <v>4853593.365037634</v>
          </cell>
          <cell r="AG153">
            <v>0</v>
          </cell>
          <cell r="AH153">
            <v>4853593.365037634</v>
          </cell>
          <cell r="AI153">
            <v>4853593.365037634</v>
          </cell>
          <cell r="AJ153">
            <v>400561.57965699449</v>
          </cell>
          <cell r="AK153">
            <v>2328691.3150868472</v>
          </cell>
          <cell r="AL153">
            <v>0</v>
          </cell>
          <cell r="AR153">
            <v>2729252.8947438416</v>
          </cell>
          <cell r="AS153">
            <v>2328691.3150868472</v>
          </cell>
          <cell r="AT153">
            <v>2729252.8947438416</v>
          </cell>
        </row>
        <row r="154">
          <cell r="A154">
            <v>157</v>
          </cell>
          <cell r="B154" t="str">
            <v>BTM</v>
          </cell>
          <cell r="C154">
            <v>121490290.14555246</v>
          </cell>
          <cell r="D154">
            <v>233752.50216627467</v>
          </cell>
          <cell r="E154">
            <v>0</v>
          </cell>
          <cell r="K154">
            <v>121724042.64771873</v>
          </cell>
          <cell r="L154">
            <v>233752.50216627467</v>
          </cell>
          <cell r="M154">
            <v>121724042.64771873</v>
          </cell>
          <cell r="N154">
            <v>119339643.14131564</v>
          </cell>
          <cell r="O154">
            <v>238838.66882115079</v>
          </cell>
          <cell r="P154">
            <v>0</v>
          </cell>
          <cell r="V154">
            <v>119578481.8101368</v>
          </cell>
          <cell r="W154">
            <v>238838.66882115079</v>
          </cell>
          <cell r="X154">
            <v>119578481.8101368</v>
          </cell>
          <cell r="Y154">
            <v>122289671.93287823</v>
          </cell>
          <cell r="Z154">
            <v>243119.78838709279</v>
          </cell>
          <cell r="AA154">
            <v>0</v>
          </cell>
          <cell r="AG154">
            <v>122532791.72126532</v>
          </cell>
          <cell r="AH154">
            <v>243119.78838709279</v>
          </cell>
          <cell r="AI154">
            <v>122532791.72126532</v>
          </cell>
          <cell r="AJ154">
            <v>132630844.62996259</v>
          </cell>
          <cell r="AK154">
            <v>309713.98077424819</v>
          </cell>
          <cell r="AL154">
            <v>0</v>
          </cell>
          <cell r="AR154">
            <v>132940558.61073685</v>
          </cell>
          <cell r="AS154">
            <v>309713.98077424819</v>
          </cell>
          <cell r="AT154">
            <v>132940558.61073685</v>
          </cell>
          <cell r="AU154">
            <v>113122267.25891849</v>
          </cell>
          <cell r="AV154">
            <v>377606.45774812414</v>
          </cell>
          <cell r="AW154">
            <v>0</v>
          </cell>
          <cell r="BC154">
            <v>113499873.71666662</v>
          </cell>
          <cell r="BD154">
            <v>377606.45774812414</v>
          </cell>
          <cell r="BE154">
            <v>113499873.71666662</v>
          </cell>
          <cell r="BF154">
            <v>132822763.72010979</v>
          </cell>
          <cell r="BG154">
            <v>405340.1007975121</v>
          </cell>
          <cell r="BH154">
            <v>0</v>
          </cell>
          <cell r="BN154">
            <v>133228103.82090731</v>
          </cell>
          <cell r="BO154">
            <v>405340.1007975121</v>
          </cell>
          <cell r="BP154">
            <v>133228103.82090731</v>
          </cell>
          <cell r="BQ154">
            <v>133957072.48960251</v>
          </cell>
          <cell r="BR154">
            <v>427749.00615715561</v>
          </cell>
          <cell r="BS154">
            <v>0</v>
          </cell>
          <cell r="BY154">
            <v>134384821.49575967</v>
          </cell>
          <cell r="BZ154">
            <v>427749.00615715561</v>
          </cell>
          <cell r="CA154">
            <v>134384821.49575967</v>
          </cell>
          <cell r="CB154">
            <v>129913915.3605797</v>
          </cell>
          <cell r="CC154">
            <v>430147.87438969128</v>
          </cell>
          <cell r="CD154">
            <v>0</v>
          </cell>
          <cell r="CJ154">
            <v>130344063.23496939</v>
          </cell>
          <cell r="CK154">
            <v>430147.87438969128</v>
          </cell>
          <cell r="CL154">
            <v>130344063.23496939</v>
          </cell>
          <cell r="CM154">
            <v>115016406.90626088</v>
          </cell>
          <cell r="CN154">
            <v>405949.83194113412</v>
          </cell>
          <cell r="CO154">
            <v>0</v>
          </cell>
          <cell r="CU154">
            <v>115422356.73820201</v>
          </cell>
          <cell r="CV154">
            <v>405949.83194113412</v>
          </cell>
          <cell r="CW154">
            <v>115422356.73820201</v>
          </cell>
          <cell r="CX154">
            <v>123861310.39374624</v>
          </cell>
          <cell r="CY154">
            <v>271108.8370875133</v>
          </cell>
          <cell r="CZ154">
            <v>0</v>
          </cell>
          <cell r="DF154">
            <v>124132419.23083375</v>
          </cell>
          <cell r="DG154">
            <v>271108.8370875133</v>
          </cell>
          <cell r="DH154">
            <v>124132419.23083375</v>
          </cell>
          <cell r="DI154">
            <v>125659771.40392146</v>
          </cell>
          <cell r="DJ154">
            <v>278526.38273209427</v>
          </cell>
          <cell r="DK154">
            <v>0</v>
          </cell>
          <cell r="DQ154">
            <v>125938297.78665355</v>
          </cell>
          <cell r="DR154">
            <v>278526.38273209427</v>
          </cell>
          <cell r="DS154">
            <v>125938297.78665355</v>
          </cell>
          <cell r="DT154">
            <v>139064341.58019087</v>
          </cell>
          <cell r="DU154">
            <v>299511.8105389736</v>
          </cell>
          <cell r="DV154">
            <v>0</v>
          </cell>
          <cell r="EB154">
            <v>139363853.39072984</v>
          </cell>
          <cell r="EC154">
            <v>299511.8105389736</v>
          </cell>
          <cell r="ED154">
            <v>139363853.39072984</v>
          </cell>
        </row>
        <row r="155">
          <cell r="A155">
            <v>158</v>
          </cell>
          <cell r="B155" t="str">
            <v>SPD</v>
          </cell>
          <cell r="C155">
            <v>26475356.103375666</v>
          </cell>
          <cell r="D155">
            <v>312972351.73272359</v>
          </cell>
          <cell r="E155">
            <v>0</v>
          </cell>
          <cell r="K155">
            <v>339447707.83609927</v>
          </cell>
          <cell r="L155">
            <v>312972351.73272359</v>
          </cell>
          <cell r="M155">
            <v>339447707.83609927</v>
          </cell>
          <cell r="N155">
            <v>27502740.448639087</v>
          </cell>
          <cell r="O155">
            <v>325443365.01671934</v>
          </cell>
          <cell r="P155">
            <v>0</v>
          </cell>
          <cell r="V155">
            <v>352946105.46535844</v>
          </cell>
          <cell r="W155">
            <v>325443365.01671934</v>
          </cell>
          <cell r="X155">
            <v>352946105.46535844</v>
          </cell>
          <cell r="Y155">
            <v>38086578.523266241</v>
          </cell>
          <cell r="Z155">
            <v>341832599.18754053</v>
          </cell>
          <cell r="AA155">
            <v>0</v>
          </cell>
          <cell r="AG155">
            <v>379919177.71080679</v>
          </cell>
          <cell r="AH155">
            <v>341832599.18754053</v>
          </cell>
          <cell r="AI155">
            <v>379919177.71080679</v>
          </cell>
          <cell r="AJ155">
            <v>23448776.251471497</v>
          </cell>
          <cell r="AK155">
            <v>128133628.25776185</v>
          </cell>
          <cell r="AL155">
            <v>0</v>
          </cell>
          <cell r="AR155">
            <v>151582404.50923336</v>
          </cell>
          <cell r="AS155">
            <v>128133628.25776185</v>
          </cell>
          <cell r="AT155">
            <v>151582404.50923336</v>
          </cell>
          <cell r="AU155">
            <v>19994334.137603704</v>
          </cell>
          <cell r="AV155">
            <v>23611754.96239629</v>
          </cell>
          <cell r="AW155">
            <v>0</v>
          </cell>
          <cell r="BC155">
            <v>43606089.099999994</v>
          </cell>
          <cell r="BD155">
            <v>23611754.96239629</v>
          </cell>
          <cell r="BE155">
            <v>43606089.099999994</v>
          </cell>
          <cell r="BF155">
            <v>23201174.098307885</v>
          </cell>
          <cell r="BG155">
            <v>23909829.905176483</v>
          </cell>
          <cell r="BH155">
            <v>0</v>
          </cell>
          <cell r="BN155">
            <v>47111004.003484368</v>
          </cell>
          <cell r="BO155">
            <v>23909829.905176483</v>
          </cell>
          <cell r="BP155">
            <v>47111004.003484368</v>
          </cell>
          <cell r="BQ155">
            <v>23146974.306008443</v>
          </cell>
          <cell r="BR155">
            <v>21856878.023840502</v>
          </cell>
          <cell r="BS155">
            <v>0</v>
          </cell>
          <cell r="BY155">
            <v>45003852.329848945</v>
          </cell>
          <cell r="BZ155">
            <v>21856878.023840502</v>
          </cell>
          <cell r="CA155">
            <v>45003852.329848945</v>
          </cell>
          <cell r="CB155">
            <v>23704870.614114717</v>
          </cell>
          <cell r="CC155">
            <v>20235808.882026698</v>
          </cell>
          <cell r="CD155">
            <v>0</v>
          </cell>
          <cell r="CJ155">
            <v>43940679.496141419</v>
          </cell>
          <cell r="CK155">
            <v>20235808.882026698</v>
          </cell>
          <cell r="CL155">
            <v>43940679.496141419</v>
          </cell>
          <cell r="CM155">
            <v>22141921.694336854</v>
          </cell>
          <cell r="CN155">
            <v>19092660.906822264</v>
          </cell>
          <cell r="CO155">
            <v>0</v>
          </cell>
          <cell r="CU155">
            <v>41234582.601159118</v>
          </cell>
          <cell r="CV155">
            <v>19092660.906822264</v>
          </cell>
          <cell r="CW155">
            <v>41234582.601159118</v>
          </cell>
          <cell r="CX155">
            <v>24264627.255598802</v>
          </cell>
          <cell r="CY155">
            <v>17925907.347890232</v>
          </cell>
          <cell r="CZ155">
            <v>0</v>
          </cell>
          <cell r="DF155">
            <v>42190534.603489034</v>
          </cell>
          <cell r="DG155">
            <v>17925907.347890232</v>
          </cell>
          <cell r="DH155">
            <v>42190534.603489034</v>
          </cell>
          <cell r="DI155">
            <v>25384919.248842575</v>
          </cell>
          <cell r="DJ155">
            <v>16702411.415843388</v>
          </cell>
          <cell r="DK155">
            <v>0</v>
          </cell>
          <cell r="DQ155">
            <v>42087330.664685965</v>
          </cell>
          <cell r="DR155">
            <v>16702411.415843388</v>
          </cell>
          <cell r="DS155">
            <v>42087330.664685965</v>
          </cell>
          <cell r="DT155">
            <v>28898240.866353333</v>
          </cell>
          <cell r="DU155">
            <v>17213478.366795931</v>
          </cell>
          <cell r="DV155">
            <v>0</v>
          </cell>
          <cell r="EB155">
            <v>46111719.23314926</v>
          </cell>
          <cell r="EC155">
            <v>17213478.366795931</v>
          </cell>
          <cell r="ED155">
            <v>46111719.23314926</v>
          </cell>
        </row>
        <row r="156">
          <cell r="A156">
            <v>174</v>
          </cell>
          <cell r="B156" t="str">
            <v>Ventura Base</v>
          </cell>
          <cell r="C156">
            <v>171639480.9203504</v>
          </cell>
          <cell r="D156">
            <v>342511.16970663535</v>
          </cell>
          <cell r="E156">
            <v>0</v>
          </cell>
          <cell r="K156">
            <v>171981992.09005705</v>
          </cell>
          <cell r="L156">
            <v>342511.16970663535</v>
          </cell>
          <cell r="M156">
            <v>171981992.09005705</v>
          </cell>
          <cell r="N156">
            <v>171163023.05295295</v>
          </cell>
          <cell r="O156">
            <v>350487.83812998899</v>
          </cell>
          <cell r="P156">
            <v>0</v>
          </cell>
          <cell r="V156">
            <v>171513510.89108294</v>
          </cell>
          <cell r="W156">
            <v>350487.83812998899</v>
          </cell>
          <cell r="X156">
            <v>171513510.89108294</v>
          </cell>
          <cell r="Y156">
            <v>173597657.77578941</v>
          </cell>
          <cell r="Z156">
            <v>358789.52563210274</v>
          </cell>
          <cell r="AA156">
            <v>0</v>
          </cell>
          <cell r="AG156">
            <v>173956447.30142152</v>
          </cell>
          <cell r="AH156">
            <v>358789.52563210274</v>
          </cell>
          <cell r="AI156">
            <v>173956447.30142152</v>
          </cell>
          <cell r="AJ156">
            <v>896187.34019568644</v>
          </cell>
          <cell r="AK156">
            <v>1585963.8837730775</v>
          </cell>
          <cell r="AL156">
            <v>0</v>
          </cell>
          <cell r="AR156">
            <v>2482151.2239687638</v>
          </cell>
          <cell r="AS156">
            <v>1585963.8837730775</v>
          </cell>
          <cell r="AT156">
            <v>2482151.2239687638</v>
          </cell>
          <cell r="AU156">
            <v>1512263.4005628815</v>
          </cell>
          <cell r="AV156">
            <v>98207096.732770443</v>
          </cell>
          <cell r="AW156">
            <v>0</v>
          </cell>
          <cell r="BC156">
            <v>99719360.133333325</v>
          </cell>
          <cell r="BD156">
            <v>98207096.732770443</v>
          </cell>
          <cell r="BE156">
            <v>99719360.133333325</v>
          </cell>
          <cell r="BF156">
            <v>1644819.6344704325</v>
          </cell>
          <cell r="BG156">
            <v>105957243.53548884</v>
          </cell>
          <cell r="BH156">
            <v>0</v>
          </cell>
          <cell r="BN156">
            <v>107602063.16995928</v>
          </cell>
          <cell r="BO156">
            <v>105957243.53548884</v>
          </cell>
          <cell r="BP156">
            <v>107602063.16995928</v>
          </cell>
          <cell r="BQ156">
            <v>1591945.3536159638</v>
          </cell>
          <cell r="BR156">
            <v>94046027.15411523</v>
          </cell>
          <cell r="BS156">
            <v>0</v>
          </cell>
          <cell r="BY156">
            <v>95637972.507731199</v>
          </cell>
          <cell r="BZ156">
            <v>94046027.15411523</v>
          </cell>
          <cell r="CA156">
            <v>95637972.507731199</v>
          </cell>
          <cell r="CB156">
            <v>1526175.0628792976</v>
          </cell>
          <cell r="CC156">
            <v>98721668.569293082</v>
          </cell>
          <cell r="CD156">
            <v>0</v>
          </cell>
          <cell r="CJ156">
            <v>100247843.63217238</v>
          </cell>
          <cell r="CK156">
            <v>98721668.569293082</v>
          </cell>
          <cell r="CL156">
            <v>100247843.63217238</v>
          </cell>
          <cell r="CM156">
            <v>1590765.052034325</v>
          </cell>
          <cell r="CN156">
            <v>91294611.299376726</v>
          </cell>
          <cell r="CO156">
            <v>0</v>
          </cell>
          <cell r="CU156">
            <v>92885376.351411045</v>
          </cell>
          <cell r="CV156">
            <v>91294611.299376726</v>
          </cell>
          <cell r="CW156">
            <v>92885376.351411045</v>
          </cell>
          <cell r="CX156">
            <v>1734860.559727995</v>
          </cell>
          <cell r="CY156">
            <v>91680353.09392713</v>
          </cell>
          <cell r="CZ156">
            <v>0</v>
          </cell>
          <cell r="DF156">
            <v>93415213.653655127</v>
          </cell>
          <cell r="DG156">
            <v>91680353.09392713</v>
          </cell>
          <cell r="DH156">
            <v>93415213.653655127</v>
          </cell>
          <cell r="DI156">
            <v>1750140.8592048965</v>
          </cell>
          <cell r="DJ156">
            <v>88324823.821249321</v>
          </cell>
          <cell r="DK156">
            <v>0</v>
          </cell>
          <cell r="DQ156">
            <v>90074964.680454224</v>
          </cell>
          <cell r="DR156">
            <v>88324823.821249321</v>
          </cell>
          <cell r="DS156">
            <v>90074964.680454224</v>
          </cell>
          <cell r="DT156">
            <v>2039227.5474457331</v>
          </cell>
          <cell r="DU156">
            <v>90751514.605879828</v>
          </cell>
          <cell r="DV156">
            <v>0</v>
          </cell>
          <cell r="EB156">
            <v>92790742.153325558</v>
          </cell>
          <cell r="EC156">
            <v>90751514.605879828</v>
          </cell>
          <cell r="ED156">
            <v>92790742.153325558</v>
          </cell>
        </row>
        <row r="157">
          <cell r="A157">
            <v>159</v>
          </cell>
          <cell r="B157" t="str">
            <v>Cellops Base</v>
          </cell>
          <cell r="C157">
            <v>177379.50613951855</v>
          </cell>
          <cell r="D157">
            <v>9925129.2104133181</v>
          </cell>
          <cell r="E157">
            <v>0</v>
          </cell>
          <cell r="K157">
            <v>10102508.716552837</v>
          </cell>
          <cell r="L157">
            <v>9925129.2104133181</v>
          </cell>
          <cell r="M157">
            <v>10102508.716552837</v>
          </cell>
          <cell r="N157">
            <v>182334.80897954767</v>
          </cell>
          <cell r="O157">
            <v>10019836.820093412</v>
          </cell>
          <cell r="P157">
            <v>0</v>
          </cell>
          <cell r="V157">
            <v>10202171.62907296</v>
          </cell>
          <cell r="W157">
            <v>10019836.820093412</v>
          </cell>
          <cell r="X157">
            <v>10202171.62907296</v>
          </cell>
          <cell r="Y157">
            <v>219201.503777601</v>
          </cell>
          <cell r="Z157">
            <v>10392171.856456937</v>
          </cell>
          <cell r="AA157">
            <v>0</v>
          </cell>
          <cell r="AG157">
            <v>10611373.360234538</v>
          </cell>
          <cell r="AH157">
            <v>10392171.856456937</v>
          </cell>
          <cell r="AI157">
            <v>10611373.360234538</v>
          </cell>
          <cell r="AJ157">
            <v>162943.6755073322</v>
          </cell>
          <cell r="AK157">
            <v>7405458.0694876341</v>
          </cell>
          <cell r="AL157">
            <v>0</v>
          </cell>
          <cell r="AR157">
            <v>7568401.7449949663</v>
          </cell>
          <cell r="AS157">
            <v>7405458.0694876341</v>
          </cell>
          <cell r="AT157">
            <v>7568401.7449949663</v>
          </cell>
          <cell r="AU157">
            <v>143553.89867252926</v>
          </cell>
          <cell r="AV157">
            <v>6286435.1513274722</v>
          </cell>
          <cell r="AW157">
            <v>0</v>
          </cell>
          <cell r="BC157">
            <v>6429989.0500000017</v>
          </cell>
          <cell r="BD157">
            <v>6286435.1513274722</v>
          </cell>
          <cell r="BE157">
            <v>6429989.0500000017</v>
          </cell>
          <cell r="BF157">
            <v>133754.40444929211</v>
          </cell>
          <cell r="BG157">
            <v>6690736.2041477738</v>
          </cell>
          <cell r="BH157">
            <v>0</v>
          </cell>
          <cell r="BN157">
            <v>6824490.6085970663</v>
          </cell>
          <cell r="BO157">
            <v>6690736.2041477738</v>
          </cell>
          <cell r="BP157">
            <v>6824490.6085970663</v>
          </cell>
          <cell r="BQ157">
            <v>72972.443757379413</v>
          </cell>
          <cell r="BR157">
            <v>4902196.164933675</v>
          </cell>
          <cell r="BS157">
            <v>0</v>
          </cell>
          <cell r="BY157">
            <v>4975168.6086910544</v>
          </cell>
          <cell r="BZ157">
            <v>4902196.164933675</v>
          </cell>
          <cell r="CA157">
            <v>4975168.6086910544</v>
          </cell>
          <cell r="CB157">
            <v>148747.18643210793</v>
          </cell>
          <cell r="CC157">
            <v>5312654.4052722864</v>
          </cell>
          <cell r="CD157">
            <v>0</v>
          </cell>
          <cell r="CJ157">
            <v>5461401.5917043947</v>
          </cell>
          <cell r="CK157">
            <v>5312654.4052722864</v>
          </cell>
          <cell r="CL157">
            <v>5461401.5917043947</v>
          </cell>
          <cell r="CM157">
            <v>-45995.222956304948</v>
          </cell>
          <cell r="CN157">
            <v>3755273.8865803042</v>
          </cell>
          <cell r="CO157">
            <v>0</v>
          </cell>
          <cell r="CU157">
            <v>3709278.6636239993</v>
          </cell>
          <cell r="CV157">
            <v>3755273.8865803042</v>
          </cell>
          <cell r="CW157">
            <v>3709278.6636239993</v>
          </cell>
          <cell r="CX157">
            <v>42371.580199769684</v>
          </cell>
          <cell r="CY157">
            <v>3815975.2790963887</v>
          </cell>
          <cell r="CZ157">
            <v>0</v>
          </cell>
          <cell r="DF157">
            <v>3858346.8592961584</v>
          </cell>
          <cell r="DG157">
            <v>3815975.2790963887</v>
          </cell>
          <cell r="DH157">
            <v>3858346.8592961584</v>
          </cell>
          <cell r="DI157">
            <v>34807.554143524176</v>
          </cell>
          <cell r="DJ157">
            <v>3414946.5857016351</v>
          </cell>
          <cell r="DK157">
            <v>0</v>
          </cell>
          <cell r="DQ157">
            <v>3449754.1398451594</v>
          </cell>
          <cell r="DR157">
            <v>3414946.5857016351</v>
          </cell>
          <cell r="DS157">
            <v>3449754.1398451594</v>
          </cell>
          <cell r="DT157">
            <v>30481.417255989003</v>
          </cell>
          <cell r="DU157">
            <v>3246579.9613585947</v>
          </cell>
          <cell r="DV157">
            <v>0</v>
          </cell>
          <cell r="EB157">
            <v>3277061.3786145835</v>
          </cell>
          <cell r="EC157">
            <v>3246579.9613585947</v>
          </cell>
          <cell r="ED157">
            <v>3277061.3786145835</v>
          </cell>
        </row>
        <row r="158">
          <cell r="A158">
            <v>160</v>
          </cell>
          <cell r="B158" t="str">
            <v>Lumina Base</v>
          </cell>
          <cell r="C158">
            <v>113702299.71256107</v>
          </cell>
          <cell r="D158">
            <v>122440129.23878165</v>
          </cell>
          <cell r="E158">
            <v>0</v>
          </cell>
          <cell r="K158">
            <v>236142428.9513427</v>
          </cell>
          <cell r="L158">
            <v>122440129.23878165</v>
          </cell>
          <cell r="M158">
            <v>236142428.9513427</v>
          </cell>
          <cell r="N158">
            <v>123293823.18160146</v>
          </cell>
          <cell r="O158">
            <v>135405446.95384997</v>
          </cell>
          <cell r="P158">
            <v>0</v>
          </cell>
          <cell r="V158">
            <v>258699270.13545144</v>
          </cell>
          <cell r="W158">
            <v>135405446.95384997</v>
          </cell>
          <cell r="X158">
            <v>258699270.13545144</v>
          </cell>
          <cell r="Y158">
            <v>126567602.89500153</v>
          </cell>
          <cell r="Z158">
            <v>146622752.44860205</v>
          </cell>
          <cell r="AA158">
            <v>0</v>
          </cell>
          <cell r="AG158">
            <v>273190355.34360361</v>
          </cell>
          <cell r="AH158">
            <v>146622752.44860205</v>
          </cell>
          <cell r="AI158">
            <v>273190355.34360361</v>
          </cell>
          <cell r="AJ158">
            <v>131585410.16552255</v>
          </cell>
          <cell r="AK158">
            <v>147352524.84949002</v>
          </cell>
          <cell r="AL158">
            <v>0</v>
          </cell>
          <cell r="AR158">
            <v>278937935.01501256</v>
          </cell>
          <cell r="AS158">
            <v>147352524.84949002</v>
          </cell>
          <cell r="AT158">
            <v>278937935.01501256</v>
          </cell>
          <cell r="AU158">
            <v>121579605.99369997</v>
          </cell>
          <cell r="AV158">
            <v>161004391.52296674</v>
          </cell>
          <cell r="AW158">
            <v>0</v>
          </cell>
          <cell r="BC158">
            <v>282583997.51666671</v>
          </cell>
          <cell r="BD158">
            <v>161004391.52296674</v>
          </cell>
          <cell r="BE158">
            <v>282583997.51666671</v>
          </cell>
          <cell r="BF158">
            <v>141179739.27297235</v>
          </cell>
          <cell r="BG158">
            <v>180727518.38625383</v>
          </cell>
          <cell r="BH158">
            <v>0</v>
          </cell>
          <cell r="BN158">
            <v>321907257.65922618</v>
          </cell>
          <cell r="BO158">
            <v>180727518.38625383</v>
          </cell>
          <cell r="BP158">
            <v>321907257.65922618</v>
          </cell>
          <cell r="BQ158">
            <v>144213363.44475049</v>
          </cell>
          <cell r="BR158">
            <v>195664337.67361864</v>
          </cell>
          <cell r="BS158">
            <v>0</v>
          </cell>
          <cell r="BY158">
            <v>339877701.1183691</v>
          </cell>
          <cell r="BZ158">
            <v>195664337.67361864</v>
          </cell>
          <cell r="CA158">
            <v>339877701.1183691</v>
          </cell>
          <cell r="CB158">
            <v>144086498.48347357</v>
          </cell>
          <cell r="CC158">
            <v>202612603.16597059</v>
          </cell>
          <cell r="CD158">
            <v>0</v>
          </cell>
          <cell r="CJ158">
            <v>346699101.64944416</v>
          </cell>
          <cell r="CK158">
            <v>202612603.16597059</v>
          </cell>
          <cell r="CL158">
            <v>346699101.64944416</v>
          </cell>
          <cell r="CM158">
            <v>134195788.36110701</v>
          </cell>
          <cell r="CN158">
            <v>202708660.68226498</v>
          </cell>
          <cell r="CO158">
            <v>0</v>
          </cell>
          <cell r="CU158">
            <v>336904449.04337198</v>
          </cell>
          <cell r="CV158">
            <v>202708660.68226498</v>
          </cell>
          <cell r="CW158">
            <v>336904449.04337198</v>
          </cell>
          <cell r="CX158">
            <v>144706609.46163607</v>
          </cell>
          <cell r="CY158">
            <v>207033799.42609438</v>
          </cell>
          <cell r="CZ158">
            <v>0</v>
          </cell>
          <cell r="DF158">
            <v>351740408.88773048</v>
          </cell>
          <cell r="DG158">
            <v>207033799.42609438</v>
          </cell>
          <cell r="DH158">
            <v>351740408.88773048</v>
          </cell>
          <cell r="DI158">
            <v>147387173.85332054</v>
          </cell>
          <cell r="DJ158">
            <v>204475107.44148719</v>
          </cell>
          <cell r="DK158">
            <v>0</v>
          </cell>
          <cell r="DQ158">
            <v>351862281.29480773</v>
          </cell>
          <cell r="DR158">
            <v>204475107.44148719</v>
          </cell>
          <cell r="DS158">
            <v>351862281.29480773</v>
          </cell>
          <cell r="DT158">
            <v>162123246.56256026</v>
          </cell>
          <cell r="DU158">
            <v>208045147.43078333</v>
          </cell>
          <cell r="DV158">
            <v>0</v>
          </cell>
          <cell r="EB158">
            <v>370168393.99334359</v>
          </cell>
          <cell r="EC158">
            <v>208045147.43078333</v>
          </cell>
          <cell r="ED158">
            <v>370168393.99334359</v>
          </cell>
        </row>
        <row r="159">
          <cell r="A159">
            <v>161</v>
          </cell>
          <cell r="B159" t="str">
            <v>ISP Base</v>
          </cell>
          <cell r="C159">
            <v>56900383.716723904</v>
          </cell>
          <cell r="D159">
            <v>3174672.3337242999</v>
          </cell>
          <cell r="E159">
            <v>0</v>
          </cell>
          <cell r="K159">
            <v>60075056.050448202</v>
          </cell>
          <cell r="L159">
            <v>3174672.3337242999</v>
          </cell>
          <cell r="M159">
            <v>60075056.050448202</v>
          </cell>
          <cell r="N159">
            <v>58370527.894024201</v>
          </cell>
          <cell r="O159">
            <v>4747777.8378991038</v>
          </cell>
          <cell r="P159">
            <v>0</v>
          </cell>
          <cell r="V159">
            <v>63118305.731923304</v>
          </cell>
          <cell r="W159">
            <v>4747777.8378991038</v>
          </cell>
          <cell r="X159">
            <v>63118305.731923304</v>
          </cell>
          <cell r="Y159">
            <v>59174341.003061518</v>
          </cell>
          <cell r="Z159">
            <v>1711681.711199115</v>
          </cell>
          <cell r="AA159">
            <v>0</v>
          </cell>
          <cell r="AG159">
            <v>60886022.71426063</v>
          </cell>
          <cell r="AH159">
            <v>1711681.711199115</v>
          </cell>
          <cell r="AI159">
            <v>60886022.71426063</v>
          </cell>
          <cell r="AJ159">
            <v>81130088.702077419</v>
          </cell>
          <cell r="AK159">
            <v>205949305.46141404</v>
          </cell>
          <cell r="AL159">
            <v>0</v>
          </cell>
          <cell r="AR159">
            <v>287079394.16349149</v>
          </cell>
          <cell r="AS159">
            <v>205949305.46141404</v>
          </cell>
          <cell r="AT159">
            <v>287079394.16349149</v>
          </cell>
          <cell r="AU159">
            <v>62942049.357624188</v>
          </cell>
          <cell r="AV159">
            <v>4388266.975709144</v>
          </cell>
          <cell r="AW159">
            <v>0</v>
          </cell>
          <cell r="BC159">
            <v>67330316.333333328</v>
          </cell>
          <cell r="BD159">
            <v>4388266.975709144</v>
          </cell>
          <cell r="BE159">
            <v>67330316.333333328</v>
          </cell>
          <cell r="BF159">
            <v>72523587.065210491</v>
          </cell>
          <cell r="BG159">
            <v>7304193.6197408577</v>
          </cell>
          <cell r="BH159">
            <v>0</v>
          </cell>
          <cell r="BN159">
            <v>79827780.68495135</v>
          </cell>
          <cell r="BO159">
            <v>7304193.6197408577</v>
          </cell>
          <cell r="BP159">
            <v>79827780.68495135</v>
          </cell>
          <cell r="BQ159">
            <v>74852159.164640144</v>
          </cell>
          <cell r="BR159">
            <v>5823267.0379372947</v>
          </cell>
          <cell r="BS159">
            <v>0</v>
          </cell>
          <cell r="BY159">
            <v>80675426.202577442</v>
          </cell>
          <cell r="BZ159">
            <v>5823267.0379372947</v>
          </cell>
          <cell r="CA159">
            <v>80675426.202577442</v>
          </cell>
          <cell r="CB159">
            <v>72386721.562699869</v>
          </cell>
          <cell r="CC159">
            <v>8695345.3062280137</v>
          </cell>
          <cell r="CD159">
            <v>0</v>
          </cell>
          <cell r="CJ159">
            <v>81082066.868927881</v>
          </cell>
          <cell r="CK159">
            <v>8695345.3062280137</v>
          </cell>
          <cell r="CL159">
            <v>81082066.868927881</v>
          </cell>
          <cell r="CM159">
            <v>65945998.778200813</v>
          </cell>
          <cell r="CN159">
            <v>6877747.6910470165</v>
          </cell>
          <cell r="CO159">
            <v>0</v>
          </cell>
          <cell r="CU159">
            <v>72823746.469247833</v>
          </cell>
          <cell r="CV159">
            <v>6877747.6910470165</v>
          </cell>
          <cell r="CW159">
            <v>72823746.469247833</v>
          </cell>
          <cell r="CX159">
            <v>71606486.455563039</v>
          </cell>
          <cell r="CY159">
            <v>7970522.6538909422</v>
          </cell>
          <cell r="CZ159">
            <v>0</v>
          </cell>
          <cell r="DF159">
            <v>79577009.109453976</v>
          </cell>
          <cell r="DG159">
            <v>7970522.6538909422</v>
          </cell>
          <cell r="DH159">
            <v>79577009.109453976</v>
          </cell>
          <cell r="DI159">
            <v>71618486.41352132</v>
          </cell>
          <cell r="DJ159">
            <v>8041802.1240006099</v>
          </cell>
          <cell r="DK159">
            <v>0</v>
          </cell>
          <cell r="DQ159">
            <v>79660288.537521929</v>
          </cell>
          <cell r="DR159">
            <v>8041802.1240006099</v>
          </cell>
          <cell r="DS159">
            <v>79660288.537521929</v>
          </cell>
          <cell r="DT159">
            <v>78980387.345794439</v>
          </cell>
          <cell r="DU159">
            <v>9454522.5588711649</v>
          </cell>
          <cell r="DV159">
            <v>0</v>
          </cell>
          <cell r="EB159">
            <v>88434909.904665604</v>
          </cell>
          <cell r="EC159">
            <v>9454522.5588711649</v>
          </cell>
          <cell r="ED159">
            <v>88434909.904665604</v>
          </cell>
        </row>
        <row r="160">
          <cell r="A160">
            <v>178</v>
          </cell>
          <cell r="B160" t="str">
            <v>Other SPD</v>
          </cell>
          <cell r="C160">
            <v>78149885.961576715</v>
          </cell>
          <cell r="D160">
            <v>4909006.1988514112</v>
          </cell>
          <cell r="E160">
            <v>0</v>
          </cell>
          <cell r="K160">
            <v>83058892.160428122</v>
          </cell>
          <cell r="L160">
            <v>4909006.1988514112</v>
          </cell>
          <cell r="M160">
            <v>83058892.160428122</v>
          </cell>
          <cell r="N160">
            <v>80860876.545788214</v>
          </cell>
          <cell r="O160">
            <v>6683147.7649091855</v>
          </cell>
          <cell r="P160">
            <v>0</v>
          </cell>
          <cell r="V160">
            <v>87544024.310697407</v>
          </cell>
          <cell r="W160">
            <v>6683147.7649091855</v>
          </cell>
          <cell r="X160">
            <v>87544024.310697407</v>
          </cell>
          <cell r="Y160">
            <v>82746584.418172747</v>
          </cell>
          <cell r="Z160">
            <v>3754972.6451734994</v>
          </cell>
          <cell r="AA160">
            <v>0</v>
          </cell>
          <cell r="AG160">
            <v>86501557.063346252</v>
          </cell>
          <cell r="AH160">
            <v>3754972.6451734994</v>
          </cell>
          <cell r="AI160">
            <v>86501557.063346252</v>
          </cell>
          <cell r="AR160">
            <v>0</v>
          </cell>
          <cell r="AU160">
            <v>9419992.4095714949</v>
          </cell>
          <cell r="AV160">
            <v>203711798.79042852</v>
          </cell>
          <cell r="AW160">
            <v>0</v>
          </cell>
          <cell r="BC160">
            <v>213131791.20000002</v>
          </cell>
          <cell r="BD160">
            <v>203711798.79042852</v>
          </cell>
          <cell r="BE160">
            <v>213131791.20000002</v>
          </cell>
          <cell r="BF160">
            <v>11968540.816318259</v>
          </cell>
          <cell r="BG160">
            <v>219392433.99080139</v>
          </cell>
          <cell r="BH160">
            <v>0</v>
          </cell>
          <cell r="BN160">
            <v>231360974.80711967</v>
          </cell>
          <cell r="BO160">
            <v>219392433.99080139</v>
          </cell>
          <cell r="BP160">
            <v>231360974.80711967</v>
          </cell>
          <cell r="BQ160">
            <v>13260726.916006204</v>
          </cell>
          <cell r="BR160">
            <v>262683990.79354081</v>
          </cell>
          <cell r="BS160">
            <v>0</v>
          </cell>
          <cell r="BY160">
            <v>275944717.70954698</v>
          </cell>
          <cell r="BZ160">
            <v>262683990.79354081</v>
          </cell>
          <cell r="CA160">
            <v>275944717.70954698</v>
          </cell>
          <cell r="CB160">
            <v>16522037.481087606</v>
          </cell>
          <cell r="CC160">
            <v>261604592.81818506</v>
          </cell>
          <cell r="CD160">
            <v>0</v>
          </cell>
          <cell r="CJ160">
            <v>278126630.29927266</v>
          </cell>
          <cell r="CK160">
            <v>261604592.81818506</v>
          </cell>
          <cell r="CL160">
            <v>278126630.29927266</v>
          </cell>
          <cell r="CM160">
            <v>18838638.902574301</v>
          </cell>
          <cell r="CN160">
            <v>276226323.00651425</v>
          </cell>
          <cell r="CO160">
            <v>0</v>
          </cell>
          <cell r="CU160">
            <v>295064961.90908855</v>
          </cell>
          <cell r="CV160">
            <v>276226323.00651425</v>
          </cell>
          <cell r="CW160">
            <v>295064961.90908855</v>
          </cell>
          <cell r="CX160">
            <v>26055451.840259902</v>
          </cell>
          <cell r="CY160">
            <v>301365787.38846159</v>
          </cell>
          <cell r="CZ160">
            <v>0</v>
          </cell>
          <cell r="DF160">
            <v>327421239.2287215</v>
          </cell>
          <cell r="DG160">
            <v>301365787.38846159</v>
          </cell>
          <cell r="DH160">
            <v>327421239.2287215</v>
          </cell>
          <cell r="DI160">
            <v>29444281.26077804</v>
          </cell>
          <cell r="DJ160">
            <v>296777261.41213</v>
          </cell>
          <cell r="DK160">
            <v>0</v>
          </cell>
          <cell r="DQ160">
            <v>326221542.67290807</v>
          </cell>
          <cell r="DR160">
            <v>296777261.41213</v>
          </cell>
          <cell r="DS160">
            <v>326221542.67290807</v>
          </cell>
          <cell r="DT160">
            <v>35742186.369880728</v>
          </cell>
          <cell r="DU160">
            <v>314918938.15612936</v>
          </cell>
          <cell r="DV160">
            <v>0</v>
          </cell>
          <cell r="EB160">
            <v>350661124.5260101</v>
          </cell>
          <cell r="EC160">
            <v>314918938.15612936</v>
          </cell>
          <cell r="ED160">
            <v>350661124.5260101</v>
          </cell>
        </row>
        <row r="161">
          <cell r="A161">
            <v>413</v>
          </cell>
          <cell r="B161" t="str">
            <v>Singlepoint</v>
          </cell>
          <cell r="C161">
            <v>11481431.975212954</v>
          </cell>
          <cell r="D161">
            <v>87814646.767484501</v>
          </cell>
          <cell r="E161">
            <v>0</v>
          </cell>
          <cell r="K161">
            <v>99296078.742697448</v>
          </cell>
          <cell r="L161">
            <v>87814646.767484501</v>
          </cell>
          <cell r="M161">
            <v>99296078.742697448</v>
          </cell>
          <cell r="N161">
            <v>13976430.043903423</v>
          </cell>
          <cell r="O161">
            <v>96190218.964917466</v>
          </cell>
          <cell r="P161">
            <v>0</v>
          </cell>
          <cell r="V161">
            <v>110166649.00882089</v>
          </cell>
          <cell r="W161">
            <v>96190218.964917466</v>
          </cell>
          <cell r="X161">
            <v>110166649.00882089</v>
          </cell>
          <cell r="Y161">
            <v>16073630.198446944</v>
          </cell>
          <cell r="Z161">
            <v>99057579.1655453</v>
          </cell>
          <cell r="AA161">
            <v>0</v>
          </cell>
          <cell r="AG161">
            <v>115131209.36399224</v>
          </cell>
          <cell r="AH161">
            <v>99057579.1655453</v>
          </cell>
          <cell r="AI161">
            <v>115131209.36399224</v>
          </cell>
          <cell r="AJ161">
            <v>16691168.370754706</v>
          </cell>
          <cell r="AK161">
            <v>96393223.260866165</v>
          </cell>
          <cell r="AL161">
            <v>0</v>
          </cell>
          <cell r="AR161">
            <v>113084391.63162087</v>
          </cell>
          <cell r="AS161">
            <v>96393223.260866165</v>
          </cell>
          <cell r="AT161">
            <v>113084391.63162087</v>
          </cell>
          <cell r="AU161">
            <v>15183540.487336352</v>
          </cell>
          <cell r="AV161">
            <v>88973195.445996985</v>
          </cell>
          <cell r="AW161">
            <v>0</v>
          </cell>
          <cell r="BC161">
            <v>104156735.93333334</v>
          </cell>
          <cell r="BD161">
            <v>88973195.445996985</v>
          </cell>
          <cell r="BE161">
            <v>104156735.93333334</v>
          </cell>
          <cell r="BF161">
            <v>15914845.281097516</v>
          </cell>
          <cell r="BG161">
            <v>86950338.430256218</v>
          </cell>
          <cell r="BH161">
            <v>0</v>
          </cell>
          <cell r="BN161">
            <v>102865183.71135373</v>
          </cell>
          <cell r="BO161">
            <v>86950338.430256218</v>
          </cell>
          <cell r="BP161">
            <v>102865183.71135373</v>
          </cell>
          <cell r="BQ161">
            <v>15080970.009463016</v>
          </cell>
          <cell r="BR161">
            <v>84187560.697700739</v>
          </cell>
          <cell r="BS161">
            <v>0</v>
          </cell>
          <cell r="BY161">
            <v>99268530.707163751</v>
          </cell>
          <cell r="BZ161">
            <v>84187560.697700739</v>
          </cell>
          <cell r="CA161">
            <v>99268530.707163751</v>
          </cell>
          <cell r="CB161">
            <v>14505466.579890952</v>
          </cell>
          <cell r="CC161">
            <v>78669332.361136019</v>
          </cell>
          <cell r="CD161">
            <v>0</v>
          </cell>
          <cell r="CJ161">
            <v>93174798.941026971</v>
          </cell>
          <cell r="CK161">
            <v>78669332.361136019</v>
          </cell>
          <cell r="CL161">
            <v>93174798.941026971</v>
          </cell>
          <cell r="CM161">
            <v>13468565.870707471</v>
          </cell>
          <cell r="CN161">
            <v>74143830.659684345</v>
          </cell>
          <cell r="CO161">
            <v>0</v>
          </cell>
          <cell r="CU161">
            <v>87612396.530391812</v>
          </cell>
          <cell r="CV161">
            <v>74143830.659684345</v>
          </cell>
          <cell r="CW161">
            <v>87612396.530391812</v>
          </cell>
          <cell r="CX161">
            <v>13429875.665616009</v>
          </cell>
          <cell r="CY161">
            <v>67223821.420815989</v>
          </cell>
          <cell r="CZ161">
            <v>0</v>
          </cell>
          <cell r="DF161">
            <v>80653697.086431995</v>
          </cell>
          <cell r="DG161">
            <v>67223821.420815989</v>
          </cell>
          <cell r="DH161">
            <v>80653697.086431995</v>
          </cell>
          <cell r="DI161">
            <v>11907712.542225542</v>
          </cell>
          <cell r="DJ161">
            <v>58876330.970897868</v>
          </cell>
          <cell r="DK161">
            <v>0</v>
          </cell>
          <cell r="DQ161">
            <v>70784043.513123408</v>
          </cell>
          <cell r="DR161">
            <v>58876330.970897868</v>
          </cell>
          <cell r="DS161">
            <v>70784043.513123408</v>
          </cell>
          <cell r="DT161">
            <v>10252654.782098519</v>
          </cell>
          <cell r="DU161">
            <v>52775524.438062869</v>
          </cell>
          <cell r="DV161">
            <v>0</v>
          </cell>
          <cell r="EB161">
            <v>63028179.220161386</v>
          </cell>
          <cell r="EC161">
            <v>52775524.438062869</v>
          </cell>
          <cell r="ED161">
            <v>63028179.220161386</v>
          </cell>
        </row>
        <row r="162">
          <cell r="A162">
            <v>162</v>
          </cell>
          <cell r="B162" t="str">
            <v>Prepay Base</v>
          </cell>
          <cell r="C162">
            <v>0</v>
          </cell>
          <cell r="D162">
            <v>0</v>
          </cell>
          <cell r="E162">
            <v>504449000</v>
          </cell>
          <cell r="K162">
            <v>0</v>
          </cell>
          <cell r="L162">
            <v>504449000</v>
          </cell>
          <cell r="M162">
            <v>504449000</v>
          </cell>
          <cell r="N162">
            <v>0</v>
          </cell>
          <cell r="O162">
            <v>0</v>
          </cell>
          <cell r="P162">
            <v>567256000</v>
          </cell>
          <cell r="V162">
            <v>0</v>
          </cell>
          <cell r="W162">
            <v>567256000</v>
          </cell>
          <cell r="X162">
            <v>567256000</v>
          </cell>
          <cell r="Y162">
            <v>0</v>
          </cell>
          <cell r="Z162">
            <v>0</v>
          </cell>
          <cell r="AA162">
            <v>552800000</v>
          </cell>
          <cell r="AG162">
            <v>0</v>
          </cell>
          <cell r="AH162">
            <v>552800000</v>
          </cell>
          <cell r="AI162">
            <v>552800000</v>
          </cell>
          <cell r="AJ162">
            <v>0</v>
          </cell>
          <cell r="AK162">
            <v>0</v>
          </cell>
          <cell r="AL162">
            <v>548212000</v>
          </cell>
          <cell r="AR162">
            <v>0</v>
          </cell>
          <cell r="AS162">
            <v>548212000</v>
          </cell>
          <cell r="AT162">
            <v>548212000</v>
          </cell>
          <cell r="AU162">
            <v>0</v>
          </cell>
          <cell r="AV162">
            <v>0</v>
          </cell>
          <cell r="AW162">
            <v>551014000</v>
          </cell>
          <cell r="BC162">
            <v>0</v>
          </cell>
          <cell r="BD162">
            <v>551014000</v>
          </cell>
          <cell r="BE162">
            <v>551014000</v>
          </cell>
          <cell r="BF162">
            <v>0</v>
          </cell>
          <cell r="BG162">
            <v>0</v>
          </cell>
          <cell r="BH162">
            <v>587135564</v>
          </cell>
          <cell r="BN162">
            <v>0</v>
          </cell>
          <cell r="BO162">
            <v>587135564</v>
          </cell>
          <cell r="BP162">
            <v>587135564</v>
          </cell>
          <cell r="BQ162">
            <v>0</v>
          </cell>
          <cell r="BR162">
            <v>0</v>
          </cell>
          <cell r="BS162">
            <v>555177052</v>
          </cell>
          <cell r="BY162">
            <v>0</v>
          </cell>
          <cell r="BZ162">
            <v>555177052</v>
          </cell>
          <cell r="CA162">
            <v>555177052</v>
          </cell>
          <cell r="CB162">
            <v>0</v>
          </cell>
          <cell r="CC162">
            <v>0</v>
          </cell>
          <cell r="CD162">
            <v>571295409</v>
          </cell>
          <cell r="CJ162">
            <v>0</v>
          </cell>
          <cell r="CK162">
            <v>571295409</v>
          </cell>
          <cell r="CL162">
            <v>571295409</v>
          </cell>
          <cell r="CM162">
            <v>0</v>
          </cell>
          <cell r="CN162">
            <v>0</v>
          </cell>
          <cell r="CO162">
            <v>610733594</v>
          </cell>
          <cell r="CU162">
            <v>0</v>
          </cell>
          <cell r="CV162">
            <v>610733594</v>
          </cell>
          <cell r="CW162">
            <v>610733594</v>
          </cell>
          <cell r="CX162">
            <v>0</v>
          </cell>
          <cell r="CY162">
            <v>0</v>
          </cell>
          <cell r="CZ162">
            <v>697294241</v>
          </cell>
          <cell r="DF162">
            <v>0</v>
          </cell>
          <cell r="DG162">
            <v>697294241</v>
          </cell>
          <cell r="DH162">
            <v>697294241</v>
          </cell>
          <cell r="DI162">
            <v>0</v>
          </cell>
          <cell r="DJ162">
            <v>0</v>
          </cell>
          <cell r="DK162">
            <v>693806922</v>
          </cell>
          <cell r="DQ162">
            <v>0</v>
          </cell>
          <cell r="DR162">
            <v>693806922</v>
          </cell>
          <cell r="DS162">
            <v>693806922</v>
          </cell>
          <cell r="DT162">
            <v>0</v>
          </cell>
          <cell r="DU162">
            <v>0</v>
          </cell>
          <cell r="DV162">
            <v>673746736</v>
          </cell>
          <cell r="EB162">
            <v>0</v>
          </cell>
          <cell r="EC162">
            <v>673746736</v>
          </cell>
          <cell r="ED162">
            <v>673746736</v>
          </cell>
        </row>
        <row r="163">
          <cell r="A163">
            <v>163</v>
          </cell>
          <cell r="B163" t="str">
            <v>Outgoing   (Billable) inc SMS</v>
          </cell>
          <cell r="C163">
            <v>330227141.15956557</v>
          </cell>
          <cell r="D163">
            <v>536560681.78529364</v>
          </cell>
          <cell r="E163">
            <v>504449000</v>
          </cell>
          <cell r="K163">
            <v>866787822.94485927</v>
          </cell>
          <cell r="L163">
            <v>1041009681.7852936</v>
          </cell>
          <cell r="M163">
            <v>1371236822.9448593</v>
          </cell>
          <cell r="N163">
            <v>342665499.51846337</v>
          </cell>
          <cell r="O163">
            <v>572045484.26230049</v>
          </cell>
          <cell r="P163">
            <v>567256000</v>
          </cell>
          <cell r="V163">
            <v>914710983.78076386</v>
          </cell>
          <cell r="W163">
            <v>1139301484.2623005</v>
          </cell>
          <cell r="X163">
            <v>1481966983.7807639</v>
          </cell>
          <cell r="Y163">
            <v>362411026.05643207</v>
          </cell>
          <cell r="Z163">
            <v>599859904.15773106</v>
          </cell>
          <cell r="AA163">
            <v>552800000</v>
          </cell>
          <cell r="AG163">
            <v>962270930.21416306</v>
          </cell>
          <cell r="AH163">
            <v>1152659904.1577311</v>
          </cell>
          <cell r="AI163">
            <v>1515070930.2141631</v>
          </cell>
          <cell r="AJ163">
            <v>385649231.79529607</v>
          </cell>
          <cell r="AK163">
            <v>585543853.87979388</v>
          </cell>
          <cell r="AL163">
            <v>548212000</v>
          </cell>
          <cell r="AR163">
            <v>971193085.67508996</v>
          </cell>
          <cell r="AS163">
            <v>1133755853.8797939</v>
          </cell>
          <cell r="AT163">
            <v>1519405085.6750898</v>
          </cell>
          <cell r="AU163">
            <v>343897606.94398963</v>
          </cell>
          <cell r="AV163">
            <v>586560546.0393436</v>
          </cell>
          <cell r="AW163">
            <v>551014000</v>
          </cell>
          <cell r="BC163">
            <v>930458152.98333323</v>
          </cell>
          <cell r="BD163">
            <v>1137574546.0393436</v>
          </cell>
          <cell r="BE163">
            <v>1481472152.9833331</v>
          </cell>
          <cell r="BF163">
            <v>399389224.29293603</v>
          </cell>
          <cell r="BG163">
            <v>631337634.17266297</v>
          </cell>
          <cell r="BH163">
            <v>587135564</v>
          </cell>
          <cell r="BN163">
            <v>1030726858.4655991</v>
          </cell>
          <cell r="BO163">
            <v>1218473198.172663</v>
          </cell>
          <cell r="BP163">
            <v>1617862422.4655991</v>
          </cell>
          <cell r="BQ163">
            <v>406176184.12784415</v>
          </cell>
          <cell r="BR163">
            <v>669592006.551844</v>
          </cell>
          <cell r="BS163">
            <v>555177052</v>
          </cell>
          <cell r="BY163">
            <v>1075768190.6796882</v>
          </cell>
          <cell r="BZ163">
            <v>1224769058.5518441</v>
          </cell>
          <cell r="CA163">
            <v>1630945242.6796882</v>
          </cell>
          <cell r="CB163">
            <v>402794432.3311578</v>
          </cell>
          <cell r="CC163">
            <v>676282153.38250136</v>
          </cell>
          <cell r="CD163">
            <v>571295409</v>
          </cell>
          <cell r="CJ163">
            <v>1079076585.7136593</v>
          </cell>
          <cell r="CK163">
            <v>1247577562.3825014</v>
          </cell>
          <cell r="CL163">
            <v>1650371994.7136593</v>
          </cell>
          <cell r="CM163">
            <v>371152090.34226531</v>
          </cell>
          <cell r="CN163">
            <v>674505057.96423101</v>
          </cell>
          <cell r="CO163">
            <v>610733594</v>
          </cell>
          <cell r="CU163">
            <v>1045657148.3064964</v>
          </cell>
          <cell r="CV163">
            <v>1285238651.964231</v>
          </cell>
          <cell r="CW163">
            <v>1656390742.3064964</v>
          </cell>
          <cell r="CX163">
            <v>405701593.21234787</v>
          </cell>
          <cell r="CY163">
            <v>697287275.44726419</v>
          </cell>
          <cell r="CZ163">
            <v>697294241</v>
          </cell>
          <cell r="DF163">
            <v>1102988868.6596122</v>
          </cell>
          <cell r="DG163">
            <v>1394581516.4472642</v>
          </cell>
          <cell r="DH163">
            <v>1800283109.6596122</v>
          </cell>
          <cell r="DI163">
            <v>413187293.1359579</v>
          </cell>
          <cell r="DJ163">
            <v>676891210.15404212</v>
          </cell>
          <cell r="DK163">
            <v>693806922</v>
          </cell>
          <cell r="DQ163">
            <v>1090078503.29</v>
          </cell>
          <cell r="DR163">
            <v>1370698132.1540422</v>
          </cell>
          <cell r="DS163">
            <v>1783885425.29</v>
          </cell>
          <cell r="DT163">
            <v>457130766.47157991</v>
          </cell>
          <cell r="DU163">
            <v>696705217.32842016</v>
          </cell>
          <cell r="DV163">
            <v>673746736</v>
          </cell>
          <cell r="EB163">
            <v>1153835983.8000002</v>
          </cell>
          <cell r="EC163">
            <v>1370451953.3284202</v>
          </cell>
          <cell r="ED163">
            <v>1827582719.8000002</v>
          </cell>
        </row>
        <row r="164">
          <cell r="A164">
            <v>181</v>
          </cell>
          <cell r="B164" t="str">
            <v>Inbound Roaming</v>
          </cell>
          <cell r="C164">
            <v>476613991.51598185</v>
          </cell>
          <cell r="D164">
            <v>699197052.80050409</v>
          </cell>
          <cell r="E164">
            <v>835675469.55093396</v>
          </cell>
          <cell r="G164">
            <v>0</v>
          </cell>
          <cell r="K164">
            <v>1175811044.3164861</v>
          </cell>
          <cell r="L164">
            <v>1534872522.3514383</v>
          </cell>
          <cell r="M164">
            <v>2011486513.86742</v>
          </cell>
          <cell r="N164">
            <v>501318388.34481674</v>
          </cell>
          <cell r="O164">
            <v>747626170.90029848</v>
          </cell>
          <cell r="P164">
            <v>914851477.53124297</v>
          </cell>
          <cell r="R164">
            <v>0</v>
          </cell>
          <cell r="V164">
            <v>1248944559.245115</v>
          </cell>
          <cell r="W164">
            <v>1662477648.4315414</v>
          </cell>
          <cell r="X164">
            <v>2163796036.7763581</v>
          </cell>
          <cell r="Y164">
            <v>523944445.99466175</v>
          </cell>
          <cell r="Z164">
            <v>775570905.97914624</v>
          </cell>
          <cell r="AA164">
            <v>894705806.84137082</v>
          </cell>
          <cell r="AC164">
            <v>0</v>
          </cell>
          <cell r="AG164">
            <v>1299515351.9738078</v>
          </cell>
          <cell r="AH164">
            <v>1670276712.8205171</v>
          </cell>
          <cell r="AI164">
            <v>2194221158.8151789</v>
          </cell>
          <cell r="AJ164">
            <v>185308467.05791211</v>
          </cell>
          <cell r="AK164">
            <v>203831286.84837773</v>
          </cell>
          <cell r="AL164">
            <v>0</v>
          </cell>
          <cell r="AR164">
            <v>389139753.90628982</v>
          </cell>
          <cell r="AS164">
            <v>203831286.84837773</v>
          </cell>
          <cell r="AT164">
            <v>389139753.90628982</v>
          </cell>
        </row>
        <row r="165">
          <cell r="A165">
            <v>164</v>
          </cell>
          <cell r="B165" t="str">
            <v>BTM</v>
          </cell>
          <cell r="C165">
            <v>662583.57212103182</v>
          </cell>
          <cell r="D165">
            <v>5238.1470506563483</v>
          </cell>
          <cell r="E165">
            <v>0</v>
          </cell>
          <cell r="K165">
            <v>667821.71917168819</v>
          </cell>
          <cell r="L165">
            <v>5238.1470506563483</v>
          </cell>
          <cell r="M165">
            <v>667821.71917168819</v>
          </cell>
          <cell r="N165">
            <v>741537.7842714251</v>
          </cell>
          <cell r="O165">
            <v>5712.3176746714989</v>
          </cell>
          <cell r="P165">
            <v>0</v>
          </cell>
          <cell r="V165">
            <v>747250.10194609663</v>
          </cell>
          <cell r="W165">
            <v>5712.3176746714989</v>
          </cell>
          <cell r="X165">
            <v>747250.10194609663</v>
          </cell>
          <cell r="Y165">
            <v>1423159.2113342588</v>
          </cell>
          <cell r="Z165">
            <v>6526.6614950152625</v>
          </cell>
          <cell r="AA165">
            <v>0</v>
          </cell>
          <cell r="AG165">
            <v>1429685.872829274</v>
          </cell>
          <cell r="AH165">
            <v>6526.6614950152625</v>
          </cell>
          <cell r="AI165">
            <v>1429685.872829274</v>
          </cell>
          <cell r="AJ165">
            <v>1944177.8118988448</v>
          </cell>
          <cell r="AK165">
            <v>10108.393507961573</v>
          </cell>
          <cell r="AL165">
            <v>0</v>
          </cell>
          <cell r="AR165">
            <v>1954286.2054068064</v>
          </cell>
          <cell r="AS165">
            <v>10108.393507961573</v>
          </cell>
          <cell r="AT165">
            <v>1954286.2054068064</v>
          </cell>
          <cell r="AU165">
            <v>1666363.8174902117</v>
          </cell>
          <cell r="AV165">
            <v>9130.277047943986</v>
          </cell>
          <cell r="AW165">
            <v>0</v>
          </cell>
          <cell r="BC165">
            <v>1675494.0945381557</v>
          </cell>
          <cell r="BD165">
            <v>9130.277047943986</v>
          </cell>
          <cell r="BE165">
            <v>1675494.0945381557</v>
          </cell>
          <cell r="BF165">
            <v>1931724.9257686357</v>
          </cell>
          <cell r="BG165">
            <v>10678.282866479711</v>
          </cell>
          <cell r="BH165">
            <v>0</v>
          </cell>
          <cell r="BN165">
            <v>1942403.2086351153</v>
          </cell>
          <cell r="BO165">
            <v>10678.282866479711</v>
          </cell>
          <cell r="BP165">
            <v>1942403.2086351153</v>
          </cell>
          <cell r="BQ165">
            <v>1936257.0909222553</v>
          </cell>
          <cell r="BR165">
            <v>10433.341465995311</v>
          </cell>
          <cell r="BS165">
            <v>0</v>
          </cell>
          <cell r="BY165">
            <v>1946690.4323882507</v>
          </cell>
          <cell r="BZ165">
            <v>10433.341465995311</v>
          </cell>
          <cell r="CA165">
            <v>1946690.4323882507</v>
          </cell>
          <cell r="CB165">
            <v>1769936.9337828034</v>
          </cell>
          <cell r="CC165">
            <v>10299.458946132771</v>
          </cell>
          <cell r="CD165">
            <v>0</v>
          </cell>
          <cell r="CJ165">
            <v>1780236.3927289362</v>
          </cell>
          <cell r="CK165">
            <v>10299.458946132771</v>
          </cell>
          <cell r="CL165">
            <v>1780236.3927289362</v>
          </cell>
          <cell r="CM165">
            <v>1554201.6206374981</v>
          </cell>
          <cell r="CN165">
            <v>8504.1908184751192</v>
          </cell>
          <cell r="CO165">
            <v>0</v>
          </cell>
          <cell r="CU165">
            <v>1562705.8114559732</v>
          </cell>
          <cell r="CV165">
            <v>8504.1908184751192</v>
          </cell>
          <cell r="CW165">
            <v>1562705.8114559732</v>
          </cell>
          <cell r="CX165">
            <v>1374158.2848983714</v>
          </cell>
          <cell r="CY165">
            <v>7881.8791798719831</v>
          </cell>
          <cell r="CZ165">
            <v>0</v>
          </cell>
          <cell r="DF165">
            <v>1382040.1640782433</v>
          </cell>
          <cell r="DG165">
            <v>7881.8791798719831</v>
          </cell>
          <cell r="DH165">
            <v>1382040.1640782433</v>
          </cell>
          <cell r="DI165">
            <v>1569277.8505221219</v>
          </cell>
          <cell r="DJ165">
            <v>8633.5953664074368</v>
          </cell>
          <cell r="DK165">
            <v>0</v>
          </cell>
          <cell r="DQ165">
            <v>1577911.4458885293</v>
          </cell>
          <cell r="DR165">
            <v>8633.5953664074368</v>
          </cell>
          <cell r="DS165">
            <v>1577911.4458885293</v>
          </cell>
          <cell r="DT165">
            <v>1730987.355962272</v>
          </cell>
          <cell r="DU165">
            <v>9547.4540753317651</v>
          </cell>
          <cell r="DV165">
            <v>0</v>
          </cell>
          <cell r="EB165">
            <v>1740534.8100376038</v>
          </cell>
          <cell r="EC165">
            <v>9547.4540753317651</v>
          </cell>
          <cell r="ED165">
            <v>1740534.8100376038</v>
          </cell>
        </row>
        <row r="166">
          <cell r="A166">
            <v>165</v>
          </cell>
          <cell r="B166" t="str">
            <v>SPD</v>
          </cell>
          <cell r="C166">
            <v>204090.75735525813</v>
          </cell>
          <cell r="D166">
            <v>1470444.044387962</v>
          </cell>
          <cell r="E166">
            <v>0</v>
          </cell>
          <cell r="K166">
            <v>1674534.8017432201</v>
          </cell>
          <cell r="L166">
            <v>1470444.044387962</v>
          </cell>
          <cell r="M166">
            <v>1674534.8017432201</v>
          </cell>
          <cell r="N166">
            <v>218862.42548455164</v>
          </cell>
          <cell r="O166">
            <v>1580101.7589432702</v>
          </cell>
          <cell r="P166">
            <v>0</v>
          </cell>
          <cell r="V166">
            <v>1798964.1844278218</v>
          </cell>
          <cell r="W166">
            <v>1580101.7589432702</v>
          </cell>
          <cell r="X166">
            <v>1798964.1844278218</v>
          </cell>
          <cell r="Y166">
            <v>502254.0685990323</v>
          </cell>
          <cell r="Z166">
            <v>3436757.3577788402</v>
          </cell>
          <cell r="AA166">
            <v>0</v>
          </cell>
          <cell r="AG166">
            <v>3939011.4263778725</v>
          </cell>
          <cell r="AH166">
            <v>3436757.3577788402</v>
          </cell>
          <cell r="AI166">
            <v>3939011.4263778725</v>
          </cell>
          <cell r="AJ166">
            <v>400561.57965699449</v>
          </cell>
          <cell r="AK166">
            <v>2328691.3150868472</v>
          </cell>
          <cell r="AL166">
            <v>0</v>
          </cell>
          <cell r="AR166">
            <v>2729252.8947438416</v>
          </cell>
          <cell r="AS166">
            <v>2328691.3150868472</v>
          </cell>
          <cell r="AT166">
            <v>2729252.8947438416</v>
          </cell>
          <cell r="AU166">
            <v>343733.98922842339</v>
          </cell>
          <cell r="AV166">
            <v>557687.80416377785</v>
          </cell>
          <cell r="AW166">
            <v>0</v>
          </cell>
          <cell r="BC166">
            <v>901421.79339220119</v>
          </cell>
          <cell r="BD166">
            <v>557687.80416377785</v>
          </cell>
          <cell r="BE166">
            <v>901421.79339220119</v>
          </cell>
          <cell r="BF166">
            <v>409706.86366668507</v>
          </cell>
          <cell r="BG166">
            <v>621850.5216627972</v>
          </cell>
          <cell r="BH166">
            <v>0</v>
          </cell>
          <cell r="BN166">
            <v>1031557.3853294823</v>
          </cell>
          <cell r="BO166">
            <v>621850.5216627972</v>
          </cell>
          <cell r="BP166">
            <v>1031557.3853294823</v>
          </cell>
          <cell r="BQ166">
            <v>413861.44967551704</v>
          </cell>
          <cell r="BR166">
            <v>588125.05247170513</v>
          </cell>
          <cell r="BS166">
            <v>0</v>
          </cell>
          <cell r="BY166">
            <v>1001986.5021472222</v>
          </cell>
          <cell r="BZ166">
            <v>588125.05247170513</v>
          </cell>
          <cell r="CA166">
            <v>1001986.5021472222</v>
          </cell>
          <cell r="CB166">
            <v>416908.12024020875</v>
          </cell>
          <cell r="CC166">
            <v>555450.44384483877</v>
          </cell>
          <cell r="CD166">
            <v>0</v>
          </cell>
          <cell r="CJ166">
            <v>972358.56408504746</v>
          </cell>
          <cell r="CK166">
            <v>555450.44384483877</v>
          </cell>
          <cell r="CL166">
            <v>972358.56408504746</v>
          </cell>
          <cell r="CM166">
            <v>379360.98715556553</v>
          </cell>
          <cell r="CN166">
            <v>446003.17027348414</v>
          </cell>
          <cell r="CO166">
            <v>0</v>
          </cell>
          <cell r="CU166">
            <v>825364.15742904972</v>
          </cell>
          <cell r="CV166">
            <v>446003.17027348414</v>
          </cell>
          <cell r="CW166">
            <v>825364.15742904972</v>
          </cell>
          <cell r="CX166">
            <v>340983.54437836789</v>
          </cell>
          <cell r="CY166">
            <v>405220.73701348784</v>
          </cell>
          <cell r="CZ166">
            <v>0</v>
          </cell>
          <cell r="DF166">
            <v>746204.28139185579</v>
          </cell>
          <cell r="DG166">
            <v>405220.73701348784</v>
          </cell>
          <cell r="DH166">
            <v>746204.28139185579</v>
          </cell>
          <cell r="DI166">
            <v>387564.56042878708</v>
          </cell>
          <cell r="DJ166">
            <v>427894.00513682584</v>
          </cell>
          <cell r="DK166">
            <v>0</v>
          </cell>
          <cell r="DQ166">
            <v>815458.56556561287</v>
          </cell>
          <cell r="DR166">
            <v>427894.00513682584</v>
          </cell>
          <cell r="DS166">
            <v>815458.56556561287</v>
          </cell>
          <cell r="DT166">
            <v>441227.02512443031</v>
          </cell>
          <cell r="DU166">
            <v>460838.76934937993</v>
          </cell>
          <cell r="DV166">
            <v>0</v>
          </cell>
          <cell r="EB166">
            <v>902065.79447381024</v>
          </cell>
          <cell r="EC166">
            <v>460838.76934937993</v>
          </cell>
          <cell r="ED166">
            <v>902065.79447381024</v>
          </cell>
        </row>
        <row r="167">
          <cell r="A167">
            <v>183</v>
          </cell>
          <cell r="B167" t="str">
            <v>Ventura Base</v>
          </cell>
          <cell r="C167">
            <v>3192155.6698896568</v>
          </cell>
          <cell r="D167">
            <v>1031286.9520306197</v>
          </cell>
          <cell r="E167">
            <v>0</v>
          </cell>
          <cell r="K167">
            <v>4223442.6219202764</v>
          </cell>
          <cell r="L167">
            <v>1031286.9520306197</v>
          </cell>
          <cell r="M167">
            <v>4223442.6219202764</v>
          </cell>
          <cell r="N167">
            <v>3858736.6235206835</v>
          </cell>
          <cell r="O167">
            <v>1099671.7453473413</v>
          </cell>
          <cell r="P167">
            <v>0</v>
          </cell>
          <cell r="V167">
            <v>4958408.368868025</v>
          </cell>
          <cell r="W167">
            <v>1099671.7453473413</v>
          </cell>
          <cell r="X167">
            <v>4958408.368868025</v>
          </cell>
          <cell r="Y167">
            <v>3328186.2891566688</v>
          </cell>
          <cell r="Z167">
            <v>718069.09104867431</v>
          </cell>
          <cell r="AA167">
            <v>-1.1641532182693481E-10</v>
          </cell>
          <cell r="AG167">
            <v>4046255.380205343</v>
          </cell>
          <cell r="AH167">
            <v>718069.09104867419</v>
          </cell>
          <cell r="AI167">
            <v>4046255.380205343</v>
          </cell>
          <cell r="AJ167">
            <v>0</v>
          </cell>
          <cell r="AK167">
            <v>0</v>
          </cell>
          <cell r="AL167">
            <v>770356902.70717025</v>
          </cell>
          <cell r="AR167">
            <v>0</v>
          </cell>
          <cell r="AS167">
            <v>770356902.70717025</v>
          </cell>
          <cell r="AT167">
            <v>770356902.70717025</v>
          </cell>
          <cell r="AU167">
            <v>9594.8434531570474</v>
          </cell>
          <cell r="AV167">
            <v>1450323.6658114672</v>
          </cell>
          <cell r="AW167">
            <v>0</v>
          </cell>
          <cell r="BC167">
            <v>1459918.5092646242</v>
          </cell>
          <cell r="BD167">
            <v>1450323.6658114672</v>
          </cell>
          <cell r="BE167">
            <v>1459918.5092646242</v>
          </cell>
          <cell r="BF167">
            <v>11120.947789546983</v>
          </cell>
          <cell r="BG167">
            <v>1650874.7852252664</v>
          </cell>
          <cell r="BH167">
            <v>0</v>
          </cell>
          <cell r="BN167">
            <v>1661995.7330148134</v>
          </cell>
          <cell r="BO167">
            <v>1650874.7852252664</v>
          </cell>
          <cell r="BP167">
            <v>1661995.7330148134</v>
          </cell>
          <cell r="BQ167">
            <v>11580.92551513551</v>
          </cell>
          <cell r="BR167">
            <v>1594800.1555538033</v>
          </cell>
          <cell r="BS167">
            <v>0</v>
          </cell>
          <cell r="BY167">
            <v>1606381.0810689388</v>
          </cell>
          <cell r="BZ167">
            <v>1594800.1555538033</v>
          </cell>
          <cell r="CA167">
            <v>1606381.0810689388</v>
          </cell>
          <cell r="CB167">
            <v>9963.7784617130164</v>
          </cell>
          <cell r="CC167">
            <v>1534490.619127552</v>
          </cell>
          <cell r="CD167">
            <v>0</v>
          </cell>
          <cell r="CJ167">
            <v>1544454.3975892651</v>
          </cell>
          <cell r="CK167">
            <v>1534490.619127552</v>
          </cell>
          <cell r="CL167">
            <v>1544454.3975892651</v>
          </cell>
          <cell r="CM167">
            <v>9438.0160986695846</v>
          </cell>
          <cell r="CN167">
            <v>1250246.8171843481</v>
          </cell>
          <cell r="CO167">
            <v>0</v>
          </cell>
          <cell r="CU167">
            <v>1259684.8332830176</v>
          </cell>
          <cell r="CV167">
            <v>1250246.8171843481</v>
          </cell>
          <cell r="CW167">
            <v>1259684.8332830176</v>
          </cell>
          <cell r="CX167">
            <v>8547.9466161585242</v>
          </cell>
          <cell r="CY167">
            <v>1149257.8431706287</v>
          </cell>
          <cell r="CZ167">
            <v>0</v>
          </cell>
          <cell r="DF167">
            <v>1157805.7897867872</v>
          </cell>
          <cell r="DG167">
            <v>1149257.8431706287</v>
          </cell>
          <cell r="DH167">
            <v>1157805.7897867872</v>
          </cell>
          <cell r="DI167">
            <v>10506.107314366664</v>
          </cell>
          <cell r="DJ167">
            <v>1228114.8308513612</v>
          </cell>
          <cell r="DK167">
            <v>0</v>
          </cell>
          <cell r="DQ167">
            <v>1238620.9381657278</v>
          </cell>
          <cell r="DR167">
            <v>1228114.8308513612</v>
          </cell>
          <cell r="DS167">
            <v>1238620.9381657278</v>
          </cell>
          <cell r="DT167">
            <v>12345.154104304946</v>
          </cell>
          <cell r="DU167">
            <v>1343869.7837047204</v>
          </cell>
          <cell r="DV167">
            <v>0</v>
          </cell>
          <cell r="EB167">
            <v>1356214.9378090254</v>
          </cell>
          <cell r="EC167">
            <v>1343869.7837047204</v>
          </cell>
          <cell r="ED167">
            <v>1356214.9378090254</v>
          </cell>
        </row>
        <row r="168">
          <cell r="A168">
            <v>166</v>
          </cell>
          <cell r="B168" t="str">
            <v>Cellops Base</v>
          </cell>
          <cell r="C168">
            <v>131.42691022036635</v>
          </cell>
          <cell r="D168">
            <v>109192.96554258899</v>
          </cell>
          <cell r="E168">
            <v>0</v>
          </cell>
          <cell r="K168">
            <v>109324.39245280936</v>
          </cell>
          <cell r="L168">
            <v>109192.96554258899</v>
          </cell>
          <cell r="M168">
            <v>109324.39245280936</v>
          </cell>
          <cell r="N168">
            <v>169.79096552608382</v>
          </cell>
          <cell r="O168">
            <v>119658.80932586441</v>
          </cell>
          <cell r="P168">
            <v>0</v>
          </cell>
          <cell r="V168">
            <v>119828.6002913905</v>
          </cell>
          <cell r="W168">
            <v>119658.80932586441</v>
          </cell>
          <cell r="X168">
            <v>119828.6002913905</v>
          </cell>
          <cell r="Y168">
            <v>585.31348530187961</v>
          </cell>
          <cell r="Z168">
            <v>150654.98411164747</v>
          </cell>
          <cell r="AA168">
            <v>0</v>
          </cell>
          <cell r="AG168">
            <v>151240.29759694936</v>
          </cell>
          <cell r="AH168">
            <v>150654.98411164747</v>
          </cell>
          <cell r="AI168">
            <v>151240.29759694936</v>
          </cell>
          <cell r="AJ168">
            <v>1119.8879393019113</v>
          </cell>
          <cell r="AK168">
            <v>210245.17913648338</v>
          </cell>
          <cell r="AL168">
            <v>0</v>
          </cell>
          <cell r="AR168">
            <v>211365.06707578528</v>
          </cell>
          <cell r="AS168">
            <v>210245.17913648338</v>
          </cell>
          <cell r="AT168">
            <v>211365.06707578528</v>
          </cell>
          <cell r="AU168">
            <v>1010.3522392996584</v>
          </cell>
          <cell r="AV168">
            <v>183053.75059850447</v>
          </cell>
          <cell r="AW168">
            <v>0</v>
          </cell>
          <cell r="BC168">
            <v>184064.10283780412</v>
          </cell>
          <cell r="BD168">
            <v>183053.75059850447</v>
          </cell>
          <cell r="BE168">
            <v>184064.10283780412</v>
          </cell>
          <cell r="BF168">
            <v>965.24951709599418</v>
          </cell>
          <cell r="BG168">
            <v>196521.02259672779</v>
          </cell>
          <cell r="BH168">
            <v>0</v>
          </cell>
          <cell r="BN168">
            <v>197486.2721138238</v>
          </cell>
          <cell r="BO168">
            <v>196521.02259672779</v>
          </cell>
          <cell r="BP168">
            <v>197486.2721138238</v>
          </cell>
          <cell r="BQ168">
            <v>889.48177041418967</v>
          </cell>
          <cell r="BR168">
            <v>191618.4159529508</v>
          </cell>
          <cell r="BS168">
            <v>0</v>
          </cell>
          <cell r="BY168">
            <v>192507.89772336499</v>
          </cell>
          <cell r="BZ168">
            <v>191618.4159529508</v>
          </cell>
          <cell r="CA168">
            <v>192507.89772336499</v>
          </cell>
          <cell r="CB168">
            <v>703.21133337928291</v>
          </cell>
          <cell r="CC168">
            <v>186082.88454827</v>
          </cell>
          <cell r="CD168">
            <v>0</v>
          </cell>
          <cell r="CJ168">
            <v>186786.09588164929</v>
          </cell>
          <cell r="CK168">
            <v>186082.88454827</v>
          </cell>
          <cell r="CL168">
            <v>186786.09588164929</v>
          </cell>
          <cell r="CM168">
            <v>597.73141818917213</v>
          </cell>
          <cell r="CN168">
            <v>151800.71064468662</v>
          </cell>
          <cell r="CO168">
            <v>0</v>
          </cell>
          <cell r="CU168">
            <v>152398.44206287581</v>
          </cell>
          <cell r="CV168">
            <v>151800.71064468662</v>
          </cell>
          <cell r="CW168">
            <v>152398.44206287581</v>
          </cell>
          <cell r="CX168">
            <v>499.48919092005883</v>
          </cell>
          <cell r="CY168">
            <v>140074.80995167361</v>
          </cell>
          <cell r="CZ168">
            <v>0</v>
          </cell>
          <cell r="DF168">
            <v>140574.29914259366</v>
          </cell>
          <cell r="DG168">
            <v>140074.80995167361</v>
          </cell>
          <cell r="DH168">
            <v>140574.29914259366</v>
          </cell>
          <cell r="DI168">
            <v>624.66405283109486</v>
          </cell>
          <cell r="DJ168">
            <v>149801.85174566082</v>
          </cell>
          <cell r="DK168">
            <v>0</v>
          </cell>
          <cell r="DQ168">
            <v>150426.51579849192</v>
          </cell>
          <cell r="DR168">
            <v>149801.85174566082</v>
          </cell>
          <cell r="DS168">
            <v>150426.51579849192</v>
          </cell>
          <cell r="DT168">
            <v>636.74429869468372</v>
          </cell>
          <cell r="DU168">
            <v>163434.50369800747</v>
          </cell>
          <cell r="DV168">
            <v>0</v>
          </cell>
          <cell r="EB168">
            <v>164071.24799670215</v>
          </cell>
          <cell r="EC168">
            <v>163434.50369800747</v>
          </cell>
          <cell r="ED168">
            <v>164071.24799670215</v>
          </cell>
        </row>
        <row r="169">
          <cell r="A169">
            <v>167</v>
          </cell>
          <cell r="B169" t="str">
            <v>Lumina Base</v>
          </cell>
          <cell r="C169">
            <v>416234.18889961718</v>
          </cell>
          <cell r="D169">
            <v>497955.95483853843</v>
          </cell>
          <cell r="E169">
            <v>0</v>
          </cell>
          <cell r="G169">
            <v>0</v>
          </cell>
          <cell r="K169">
            <v>914190.1437381556</v>
          </cell>
          <cell r="L169">
            <v>497955.95483853843</v>
          </cell>
          <cell r="M169">
            <v>914190.1437381556</v>
          </cell>
          <cell r="N169">
            <v>481634.00423169159</v>
          </cell>
          <cell r="O169">
            <v>585661.36677760887</v>
          </cell>
          <cell r="P169">
            <v>0</v>
          </cell>
          <cell r="R169">
            <v>0</v>
          </cell>
          <cell r="V169">
            <v>1067295.3710093005</v>
          </cell>
          <cell r="W169">
            <v>585661.36677760887</v>
          </cell>
          <cell r="X169">
            <v>1067295.3710093005</v>
          </cell>
          <cell r="Y169">
            <v>1252094.817680307</v>
          </cell>
          <cell r="Z169">
            <v>1199329.4607522164</v>
          </cell>
          <cell r="AA169">
            <v>0</v>
          </cell>
          <cell r="AC169">
            <v>0</v>
          </cell>
          <cell r="AG169">
            <v>2451424.2784325234</v>
          </cell>
          <cell r="AH169">
            <v>1199329.4607522164</v>
          </cell>
          <cell r="AI169">
            <v>2451424.2784325234</v>
          </cell>
          <cell r="AJ169">
            <v>1585961.0739185018</v>
          </cell>
          <cell r="AK169">
            <v>1773848.560998644</v>
          </cell>
          <cell r="AL169">
            <v>0</v>
          </cell>
          <cell r="AN169">
            <v>0</v>
          </cell>
          <cell r="AR169">
            <v>3359809.6349171456</v>
          </cell>
          <cell r="AS169">
            <v>1773848.560998644</v>
          </cell>
          <cell r="AT169">
            <v>3359809.6349171456</v>
          </cell>
          <cell r="AU169">
            <v>1375075.5584813133</v>
          </cell>
          <cell r="AV169">
            <v>1632114.486139863</v>
          </cell>
          <cell r="AW169">
            <v>0</v>
          </cell>
          <cell r="BC169">
            <v>3007190.0446211761</v>
          </cell>
          <cell r="BD169">
            <v>1632114.486139863</v>
          </cell>
          <cell r="BE169">
            <v>3007190.0446211761</v>
          </cell>
          <cell r="BF169">
            <v>1597124.4695103897</v>
          </cell>
          <cell r="BG169">
            <v>1908170.2782534675</v>
          </cell>
          <cell r="BH169">
            <v>0</v>
          </cell>
          <cell r="BN169">
            <v>3505294.7477638572</v>
          </cell>
          <cell r="BO169">
            <v>1908170.2782534675</v>
          </cell>
          <cell r="BP169">
            <v>3505294.7477638572</v>
          </cell>
          <cell r="BQ169">
            <v>1605825.9247745166</v>
          </cell>
          <cell r="BR169">
            <v>1969593.0866162786</v>
          </cell>
          <cell r="BS169">
            <v>0</v>
          </cell>
          <cell r="BY169">
            <v>3575419.011390795</v>
          </cell>
          <cell r="BZ169">
            <v>1969593.0866162786</v>
          </cell>
          <cell r="CA169">
            <v>3575419.011390795</v>
          </cell>
          <cell r="CB169">
            <v>1524873.9068895136</v>
          </cell>
          <cell r="CC169">
            <v>1999558.2523153082</v>
          </cell>
          <cell r="CD169">
            <v>0</v>
          </cell>
          <cell r="CJ169">
            <v>3524432.159204822</v>
          </cell>
          <cell r="CK169">
            <v>1999558.2523153082</v>
          </cell>
          <cell r="CL169">
            <v>3524432.159204822</v>
          </cell>
          <cell r="CM169">
            <v>1326679.1888613431</v>
          </cell>
          <cell r="CN169">
            <v>1686453.7823664511</v>
          </cell>
          <cell r="CO169">
            <v>0</v>
          </cell>
          <cell r="CU169">
            <v>3013132.971227794</v>
          </cell>
          <cell r="CV169">
            <v>1686453.7823664511</v>
          </cell>
          <cell r="CW169">
            <v>3013132.971227794</v>
          </cell>
          <cell r="CX169">
            <v>1233932.1535653798</v>
          </cell>
          <cell r="CY169">
            <v>1624774.7330883949</v>
          </cell>
          <cell r="CZ169">
            <v>0</v>
          </cell>
          <cell r="DF169">
            <v>2858706.8866537744</v>
          </cell>
          <cell r="DG169">
            <v>1624774.7330883949</v>
          </cell>
          <cell r="DH169">
            <v>2858706.8866537744</v>
          </cell>
          <cell r="DI169">
            <v>1368353.4889780525</v>
          </cell>
          <cell r="DJ169">
            <v>1799735.9032112183</v>
          </cell>
          <cell r="DK169">
            <v>0</v>
          </cell>
          <cell r="DQ169">
            <v>3168089.3921892708</v>
          </cell>
          <cell r="DR169">
            <v>1799735.9032112183</v>
          </cell>
          <cell r="DS169">
            <v>3168089.3921892708</v>
          </cell>
          <cell r="DT169">
            <v>1541532.7490364173</v>
          </cell>
          <cell r="DU169">
            <v>2011978.4464301942</v>
          </cell>
          <cell r="DV169">
            <v>0</v>
          </cell>
          <cell r="EB169">
            <v>3553511.1954666115</v>
          </cell>
          <cell r="EC169">
            <v>2011978.4464301942</v>
          </cell>
          <cell r="ED169">
            <v>3553511.1954666115</v>
          </cell>
        </row>
        <row r="170">
          <cell r="A170">
            <v>168</v>
          </cell>
          <cell r="B170" t="str">
            <v>ISP Base</v>
          </cell>
          <cell r="C170">
            <v>295943.52721868944</v>
          </cell>
          <cell r="D170">
            <v>26686.430261266039</v>
          </cell>
          <cell r="E170">
            <v>0</v>
          </cell>
          <cell r="K170">
            <v>322629.95747995551</v>
          </cell>
          <cell r="L170">
            <v>26686.430261266039</v>
          </cell>
          <cell r="M170">
            <v>322629.95747995551</v>
          </cell>
          <cell r="N170">
            <v>328975.72986547975</v>
          </cell>
          <cell r="O170">
            <v>27874.958075279184</v>
          </cell>
          <cell r="P170">
            <v>0</v>
          </cell>
          <cell r="V170">
            <v>356850.68794075894</v>
          </cell>
          <cell r="W170">
            <v>27874.958075279184</v>
          </cell>
          <cell r="X170">
            <v>356850.68794075894</v>
          </cell>
          <cell r="Y170">
            <v>846960.83126906585</v>
          </cell>
          <cell r="Z170">
            <v>35833.154828868581</v>
          </cell>
          <cell r="AA170">
            <v>0</v>
          </cell>
          <cell r="AG170">
            <v>882793.98609793442</v>
          </cell>
          <cell r="AH170">
            <v>35833.154828868581</v>
          </cell>
          <cell r="AI170">
            <v>882793.98609793442</v>
          </cell>
          <cell r="AJ170">
            <v>896187.34019568644</v>
          </cell>
          <cell r="AK170">
            <v>1585963.8837730775</v>
          </cell>
          <cell r="AL170">
            <v>0</v>
          </cell>
          <cell r="AR170">
            <v>2482151.2239687638</v>
          </cell>
          <cell r="AS170">
            <v>1585963.8837730775</v>
          </cell>
          <cell r="AT170">
            <v>2482151.2239687638</v>
          </cell>
          <cell r="AU170">
            <v>687565.19874436921</v>
          </cell>
          <cell r="AV170">
            <v>46397.763063231068</v>
          </cell>
          <cell r="AW170">
            <v>0</v>
          </cell>
          <cell r="BC170">
            <v>733962.96180760022</v>
          </cell>
          <cell r="BD170">
            <v>46397.763063231068</v>
          </cell>
          <cell r="BE170">
            <v>733962.96180760022</v>
          </cell>
          <cell r="BF170">
            <v>818289.45385988487</v>
          </cell>
          <cell r="BG170">
            <v>58416.161080892518</v>
          </cell>
          <cell r="BH170">
            <v>0</v>
          </cell>
          <cell r="BN170">
            <v>876705.61494077742</v>
          </cell>
          <cell r="BO170">
            <v>58416.161080892518</v>
          </cell>
          <cell r="BP170">
            <v>876705.61494077742</v>
          </cell>
          <cell r="BQ170">
            <v>776384.82049882459</v>
          </cell>
          <cell r="BR170">
            <v>58895.773307605567</v>
          </cell>
          <cell r="BS170">
            <v>0</v>
          </cell>
          <cell r="BY170">
            <v>835280.59380643012</v>
          </cell>
          <cell r="BZ170">
            <v>58895.773307605567</v>
          </cell>
          <cell r="CA170">
            <v>835280.59380643012</v>
          </cell>
          <cell r="CB170">
            <v>763572.03703554941</v>
          </cell>
          <cell r="CC170">
            <v>59164.598162722061</v>
          </cell>
          <cell r="CD170">
            <v>0</v>
          </cell>
          <cell r="CJ170">
            <v>822736.63519827148</v>
          </cell>
          <cell r="CK170">
            <v>59164.598162722061</v>
          </cell>
          <cell r="CL170">
            <v>822736.63519827148</v>
          </cell>
          <cell r="CM170">
            <v>614164.00738547137</v>
          </cell>
          <cell r="CN170">
            <v>50747.00473268341</v>
          </cell>
          <cell r="CO170">
            <v>0</v>
          </cell>
          <cell r="CU170">
            <v>664911.01211815479</v>
          </cell>
          <cell r="CV170">
            <v>50747.00473268341</v>
          </cell>
          <cell r="CW170">
            <v>664911.01211815479</v>
          </cell>
          <cell r="CX170">
            <v>540941.0103212836</v>
          </cell>
          <cell r="CY170">
            <v>49756.753557641889</v>
          </cell>
          <cell r="CZ170">
            <v>0</v>
          </cell>
          <cell r="DF170">
            <v>590697.76387892547</v>
          </cell>
          <cell r="DG170">
            <v>49756.753557641889</v>
          </cell>
          <cell r="DH170">
            <v>590697.76387892547</v>
          </cell>
          <cell r="DI170">
            <v>567165.11163064046</v>
          </cell>
          <cell r="DJ170">
            <v>55444.048423887507</v>
          </cell>
          <cell r="DK170">
            <v>0</v>
          </cell>
          <cell r="DQ170">
            <v>622609.16005452792</v>
          </cell>
          <cell r="DR170">
            <v>55444.048423887507</v>
          </cell>
          <cell r="DS170">
            <v>622609.16005452792</v>
          </cell>
          <cell r="DT170">
            <v>610301.32728718536</v>
          </cell>
          <cell r="DU170">
            <v>65972.677235171883</v>
          </cell>
          <cell r="DV170">
            <v>0</v>
          </cell>
          <cell r="EB170">
            <v>676274.00452235725</v>
          </cell>
          <cell r="EC170">
            <v>65972.677235171883</v>
          </cell>
          <cell r="ED170">
            <v>676274.00452235725</v>
          </cell>
        </row>
        <row r="171">
          <cell r="A171">
            <v>416</v>
          </cell>
          <cell r="B171" t="str">
            <v>Other SPD</v>
          </cell>
          <cell r="C171">
            <v>18112.379408061232</v>
          </cell>
          <cell r="D171">
            <v>795954.93163245963</v>
          </cell>
          <cell r="E171">
            <v>0</v>
          </cell>
          <cell r="K171">
            <v>814067.3110405209</v>
          </cell>
          <cell r="L171">
            <v>795954.93163245963</v>
          </cell>
          <cell r="M171">
            <v>814067.3110405209</v>
          </cell>
          <cell r="N171">
            <v>31668.082625727773</v>
          </cell>
          <cell r="O171">
            <v>864793.51883420709</v>
          </cell>
          <cell r="P171">
            <v>0</v>
          </cell>
          <cell r="V171">
            <v>896461.60145993484</v>
          </cell>
          <cell r="W171">
            <v>864793.51883420709</v>
          </cell>
          <cell r="X171">
            <v>896461.60145993484</v>
          </cell>
          <cell r="Y171">
            <v>-5697.3999469872888</v>
          </cell>
          <cell r="Z171">
            <v>821368.5827568915</v>
          </cell>
          <cell r="AA171">
            <v>0</v>
          </cell>
          <cell r="AG171">
            <v>815671.18280990422</v>
          </cell>
          <cell r="AH171">
            <v>821368.5827568915</v>
          </cell>
          <cell r="AI171">
            <v>815671.18280990422</v>
          </cell>
          <cell r="AJ171">
            <v>2189024.9997803308</v>
          </cell>
          <cell r="AK171">
            <v>5075518.0444600675</v>
          </cell>
          <cell r="AL171">
            <v>-2.9103830456733704E-11</v>
          </cell>
          <cell r="AR171">
            <v>7264543.0442403983</v>
          </cell>
          <cell r="AS171">
            <v>5075518.0444600675</v>
          </cell>
          <cell r="AT171">
            <v>7264543.0442403983</v>
          </cell>
          <cell r="AU171">
            <v>67482.621527046111</v>
          </cell>
          <cell r="AV171">
            <v>1428699.5692327633</v>
          </cell>
          <cell r="AW171">
            <v>0</v>
          </cell>
          <cell r="BC171">
            <v>1496182.1907598095</v>
          </cell>
          <cell r="BD171">
            <v>1428699.5692327633</v>
          </cell>
          <cell r="BE171">
            <v>1496182.1907598095</v>
          </cell>
          <cell r="BF171">
            <v>77510.824060179584</v>
          </cell>
          <cell r="BG171">
            <v>1786223.9978170565</v>
          </cell>
          <cell r="BH171">
            <v>0</v>
          </cell>
          <cell r="BN171">
            <v>1863734.821877236</v>
          </cell>
          <cell r="BO171">
            <v>1786223.9978170565</v>
          </cell>
          <cell r="BP171">
            <v>1863734.821877236</v>
          </cell>
          <cell r="BQ171">
            <v>105036.17078007784</v>
          </cell>
          <cell r="BR171">
            <v>1860964.543322589</v>
          </cell>
          <cell r="BS171">
            <v>0</v>
          </cell>
          <cell r="BY171">
            <v>1966000.7141026668</v>
          </cell>
          <cell r="BZ171">
            <v>1860964.543322589</v>
          </cell>
          <cell r="CA171">
            <v>1966000.7141026668</v>
          </cell>
          <cell r="CB171">
            <v>106075.28988455109</v>
          </cell>
          <cell r="CC171">
            <v>1936052.7742124635</v>
          </cell>
          <cell r="CD171">
            <v>0</v>
          </cell>
          <cell r="CJ171">
            <v>2042128.0640970147</v>
          </cell>
          <cell r="CK171">
            <v>1936052.7742124635</v>
          </cell>
          <cell r="CL171">
            <v>2042128.0640970147</v>
          </cell>
          <cell r="CM171">
            <v>140714.08290483334</v>
          </cell>
          <cell r="CN171">
            <v>1704134.3638235563</v>
          </cell>
          <cell r="CO171">
            <v>0</v>
          </cell>
          <cell r="CU171">
            <v>1844848.4467283897</v>
          </cell>
          <cell r="CV171">
            <v>1704134.3638235563</v>
          </cell>
          <cell r="CW171">
            <v>1844848.4467283897</v>
          </cell>
          <cell r="CX171">
            <v>148241.35510335711</v>
          </cell>
          <cell r="CY171">
            <v>1687161.8735973379</v>
          </cell>
          <cell r="CZ171">
            <v>0</v>
          </cell>
          <cell r="DF171">
            <v>1835403.2287006951</v>
          </cell>
          <cell r="DG171">
            <v>1687161.8735973379</v>
          </cell>
          <cell r="DH171">
            <v>1835403.2287006951</v>
          </cell>
          <cell r="DI171">
            <v>198592.25936275508</v>
          </cell>
          <cell r="DJ171">
            <v>1916072.0109613466</v>
          </cell>
          <cell r="DK171">
            <v>0</v>
          </cell>
          <cell r="DQ171">
            <v>2114664.2703241017</v>
          </cell>
          <cell r="DR171">
            <v>1916072.0109613466</v>
          </cell>
          <cell r="DS171">
            <v>2114664.2703241017</v>
          </cell>
          <cell r="DT171">
            <v>259338.39074431354</v>
          </cell>
          <cell r="DU171">
            <v>2245220.96931805</v>
          </cell>
          <cell r="DV171">
            <v>0</v>
          </cell>
          <cell r="EB171">
            <v>2504559.3600623636</v>
          </cell>
          <cell r="EC171">
            <v>2245220.96931805</v>
          </cell>
          <cell r="ED171">
            <v>2504559.3600623636</v>
          </cell>
        </row>
        <row r="172">
          <cell r="A172">
            <v>414</v>
          </cell>
          <cell r="B172" t="str">
            <v>Singlepoint</v>
          </cell>
          <cell r="C172">
            <v>10759.160444500823</v>
          </cell>
          <cell r="D172">
            <v>626163.58776333241</v>
          </cell>
          <cell r="E172">
            <v>0</v>
          </cell>
          <cell r="K172">
            <v>636922.74820783327</v>
          </cell>
          <cell r="L172">
            <v>626163.58776333241</v>
          </cell>
          <cell r="M172">
            <v>636922.74820783327</v>
          </cell>
          <cell r="N172">
            <v>16617.709061696885</v>
          </cell>
          <cell r="O172">
            <v>682946.01718490466</v>
          </cell>
          <cell r="P172">
            <v>0</v>
          </cell>
          <cell r="V172">
            <v>699563.72624660155</v>
          </cell>
          <cell r="W172">
            <v>682946.01718490466</v>
          </cell>
          <cell r="X172">
            <v>699563.72624660155</v>
          </cell>
          <cell r="Y172">
            <v>107400.77336174296</v>
          </cell>
          <cell r="Z172">
            <v>671241.00026607001</v>
          </cell>
          <cell r="AA172">
            <v>0</v>
          </cell>
          <cell r="AG172">
            <v>778641.77362781297</v>
          </cell>
          <cell r="AH172">
            <v>671241.00026607001</v>
          </cell>
          <cell r="AI172">
            <v>778641.77362781297</v>
          </cell>
          <cell r="AJ172">
            <v>93698.030510279757</v>
          </cell>
          <cell r="AK172">
            <v>912318.96383675421</v>
          </cell>
          <cell r="AL172">
            <v>0</v>
          </cell>
          <cell r="AR172">
            <v>1006016.994347034</v>
          </cell>
          <cell r="AS172">
            <v>912318.96383675421</v>
          </cell>
          <cell r="AT172">
            <v>1006016.994347034</v>
          </cell>
          <cell r="AU172">
            <v>73927.838178763588</v>
          </cell>
          <cell r="AV172">
            <v>778441.71616027853</v>
          </cell>
          <cell r="AW172">
            <v>0</v>
          </cell>
          <cell r="BC172">
            <v>852369.55433904217</v>
          </cell>
          <cell r="BD172">
            <v>778441.71616027853</v>
          </cell>
          <cell r="BE172">
            <v>852369.55433904217</v>
          </cell>
          <cell r="BF172">
            <v>79904.771846642339</v>
          </cell>
          <cell r="BG172">
            <v>863774.154419753</v>
          </cell>
          <cell r="BH172">
            <v>0</v>
          </cell>
          <cell r="BN172">
            <v>943678.92626639537</v>
          </cell>
          <cell r="BO172">
            <v>863774.154419753</v>
          </cell>
          <cell r="BP172">
            <v>943678.92626639537</v>
          </cell>
          <cell r="BQ172">
            <v>71492.662394662882</v>
          </cell>
          <cell r="BR172">
            <v>811100.19798510789</v>
          </cell>
          <cell r="BS172">
            <v>0</v>
          </cell>
          <cell r="BY172">
            <v>882592.86037977075</v>
          </cell>
          <cell r="BZ172">
            <v>811100.19798510789</v>
          </cell>
          <cell r="CA172">
            <v>882592.86037977075</v>
          </cell>
          <cell r="CB172">
            <v>70296.455876680091</v>
          </cell>
          <cell r="CC172">
            <v>762897.67794563831</v>
          </cell>
          <cell r="CD172">
            <v>0</v>
          </cell>
          <cell r="CJ172">
            <v>833194.1338223184</v>
          </cell>
          <cell r="CK172">
            <v>762897.67794563831</v>
          </cell>
          <cell r="CL172">
            <v>833194.1338223184</v>
          </cell>
          <cell r="CM172">
            <v>59129.145076440152</v>
          </cell>
          <cell r="CN172">
            <v>598601.56170144654</v>
          </cell>
          <cell r="CO172">
            <v>0</v>
          </cell>
          <cell r="CU172">
            <v>657730.70677788672</v>
          </cell>
          <cell r="CV172">
            <v>598601.56170144654</v>
          </cell>
          <cell r="CW172">
            <v>657730.70677788672</v>
          </cell>
          <cell r="CX172">
            <v>48587.825950876562</v>
          </cell>
          <cell r="CY172">
            <v>518817.56741959089</v>
          </cell>
          <cell r="CZ172">
            <v>0</v>
          </cell>
          <cell r="DF172">
            <v>567405.39337046747</v>
          </cell>
          <cell r="DG172">
            <v>518817.56741959089</v>
          </cell>
          <cell r="DH172">
            <v>567405.39337046747</v>
          </cell>
          <cell r="DI172">
            <v>42587.473321830825</v>
          </cell>
          <cell r="DJ172">
            <v>502037.41852116416</v>
          </cell>
          <cell r="DK172">
            <v>0</v>
          </cell>
          <cell r="DQ172">
            <v>544624.89184299496</v>
          </cell>
          <cell r="DR172">
            <v>502037.41852116416</v>
          </cell>
          <cell r="DS172">
            <v>544624.89184299496</v>
          </cell>
          <cell r="DT172">
            <v>42140.793521770342</v>
          </cell>
          <cell r="DU172">
            <v>512225.13367939321</v>
          </cell>
          <cell r="DV172">
            <v>0</v>
          </cell>
          <cell r="EB172">
            <v>554365.92720116361</v>
          </cell>
          <cell r="EC172">
            <v>512225.13367939321</v>
          </cell>
          <cell r="ED172">
            <v>554365.92720116361</v>
          </cell>
        </row>
        <row r="173">
          <cell r="A173">
            <v>169</v>
          </cell>
          <cell r="B173" t="str">
            <v>Prepay Base</v>
          </cell>
          <cell r="C173">
            <v>0</v>
          </cell>
          <cell r="D173">
            <v>0</v>
          </cell>
          <cell r="E173">
            <v>7724166.2382092923</v>
          </cell>
          <cell r="K173">
            <v>0</v>
          </cell>
          <cell r="L173">
            <v>7724166.2382092923</v>
          </cell>
          <cell r="M173">
            <v>7724166.2382092923</v>
          </cell>
          <cell r="N173">
            <v>0</v>
          </cell>
          <cell r="O173">
            <v>0</v>
          </cell>
          <cell r="P173">
            <v>8799241.1090765111</v>
          </cell>
          <cell r="V173">
            <v>0</v>
          </cell>
          <cell r="W173">
            <v>8799241.1090765111</v>
          </cell>
          <cell r="X173">
            <v>8799241.1090765111</v>
          </cell>
          <cell r="Y173">
            <v>0</v>
          </cell>
          <cell r="Z173">
            <v>0</v>
          </cell>
          <cell r="AA173">
            <v>4853593.365037634</v>
          </cell>
          <cell r="AG173">
            <v>0</v>
          </cell>
          <cell r="AH173">
            <v>4853593.365037634</v>
          </cell>
          <cell r="AI173">
            <v>4853593.365037634</v>
          </cell>
          <cell r="AJ173">
            <v>0</v>
          </cell>
          <cell r="AK173">
            <v>0</v>
          </cell>
          <cell r="AL173">
            <v>6110399.9795406237</v>
          </cell>
          <cell r="AR173">
            <v>0</v>
          </cell>
          <cell r="AS173">
            <v>6110399.9795406237</v>
          </cell>
          <cell r="AT173">
            <v>6110399.9795406237</v>
          </cell>
          <cell r="AU173">
            <v>0</v>
          </cell>
          <cell r="AV173">
            <v>0</v>
          </cell>
          <cell r="AW173">
            <v>5310797.7484395858</v>
          </cell>
          <cell r="BC173">
            <v>0</v>
          </cell>
          <cell r="BD173">
            <v>5310797.7484395858</v>
          </cell>
          <cell r="BE173">
            <v>5310797.7484395858</v>
          </cell>
          <cell r="BF173">
            <v>0</v>
          </cell>
          <cell r="BG173">
            <v>0</v>
          </cell>
          <cell r="BH173">
            <v>6192747.2900584973</v>
          </cell>
          <cell r="BN173">
            <v>0</v>
          </cell>
          <cell r="BO173">
            <v>6192747.2900584973</v>
          </cell>
          <cell r="BP173">
            <v>6192747.2900584973</v>
          </cell>
          <cell r="BQ173">
            <v>0</v>
          </cell>
          <cell r="BR173">
            <v>0</v>
          </cell>
          <cell r="BS173">
            <v>6316844.906992563</v>
          </cell>
          <cell r="BY173">
            <v>0</v>
          </cell>
          <cell r="BZ173">
            <v>6316844.906992563</v>
          </cell>
          <cell r="CA173">
            <v>6316844.906992563</v>
          </cell>
          <cell r="CB173">
            <v>0</v>
          </cell>
          <cell r="CC173">
            <v>0</v>
          </cell>
          <cell r="CD173">
            <v>5785856.5573926782</v>
          </cell>
          <cell r="CJ173">
            <v>0</v>
          </cell>
          <cell r="CK173">
            <v>5785856.5573926782</v>
          </cell>
          <cell r="CL173">
            <v>5785856.5573926782</v>
          </cell>
          <cell r="CM173">
            <v>0</v>
          </cell>
          <cell r="CN173">
            <v>0</v>
          </cell>
          <cell r="CO173">
            <v>4996603.6189168599</v>
          </cell>
          <cell r="CU173">
            <v>0</v>
          </cell>
          <cell r="CV173">
            <v>4996603.6189168599</v>
          </cell>
          <cell r="CW173">
            <v>4996603.6189168599</v>
          </cell>
          <cell r="CX173">
            <v>0</v>
          </cell>
          <cell r="CY173">
            <v>0</v>
          </cell>
          <cell r="CZ173">
            <v>5114053.1929966565</v>
          </cell>
          <cell r="DF173">
            <v>0</v>
          </cell>
          <cell r="DG173">
            <v>5114053.1929966565</v>
          </cell>
          <cell r="DH173">
            <v>5114053.1929966565</v>
          </cell>
          <cell r="DI173">
            <v>0</v>
          </cell>
          <cell r="DJ173">
            <v>0</v>
          </cell>
          <cell r="DK173">
            <v>5368907.8201707415</v>
          </cell>
          <cell r="DQ173">
            <v>0</v>
          </cell>
          <cell r="DR173">
            <v>5368907.8201707415</v>
          </cell>
          <cell r="DS173">
            <v>5368907.8201707415</v>
          </cell>
          <cell r="DT173">
            <v>0</v>
          </cell>
          <cell r="DU173">
            <v>0</v>
          </cell>
          <cell r="DV173">
            <v>6008613.7224303624</v>
          </cell>
          <cell r="EB173">
            <v>0</v>
          </cell>
          <cell r="EC173">
            <v>6008613.7224303624</v>
          </cell>
          <cell r="ED173">
            <v>6008613.7224303624</v>
          </cell>
        </row>
        <row r="174">
          <cell r="A174">
            <v>170</v>
          </cell>
          <cell r="B174" t="str">
            <v>Inbound Roaming</v>
          </cell>
          <cell r="C174">
            <v>1589742.6329493178</v>
          </cell>
          <cell r="D174">
            <v>2735681.1298443442</v>
          </cell>
          <cell r="E174">
            <v>7724166.2382092923</v>
          </cell>
          <cell r="K174">
            <v>4325423.762793662</v>
          </cell>
          <cell r="L174">
            <v>10459847.368053637</v>
          </cell>
          <cell r="M174">
            <v>12049590.001002954</v>
          </cell>
          <cell r="N174">
            <v>1787797.4438803708</v>
          </cell>
          <cell r="O174">
            <v>3001955.227981599</v>
          </cell>
          <cell r="P174">
            <v>8799241.1090765111</v>
          </cell>
          <cell r="V174">
            <v>4789752.6718619699</v>
          </cell>
          <cell r="W174">
            <v>11801196.33705811</v>
          </cell>
          <cell r="X174">
            <v>13588993.78093848</v>
          </cell>
          <cell r="Y174">
            <v>4132455.0157297086</v>
          </cell>
          <cell r="Z174">
            <v>5500342.6192326583</v>
          </cell>
          <cell r="AA174">
            <v>4853593.365037634</v>
          </cell>
          <cell r="AG174">
            <v>9632797.6349623669</v>
          </cell>
          <cell r="AH174">
            <v>10353935.984270293</v>
          </cell>
          <cell r="AI174">
            <v>14486391</v>
          </cell>
          <cell r="AJ174">
            <v>4921705.7241196092</v>
          </cell>
          <cell r="AK174">
            <v>6821176.2963397671</v>
          </cell>
          <cell r="AL174">
            <v>6110399.9795406237</v>
          </cell>
          <cell r="AR174">
            <v>11742882.020459376</v>
          </cell>
          <cell r="AS174">
            <v>12931576.275880391</v>
          </cell>
          <cell r="AT174">
            <v>17853282</v>
          </cell>
          <cell r="AU174">
            <v>4224754.2193425838</v>
          </cell>
          <cell r="AV174">
            <v>6085849.0322178295</v>
          </cell>
          <cell r="AW174">
            <v>5310797.7484395858</v>
          </cell>
          <cell r="BC174">
            <v>10310603.251560412</v>
          </cell>
          <cell r="BD174">
            <v>11396646.780657414</v>
          </cell>
          <cell r="BE174">
            <v>15621400.999999998</v>
          </cell>
          <cell r="BF174">
            <v>4926347.5060190605</v>
          </cell>
          <cell r="BG174">
            <v>7096509.2039224394</v>
          </cell>
          <cell r="BH174">
            <v>6192747.2900584973</v>
          </cell>
          <cell r="BN174">
            <v>12022856.709941499</v>
          </cell>
          <cell r="BO174">
            <v>13289256.493980937</v>
          </cell>
          <cell r="BP174">
            <v>18215603.999999996</v>
          </cell>
          <cell r="BQ174">
            <v>4921328.5263314033</v>
          </cell>
          <cell r="BR174">
            <v>7085530.5666760355</v>
          </cell>
          <cell r="BS174">
            <v>6316844.906992563</v>
          </cell>
          <cell r="BY174">
            <v>12006859.093007438</v>
          </cell>
          <cell r="BZ174">
            <v>13402375.473668598</v>
          </cell>
          <cell r="CA174">
            <v>18323704</v>
          </cell>
          <cell r="CB174">
            <v>4662329.7335043987</v>
          </cell>
          <cell r="CC174">
            <v>7043996.7091029258</v>
          </cell>
          <cell r="CD174">
            <v>5785856.5573926782</v>
          </cell>
          <cell r="CJ174">
            <v>11706326.442607325</v>
          </cell>
          <cell r="CK174">
            <v>12829853.266495604</v>
          </cell>
          <cell r="CL174">
            <v>17492183.000000004</v>
          </cell>
          <cell r="CM174">
            <v>4084284.7795380102</v>
          </cell>
          <cell r="CN174">
            <v>5896491.6015451318</v>
          </cell>
          <cell r="CO174">
            <v>4996603.6189168599</v>
          </cell>
          <cell r="CU174">
            <v>9980776.381083142</v>
          </cell>
          <cell r="CV174">
            <v>10893095.220461991</v>
          </cell>
          <cell r="CW174">
            <v>14977380.000000002</v>
          </cell>
          <cell r="CX174">
            <v>3695891.6100247153</v>
          </cell>
          <cell r="CY174">
            <v>5582946.1969786286</v>
          </cell>
          <cell r="CZ174">
            <v>5114053.1929966565</v>
          </cell>
          <cell r="DF174">
            <v>9278837.8070033435</v>
          </cell>
          <cell r="DG174">
            <v>10696999.389975285</v>
          </cell>
          <cell r="DH174">
            <v>14392891</v>
          </cell>
          <cell r="DI174">
            <v>4144671.5156113859</v>
          </cell>
          <cell r="DJ174">
            <v>6087733.6642178716</v>
          </cell>
          <cell r="DK174">
            <v>5368907.8201707415</v>
          </cell>
          <cell r="DQ174">
            <v>10232405.179829258</v>
          </cell>
          <cell r="DR174">
            <v>11456641.484388612</v>
          </cell>
          <cell r="DS174">
            <v>15601313</v>
          </cell>
          <cell r="DT174">
            <v>4638509.5400793888</v>
          </cell>
          <cell r="DU174">
            <v>6813087.7374902498</v>
          </cell>
          <cell r="DV174">
            <v>6008613.7224303624</v>
          </cell>
          <cell r="EB174">
            <v>11451597.277569639</v>
          </cell>
          <cell r="EC174">
            <v>12821701.459920611</v>
          </cell>
          <cell r="ED174">
            <v>17460211</v>
          </cell>
        </row>
        <row r="175">
          <cell r="A175">
            <v>171</v>
          </cell>
          <cell r="B175" t="str">
            <v>Prepay Fraud &amp; O/B Roaming</v>
          </cell>
          <cell r="C175">
            <v>434002678.41680127</v>
          </cell>
          <cell r="D175">
            <v>500930059.58692276</v>
          </cell>
          <cell r="E175">
            <v>355288662.62435025</v>
          </cell>
          <cell r="K175">
            <v>0</v>
          </cell>
          <cell r="L175">
            <v>856218722.21127295</v>
          </cell>
          <cell r="M175">
            <v>1290221400.6280744</v>
          </cell>
          <cell r="N175">
            <v>447595977.13803792</v>
          </cell>
          <cell r="O175">
            <v>540780488.29381454</v>
          </cell>
          <cell r="P175">
            <v>377892458.19790959</v>
          </cell>
          <cell r="V175">
            <v>0</v>
          </cell>
          <cell r="W175">
            <v>918672946.49172413</v>
          </cell>
          <cell r="X175">
            <v>1366268923.6297622</v>
          </cell>
          <cell r="Y175">
            <v>481169628.15017664</v>
          </cell>
          <cell r="Z175">
            <v>563294094.47647786</v>
          </cell>
          <cell r="AA175">
            <v>405934042.84137082</v>
          </cell>
          <cell r="AG175">
            <v>0</v>
          </cell>
          <cell r="AH175">
            <v>969228137.31784868</v>
          </cell>
          <cell r="AI175">
            <v>1450397765.4680252</v>
          </cell>
          <cell r="AJ175">
            <v>244418.95117914779</v>
          </cell>
          <cell r="AK175">
            <v>0</v>
          </cell>
          <cell r="AL175">
            <v>0</v>
          </cell>
          <cell r="AR175">
            <v>0</v>
          </cell>
          <cell r="AS175">
            <v>0</v>
          </cell>
          <cell r="AT175">
            <v>244418.95117914779</v>
          </cell>
          <cell r="BC175">
            <v>0</v>
          </cell>
          <cell r="BN175">
            <v>0</v>
          </cell>
          <cell r="BY175">
            <v>0</v>
          </cell>
          <cell r="CJ175">
            <v>0</v>
          </cell>
          <cell r="CU175">
            <v>0</v>
          </cell>
          <cell r="DF175">
            <v>0</v>
          </cell>
          <cell r="DQ175">
            <v>0</v>
          </cell>
          <cell r="EB175">
            <v>0</v>
          </cell>
        </row>
        <row r="176">
          <cell r="A176">
            <v>174</v>
          </cell>
          <cell r="B176" t="str">
            <v>BTM</v>
          </cell>
          <cell r="C176">
            <v>171639480.9203504</v>
          </cell>
          <cell r="D176">
            <v>342511.16970663535</v>
          </cell>
          <cell r="E176">
            <v>0</v>
          </cell>
          <cell r="K176">
            <v>171981992.09005705</v>
          </cell>
          <cell r="L176">
            <v>342511.16970663535</v>
          </cell>
          <cell r="M176">
            <v>171981992.09005705</v>
          </cell>
          <cell r="N176">
            <v>171163023.05295295</v>
          </cell>
          <cell r="O176">
            <v>350487.83812998899</v>
          </cell>
          <cell r="P176">
            <v>0</v>
          </cell>
          <cell r="V176">
            <v>171513510.89108294</v>
          </cell>
          <cell r="W176">
            <v>350487.83812998899</v>
          </cell>
          <cell r="X176">
            <v>171513510.89108294</v>
          </cell>
          <cell r="Y176">
            <v>173597657.77578941</v>
          </cell>
          <cell r="Z176">
            <v>358789.52563210274</v>
          </cell>
          <cell r="AA176">
            <v>0</v>
          </cell>
          <cell r="AG176">
            <v>173956447.30142152</v>
          </cell>
          <cell r="AH176">
            <v>358789.52563210274</v>
          </cell>
          <cell r="AI176">
            <v>173956447.30142152</v>
          </cell>
          <cell r="AJ176">
            <v>183260422.09434691</v>
          </cell>
          <cell r="AK176">
            <v>440851.68974020396</v>
          </cell>
          <cell r="AL176">
            <v>0</v>
          </cell>
          <cell r="AR176">
            <v>183701273.78408712</v>
          </cell>
          <cell r="AS176">
            <v>440851.68974020396</v>
          </cell>
          <cell r="AT176">
            <v>183701273.78408712</v>
          </cell>
          <cell r="AU176">
            <v>162396235.78155568</v>
          </cell>
          <cell r="AV176">
            <v>552561.86581566697</v>
          </cell>
          <cell r="AW176">
            <v>0</v>
          </cell>
          <cell r="BC176">
            <v>162948797.64737135</v>
          </cell>
          <cell r="BD176">
            <v>552561.86581566697</v>
          </cell>
          <cell r="BE176">
            <v>162948797.64737135</v>
          </cell>
          <cell r="BF176">
            <v>189520796.38898718</v>
          </cell>
          <cell r="BG176">
            <v>608908.81305524276</v>
          </cell>
          <cell r="BH176">
            <v>0</v>
          </cell>
          <cell r="BN176">
            <v>190129705.20204243</v>
          </cell>
          <cell r="BO176">
            <v>608908.81305524276</v>
          </cell>
          <cell r="BP176">
            <v>190129705.20204243</v>
          </cell>
          <cell r="BQ176">
            <v>188353996.89217407</v>
          </cell>
          <cell r="BR176">
            <v>795505.1216635427</v>
          </cell>
          <cell r="BS176">
            <v>0</v>
          </cell>
          <cell r="BY176">
            <v>189149502.01383761</v>
          </cell>
          <cell r="BZ176">
            <v>795505.1216635427</v>
          </cell>
          <cell r="CA176">
            <v>189149502.01383761</v>
          </cell>
          <cell r="CB176">
            <v>182950673.30538636</v>
          </cell>
          <cell r="CC176">
            <v>623134.12414528546</v>
          </cell>
          <cell r="CD176">
            <v>0</v>
          </cell>
          <cell r="CJ176">
            <v>183573807.42953166</v>
          </cell>
          <cell r="CK176">
            <v>623134.12414528546</v>
          </cell>
          <cell r="CL176">
            <v>183573807.42953166</v>
          </cell>
          <cell r="CM176">
            <v>160865527.33873659</v>
          </cell>
          <cell r="CN176">
            <v>578455.54558808415</v>
          </cell>
          <cell r="CO176">
            <v>0</v>
          </cell>
          <cell r="CU176">
            <v>161443982.88432467</v>
          </cell>
          <cell r="CV176">
            <v>578455.54558808415</v>
          </cell>
          <cell r="CW176">
            <v>161443982.88432467</v>
          </cell>
          <cell r="CX176">
            <v>193250742.5139944</v>
          </cell>
          <cell r="CY176">
            <v>390507.1982509034</v>
          </cell>
          <cell r="CZ176">
            <v>0</v>
          </cell>
          <cell r="DF176">
            <v>193641249.71224529</v>
          </cell>
          <cell r="DG176">
            <v>390507.1982509034</v>
          </cell>
          <cell r="DH176">
            <v>193641249.71224529</v>
          </cell>
          <cell r="DI176">
            <v>177264555.67106903</v>
          </cell>
          <cell r="DJ176">
            <v>406231.30147309351</v>
          </cell>
          <cell r="DK176">
            <v>0</v>
          </cell>
          <cell r="DQ176">
            <v>177670786.97254211</v>
          </cell>
          <cell r="DR176">
            <v>406231.30147309351</v>
          </cell>
          <cell r="DS176">
            <v>177670786.97254211</v>
          </cell>
          <cell r="DT176">
            <v>197370772.60288614</v>
          </cell>
          <cell r="DU176">
            <v>450098.68788132985</v>
          </cell>
          <cell r="DV176">
            <v>0</v>
          </cell>
          <cell r="EB176">
            <v>197820871.29076746</v>
          </cell>
          <cell r="EC176">
            <v>450098.68788132985</v>
          </cell>
          <cell r="ED176">
            <v>197820871.29076746</v>
          </cell>
        </row>
        <row r="177">
          <cell r="A177">
            <v>175</v>
          </cell>
          <cell r="B177" t="str">
            <v>SPD</v>
          </cell>
          <cell r="C177">
            <v>38817086.996872418</v>
          </cell>
          <cell r="D177">
            <v>407536965.65897006</v>
          </cell>
          <cell r="E177">
            <v>0</v>
          </cell>
          <cell r="K177">
            <v>446354052.65584248</v>
          </cell>
          <cell r="L177">
            <v>407536965.65897006</v>
          </cell>
          <cell r="M177">
            <v>446354052.65584248</v>
          </cell>
          <cell r="N177">
            <v>39861949.752024181</v>
          </cell>
          <cell r="O177">
            <v>425162602.573762</v>
          </cell>
          <cell r="P177">
            <v>0</v>
          </cell>
          <cell r="V177">
            <v>465024552.32578617</v>
          </cell>
          <cell r="W177">
            <v>425162602.573762</v>
          </cell>
          <cell r="X177">
            <v>465024552.32578617</v>
          </cell>
          <cell r="Y177">
            <v>52247954.496293709</v>
          </cell>
          <cell r="Z177">
            <v>440368253.05266762</v>
          </cell>
          <cell r="AA177">
            <v>0</v>
          </cell>
          <cell r="AG177">
            <v>492616207.54896134</v>
          </cell>
          <cell r="AH177">
            <v>440368253.05266762</v>
          </cell>
          <cell r="AI177">
            <v>492616207.54896134</v>
          </cell>
          <cell r="AJ177">
            <v>34559782.496450059</v>
          </cell>
          <cell r="AK177">
            <v>189396130.93720272</v>
          </cell>
          <cell r="AL177">
            <v>0</v>
          </cell>
          <cell r="AR177">
            <v>223955913.43365279</v>
          </cell>
          <cell r="AS177">
            <v>189396130.93720272</v>
          </cell>
          <cell r="AT177">
            <v>223955913.43365279</v>
          </cell>
          <cell r="AU177">
            <v>22530293.764666367</v>
          </cell>
          <cell r="AV177">
            <v>26151521.117559157</v>
          </cell>
          <cell r="AW177">
            <v>0</v>
          </cell>
          <cell r="BC177">
            <v>48681814.882225528</v>
          </cell>
          <cell r="BD177">
            <v>26151521.117559157</v>
          </cell>
          <cell r="BE177">
            <v>48681814.882225528</v>
          </cell>
          <cell r="BF177">
            <v>35933370.715722583</v>
          </cell>
          <cell r="BG177">
            <v>37163785.265591271</v>
          </cell>
          <cell r="BH177">
            <v>0</v>
          </cell>
          <cell r="BN177">
            <v>73097155.981313854</v>
          </cell>
          <cell r="BO177">
            <v>37163785.265591271</v>
          </cell>
          <cell r="BP177">
            <v>73097155.981313854</v>
          </cell>
          <cell r="BQ177">
            <v>36583836.94109422</v>
          </cell>
          <cell r="BR177">
            <v>42838261.907087065</v>
          </cell>
          <cell r="BS177">
            <v>0</v>
          </cell>
          <cell r="BY177">
            <v>79422098.848181278</v>
          </cell>
          <cell r="BZ177">
            <v>42838261.907087065</v>
          </cell>
          <cell r="CA177">
            <v>79422098.848181278</v>
          </cell>
          <cell r="CB177">
            <v>35609692.211424984</v>
          </cell>
          <cell r="CC177">
            <v>30717919.895468142</v>
          </cell>
          <cell r="CD177">
            <v>0</v>
          </cell>
          <cell r="CJ177">
            <v>66327612.106893122</v>
          </cell>
          <cell r="CK177">
            <v>30717919.895468142</v>
          </cell>
          <cell r="CL177">
            <v>66327612.106893122</v>
          </cell>
          <cell r="CM177">
            <v>33541749.403356258</v>
          </cell>
          <cell r="CN177">
            <v>28313882.4492319</v>
          </cell>
          <cell r="CO177">
            <v>0</v>
          </cell>
          <cell r="CU177">
            <v>61855631.852588162</v>
          </cell>
          <cell r="CV177">
            <v>28313882.4492319</v>
          </cell>
          <cell r="CW177">
            <v>61855631.852588162</v>
          </cell>
          <cell r="CX177">
            <v>33726831.25432162</v>
          </cell>
          <cell r="CY177">
            <v>26934473.570559274</v>
          </cell>
          <cell r="CZ177">
            <v>0</v>
          </cell>
          <cell r="DF177">
            <v>60661304.824880898</v>
          </cell>
          <cell r="DG177">
            <v>26934473.570559274</v>
          </cell>
          <cell r="DH177">
            <v>60661304.824880898</v>
          </cell>
          <cell r="DI177">
            <v>38966213.324146345</v>
          </cell>
          <cell r="DJ177">
            <v>25595449.526105229</v>
          </cell>
          <cell r="DK177">
            <v>0</v>
          </cell>
          <cell r="DQ177">
            <v>64561662.85025157</v>
          </cell>
          <cell r="DR177">
            <v>25595449.526105229</v>
          </cell>
          <cell r="DS177">
            <v>64561662.85025157</v>
          </cell>
          <cell r="DT177">
            <v>45003347.877374411</v>
          </cell>
          <cell r="DU177">
            <v>27094190.990248673</v>
          </cell>
          <cell r="DV177">
            <v>0</v>
          </cell>
          <cell r="EB177">
            <v>72097538.867623091</v>
          </cell>
          <cell r="EC177">
            <v>27094190.990248673</v>
          </cell>
          <cell r="ED177">
            <v>72097538.867623091</v>
          </cell>
        </row>
        <row r="178">
          <cell r="A178">
            <v>188</v>
          </cell>
          <cell r="B178" t="str">
            <v>Ventura Base</v>
          </cell>
          <cell r="C178">
            <v>0</v>
          </cell>
          <cell r="D178">
            <v>189761557.54457092</v>
          </cell>
          <cell r="E178">
            <v>285752985.15622222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199175696.74025232</v>
          </cell>
          <cell r="P178">
            <v>346070000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206166014.39736843</v>
          </cell>
          <cell r="AA178">
            <v>335000000</v>
          </cell>
          <cell r="AG178">
            <v>0</v>
          </cell>
          <cell r="AH178">
            <v>0</v>
          </cell>
          <cell r="AI178">
            <v>0</v>
          </cell>
          <cell r="AJ178">
            <v>29290159.429462798</v>
          </cell>
          <cell r="AK178">
            <v>203207532.06609634</v>
          </cell>
          <cell r="AL178">
            <v>335751105.73259187</v>
          </cell>
          <cell r="AR178">
            <v>232497691.49555913</v>
          </cell>
          <cell r="AS178">
            <v>538958637.79868817</v>
          </cell>
          <cell r="AT178">
            <v>568248797.22815096</v>
          </cell>
          <cell r="AU178">
            <v>5197181.0383496117</v>
          </cell>
          <cell r="AV178">
            <v>154920725.53274834</v>
          </cell>
          <cell r="AW178">
            <v>0</v>
          </cell>
          <cell r="BC178">
            <v>160117906.57109794</v>
          </cell>
          <cell r="BD178">
            <v>154920725.53274834</v>
          </cell>
          <cell r="BE178">
            <v>160117906.57109794</v>
          </cell>
          <cell r="BF178">
            <v>2348609.7243322819</v>
          </cell>
          <cell r="BG178">
            <v>149360422.72964182</v>
          </cell>
          <cell r="BH178">
            <v>0</v>
          </cell>
          <cell r="BN178">
            <v>151709032.4539741</v>
          </cell>
          <cell r="BO178">
            <v>149360422.72964182</v>
          </cell>
          <cell r="BP178">
            <v>151709032.4539741</v>
          </cell>
          <cell r="BQ178">
            <v>1901413.4865224359</v>
          </cell>
          <cell r="BR178">
            <v>150529230.79174745</v>
          </cell>
          <cell r="BS178">
            <v>0</v>
          </cell>
          <cell r="BY178">
            <v>152430644.27826989</v>
          </cell>
          <cell r="BZ178">
            <v>150529230.79174745</v>
          </cell>
          <cell r="CA178">
            <v>152430644.27826989</v>
          </cell>
          <cell r="CB178">
            <v>2148081.0151132606</v>
          </cell>
          <cell r="CC178">
            <v>137648388.79714838</v>
          </cell>
          <cell r="CD178">
            <v>0</v>
          </cell>
          <cell r="CJ178">
            <v>139796469.81226164</v>
          </cell>
          <cell r="CK178">
            <v>137648388.79714838</v>
          </cell>
          <cell r="CL178">
            <v>139796469.81226164</v>
          </cell>
          <cell r="CM178">
            <v>2228959.229475894</v>
          </cell>
          <cell r="CN178">
            <v>126957109.38288485</v>
          </cell>
          <cell r="CO178">
            <v>0</v>
          </cell>
          <cell r="CU178">
            <v>129186068.61236075</v>
          </cell>
          <cell r="CV178">
            <v>126957109.38288485</v>
          </cell>
          <cell r="CW178">
            <v>129186068.61236075</v>
          </cell>
          <cell r="CX178">
            <v>2434241.3214516258</v>
          </cell>
          <cell r="CY178">
            <v>126759685.60332361</v>
          </cell>
          <cell r="CZ178">
            <v>0</v>
          </cell>
          <cell r="DF178">
            <v>129193926.92477523</v>
          </cell>
          <cell r="DG178">
            <v>126759685.60332361</v>
          </cell>
          <cell r="DH178">
            <v>129193926.92477523</v>
          </cell>
          <cell r="DI178">
            <v>2480652.1446809606</v>
          </cell>
          <cell r="DJ178">
            <v>124103246.37393898</v>
          </cell>
          <cell r="DK178">
            <v>0</v>
          </cell>
          <cell r="DQ178">
            <v>126583898.51861994</v>
          </cell>
          <cell r="DR178">
            <v>124103246.37393898</v>
          </cell>
          <cell r="DS178">
            <v>126583898.51861994</v>
          </cell>
          <cell r="DT178">
            <v>2960884.867922117</v>
          </cell>
          <cell r="DU178">
            <v>131497344.88321248</v>
          </cell>
          <cell r="DV178">
            <v>0</v>
          </cell>
          <cell r="EB178">
            <v>134458229.7511346</v>
          </cell>
          <cell r="EC178">
            <v>131497344.88321248</v>
          </cell>
          <cell r="ED178">
            <v>134458229.7511346</v>
          </cell>
        </row>
        <row r="179">
          <cell r="A179">
            <v>176</v>
          </cell>
          <cell r="B179" t="str">
            <v>Cellops Base</v>
          </cell>
          <cell r="C179">
            <v>252921.156894952</v>
          </cell>
          <cell r="D179">
            <v>13630254.604110692</v>
          </cell>
          <cell r="E179">
            <v>0</v>
          </cell>
          <cell r="K179">
            <v>13883175.761005644</v>
          </cell>
          <cell r="L179">
            <v>13630254.604110692</v>
          </cell>
          <cell r="M179">
            <v>13883175.761005644</v>
          </cell>
          <cell r="N179">
            <v>263115.733360557</v>
          </cell>
          <cell r="O179">
            <v>13644031.560837127</v>
          </cell>
          <cell r="P179">
            <v>0</v>
          </cell>
          <cell r="V179">
            <v>13907147.294197684</v>
          </cell>
          <cell r="W179">
            <v>13644031.560837127</v>
          </cell>
          <cell r="X179">
            <v>13907147.294197684</v>
          </cell>
          <cell r="Y179">
            <v>285754.82516388333</v>
          </cell>
          <cell r="Z179">
            <v>12823668.690247569</v>
          </cell>
          <cell r="AA179">
            <v>0</v>
          </cell>
          <cell r="AG179">
            <v>13109423.515411453</v>
          </cell>
          <cell r="AH179">
            <v>12823668.690247569</v>
          </cell>
          <cell r="AI179">
            <v>13109423.515411453</v>
          </cell>
          <cell r="AJ179">
            <v>230223.00985932548</v>
          </cell>
          <cell r="AK179">
            <v>9772738.0255085677</v>
          </cell>
          <cell r="AL179">
            <v>0</v>
          </cell>
          <cell r="AR179">
            <v>10002961.035367893</v>
          </cell>
          <cell r="AS179">
            <v>9772738.0255085677</v>
          </cell>
          <cell r="AT179">
            <v>10002961.035367893</v>
          </cell>
          <cell r="AU179">
            <v>209742.64585890499</v>
          </cell>
          <cell r="AV179">
            <v>8480126.2043122333</v>
          </cell>
          <cell r="AW179">
            <v>0</v>
          </cell>
          <cell r="BC179">
            <v>8689868.8501711376</v>
          </cell>
          <cell r="BD179">
            <v>8480126.2043122333</v>
          </cell>
          <cell r="BE179">
            <v>8689868.8501711376</v>
          </cell>
          <cell r="BF179">
            <v>193772.83249702986</v>
          </cell>
          <cell r="BG179">
            <v>8984324.58771386</v>
          </cell>
          <cell r="BH179">
            <v>0</v>
          </cell>
          <cell r="BN179">
            <v>9178097.4202108905</v>
          </cell>
          <cell r="BO179">
            <v>8984324.58771386</v>
          </cell>
          <cell r="BP179">
            <v>9178097.4202108905</v>
          </cell>
          <cell r="BQ179">
            <v>89851.326006124655</v>
          </cell>
          <cell r="BR179">
            <v>11391544.618126627</v>
          </cell>
          <cell r="BS179">
            <v>0</v>
          </cell>
          <cell r="BY179">
            <v>11481395.944132751</v>
          </cell>
          <cell r="BZ179">
            <v>11391544.618126627</v>
          </cell>
          <cell r="CA179">
            <v>11481395.944132751</v>
          </cell>
          <cell r="CB179">
            <v>174195.0677936259</v>
          </cell>
          <cell r="CC179">
            <v>6897825.7482924191</v>
          </cell>
          <cell r="CD179">
            <v>0</v>
          </cell>
          <cell r="CJ179">
            <v>7072020.8160860455</v>
          </cell>
          <cell r="CK179">
            <v>6897825.7482924191</v>
          </cell>
          <cell r="CL179">
            <v>7072020.8160860455</v>
          </cell>
          <cell r="CM179">
            <v>-25033.046997042464</v>
          </cell>
          <cell r="CN179">
            <v>5083485.6843505837</v>
          </cell>
          <cell r="CO179">
            <v>0</v>
          </cell>
          <cell r="CU179">
            <v>5058452.6373535413</v>
          </cell>
          <cell r="CV179">
            <v>5083485.6843505837</v>
          </cell>
          <cell r="CW179">
            <v>5058452.6373535413</v>
          </cell>
          <cell r="CX179">
            <v>61098.233692479815</v>
          </cell>
          <cell r="CY179">
            <v>4876586.0465796059</v>
          </cell>
          <cell r="CZ179">
            <v>0</v>
          </cell>
          <cell r="DF179">
            <v>4937684.2802720862</v>
          </cell>
          <cell r="DG179">
            <v>4876586.0465796059</v>
          </cell>
          <cell r="DH179">
            <v>4937684.2802720862</v>
          </cell>
          <cell r="DI179">
            <v>51110.699200350471</v>
          </cell>
          <cell r="DJ179">
            <v>4583616.226443301</v>
          </cell>
          <cell r="DK179">
            <v>0</v>
          </cell>
          <cell r="DQ179">
            <v>4634726.9256436517</v>
          </cell>
          <cell r="DR179">
            <v>4583616.226443301</v>
          </cell>
          <cell r="DS179">
            <v>4634726.9256436517</v>
          </cell>
          <cell r="DT179">
            <v>46162.156570385152</v>
          </cell>
          <cell r="DU179">
            <v>4464452.2200409006</v>
          </cell>
          <cell r="DV179">
            <v>0</v>
          </cell>
          <cell r="EB179">
            <v>4510614.3766112858</v>
          </cell>
          <cell r="EC179">
            <v>4464452.2200409006</v>
          </cell>
          <cell r="ED179">
            <v>4510614.3766112858</v>
          </cell>
        </row>
        <row r="180">
          <cell r="A180">
            <v>177</v>
          </cell>
          <cell r="B180" t="str">
            <v>Lumina Base</v>
          </cell>
          <cell r="C180">
            <v>160227234.8006039</v>
          </cell>
          <cell r="D180">
            <v>166940532.05364367</v>
          </cell>
          <cell r="E180">
            <v>0</v>
          </cell>
          <cell r="K180">
            <v>327167766.85424757</v>
          </cell>
          <cell r="L180">
            <v>166940532.05364367</v>
          </cell>
          <cell r="M180">
            <v>327167766.85424757</v>
          </cell>
          <cell r="N180">
            <v>172907617.69809514</v>
          </cell>
          <cell r="O180">
            <v>184817129.60703284</v>
          </cell>
          <cell r="P180">
            <v>0</v>
          </cell>
          <cell r="V180">
            <v>357724747.30512798</v>
          </cell>
          <cell r="W180">
            <v>184817129.60703284</v>
          </cell>
          <cell r="X180">
            <v>357724747.30512798</v>
          </cell>
          <cell r="Y180">
            <v>177647017.27416104</v>
          </cell>
          <cell r="Z180">
            <v>197790596.58119628</v>
          </cell>
          <cell r="AA180">
            <v>0</v>
          </cell>
          <cell r="AG180">
            <v>375437613.85535729</v>
          </cell>
          <cell r="AH180">
            <v>197790596.58119628</v>
          </cell>
          <cell r="AI180">
            <v>375437613.85535729</v>
          </cell>
          <cell r="AJ180">
            <v>185308467.05791211</v>
          </cell>
          <cell r="AK180">
            <v>203831286.84837773</v>
          </cell>
          <cell r="AL180">
            <v>0</v>
          </cell>
          <cell r="AR180">
            <v>389139753.90628982</v>
          </cell>
          <cell r="AS180">
            <v>203831286.84837773</v>
          </cell>
          <cell r="AT180">
            <v>389139753.90628982</v>
          </cell>
          <cell r="AU180">
            <v>176300677.50558281</v>
          </cell>
          <cell r="AV180">
            <v>223719568.97270513</v>
          </cell>
          <cell r="AW180">
            <v>0</v>
          </cell>
          <cell r="BC180">
            <v>400020246.47828794</v>
          </cell>
          <cell r="BD180">
            <v>223719568.97270513</v>
          </cell>
          <cell r="BE180">
            <v>400020246.47828794</v>
          </cell>
          <cell r="BF180">
            <v>204922287.87437356</v>
          </cell>
          <cell r="BG180">
            <v>251447244.82011643</v>
          </cell>
          <cell r="BH180">
            <v>0</v>
          </cell>
          <cell r="BN180">
            <v>456369532.69448996</v>
          </cell>
          <cell r="BO180">
            <v>251447244.82011643</v>
          </cell>
          <cell r="BP180">
            <v>456369532.69448996</v>
          </cell>
          <cell r="BQ180">
            <v>191690650.52104622</v>
          </cell>
          <cell r="BR180">
            <v>265754253.59209245</v>
          </cell>
          <cell r="BS180">
            <v>0</v>
          </cell>
          <cell r="BY180">
            <v>457444904.11313868</v>
          </cell>
          <cell r="BZ180">
            <v>265754253.59209245</v>
          </cell>
          <cell r="CA180">
            <v>457444904.11313868</v>
          </cell>
          <cell r="CB180">
            <v>209870328.5918757</v>
          </cell>
          <cell r="CC180">
            <v>283276872.54977328</v>
          </cell>
          <cell r="CD180">
            <v>0</v>
          </cell>
          <cell r="CJ180">
            <v>493147201.14164901</v>
          </cell>
          <cell r="CK180">
            <v>283276872.54977328</v>
          </cell>
          <cell r="CL180">
            <v>493147201.14164901</v>
          </cell>
          <cell r="CM180">
            <v>198345210.648121</v>
          </cell>
          <cell r="CN180">
            <v>282434855.69114542</v>
          </cell>
          <cell r="CO180">
            <v>0</v>
          </cell>
          <cell r="CU180">
            <v>480780066.33926642</v>
          </cell>
          <cell r="CV180">
            <v>282434855.69114542</v>
          </cell>
          <cell r="CW180">
            <v>480780066.33926642</v>
          </cell>
          <cell r="CX180">
            <v>200334583.47346693</v>
          </cell>
          <cell r="CY180">
            <v>287581435.8362506</v>
          </cell>
          <cell r="CZ180">
            <v>0</v>
          </cell>
          <cell r="DF180">
            <v>487916019.30971754</v>
          </cell>
          <cell r="DG180">
            <v>287581435.8362506</v>
          </cell>
          <cell r="DH180">
            <v>487916019.30971754</v>
          </cell>
          <cell r="DI180">
            <v>211241301.24833369</v>
          </cell>
          <cell r="DJ180">
            <v>275612772.59866327</v>
          </cell>
          <cell r="DK180">
            <v>0</v>
          </cell>
          <cell r="DQ180">
            <v>486854073.84699696</v>
          </cell>
          <cell r="DR180">
            <v>275612772.59866327</v>
          </cell>
          <cell r="DS180">
            <v>486854073.84699696</v>
          </cell>
          <cell r="DT180">
            <v>236079365.53967756</v>
          </cell>
          <cell r="DU180">
            <v>289130640.70913267</v>
          </cell>
          <cell r="DV180">
            <v>0</v>
          </cell>
          <cell r="EB180">
            <v>525210006.24881023</v>
          </cell>
          <cell r="EC180">
            <v>289130640.70913267</v>
          </cell>
          <cell r="ED180">
            <v>525210006.24881023</v>
          </cell>
        </row>
        <row r="181">
          <cell r="A181">
            <v>178</v>
          </cell>
          <cell r="B181" t="str">
            <v>ISP Base</v>
          </cell>
          <cell r="C181">
            <v>78149885.961576715</v>
          </cell>
          <cell r="D181">
            <v>4909006.1988514112</v>
          </cell>
          <cell r="E181">
            <v>0</v>
          </cell>
          <cell r="K181">
            <v>83058892.160428122</v>
          </cell>
          <cell r="L181">
            <v>4909006.1988514112</v>
          </cell>
          <cell r="M181">
            <v>83058892.160428122</v>
          </cell>
          <cell r="N181">
            <v>80860876.545788214</v>
          </cell>
          <cell r="O181">
            <v>6683147.7649091855</v>
          </cell>
          <cell r="P181">
            <v>0</v>
          </cell>
          <cell r="V181">
            <v>87544024.310697407</v>
          </cell>
          <cell r="W181">
            <v>6683147.7649091855</v>
          </cell>
          <cell r="X181">
            <v>87544024.310697407</v>
          </cell>
          <cell r="Y181">
            <v>82746584.418172747</v>
          </cell>
          <cell r="Z181">
            <v>3754972.6451734994</v>
          </cell>
          <cell r="AA181">
            <v>0</v>
          </cell>
          <cell r="AG181">
            <v>86501557.063346252</v>
          </cell>
          <cell r="AH181">
            <v>3754972.6451734994</v>
          </cell>
          <cell r="AI181">
            <v>86501557.063346252</v>
          </cell>
          <cell r="AJ181">
            <v>108968678.38267021</v>
          </cell>
          <cell r="AK181">
            <v>251515172.98318213</v>
          </cell>
          <cell r="AL181">
            <v>0</v>
          </cell>
          <cell r="AR181">
            <v>360483851.36585236</v>
          </cell>
          <cell r="AS181">
            <v>251515172.98318213</v>
          </cell>
          <cell r="AT181">
            <v>360483851.36585236</v>
          </cell>
          <cell r="AU181">
            <v>104365081.59519523</v>
          </cell>
          <cell r="AV181">
            <v>40955973.256779023</v>
          </cell>
          <cell r="AW181">
            <v>0</v>
          </cell>
          <cell r="BC181">
            <v>145321054.85197425</v>
          </cell>
          <cell r="BD181">
            <v>40955973.256779023</v>
          </cell>
          <cell r="BE181">
            <v>145321054.85197425</v>
          </cell>
          <cell r="BF181">
            <v>97911477.206475705</v>
          </cell>
          <cell r="BG181">
            <v>9846335.6902497709</v>
          </cell>
          <cell r="BH181">
            <v>0</v>
          </cell>
          <cell r="BN181">
            <v>107757812.89672548</v>
          </cell>
          <cell r="BO181">
            <v>9846335.6902497709</v>
          </cell>
          <cell r="BP181">
            <v>107757812.89672548</v>
          </cell>
          <cell r="BQ181">
            <v>102171551.57880537</v>
          </cell>
          <cell r="BR181">
            <v>8024854.9932208098</v>
          </cell>
          <cell r="BS181">
            <v>0</v>
          </cell>
          <cell r="BY181">
            <v>110196406.57202618</v>
          </cell>
          <cell r="BZ181">
            <v>8024854.9932208098</v>
          </cell>
          <cell r="CA181">
            <v>110196406.57202618</v>
          </cell>
          <cell r="CB181">
            <v>95628769.03555128</v>
          </cell>
          <cell r="CC181">
            <v>11157366.708991544</v>
          </cell>
          <cell r="CD181">
            <v>0</v>
          </cell>
          <cell r="CJ181">
            <v>106786135.74454282</v>
          </cell>
          <cell r="CK181">
            <v>11157366.708991544</v>
          </cell>
          <cell r="CL181">
            <v>106786135.74454282</v>
          </cell>
          <cell r="CM181">
            <v>86211456.545498699</v>
          </cell>
          <cell r="CN181">
            <v>9169378.472867284</v>
          </cell>
          <cell r="CO181">
            <v>0</v>
          </cell>
          <cell r="CU181">
            <v>95380835.018365979</v>
          </cell>
          <cell r="CV181">
            <v>9169378.472867284</v>
          </cell>
          <cell r="CW181">
            <v>95380835.018365979</v>
          </cell>
          <cell r="CX181">
            <v>87690952.782478079</v>
          </cell>
          <cell r="CY181">
            <v>10406501.028688164</v>
          </cell>
          <cell r="CZ181">
            <v>0</v>
          </cell>
          <cell r="DF181">
            <v>98097453.811166242</v>
          </cell>
          <cell r="DG181">
            <v>10406501.028688164</v>
          </cell>
          <cell r="DH181">
            <v>98097453.811166242</v>
          </cell>
          <cell r="DI181">
            <v>94922332.302622408</v>
          </cell>
          <cell r="DJ181">
            <v>10600403.864954067</v>
          </cell>
          <cell r="DK181">
            <v>0</v>
          </cell>
          <cell r="DQ181">
            <v>105522736.16757648</v>
          </cell>
          <cell r="DR181">
            <v>10600403.864954067</v>
          </cell>
          <cell r="DS181">
            <v>105522736.16757648</v>
          </cell>
          <cell r="DT181">
            <v>105546577.36010766</v>
          </cell>
          <cell r="DU181">
            <v>12473404.639080297</v>
          </cell>
          <cell r="DV181">
            <v>0</v>
          </cell>
          <cell r="EB181">
            <v>118019981.99918796</v>
          </cell>
          <cell r="EC181">
            <v>12473404.639080297</v>
          </cell>
          <cell r="ED181">
            <v>118019981.99918796</v>
          </cell>
        </row>
        <row r="182">
          <cell r="A182">
            <v>266</v>
          </cell>
          <cell r="B182" t="str">
            <v>Other SPD</v>
          </cell>
          <cell r="C182">
            <v>584952.24515569885</v>
          </cell>
          <cell r="D182">
            <v>3913.9836343012498</v>
          </cell>
          <cell r="E182">
            <v>0</v>
          </cell>
          <cell r="K182">
            <v>588866.22879000008</v>
          </cell>
          <cell r="L182">
            <v>3913.9836343012498</v>
          </cell>
          <cell r="M182">
            <v>588866.22879000008</v>
          </cell>
          <cell r="N182">
            <v>576804.22110991203</v>
          </cell>
          <cell r="O182">
            <v>3812.0076800879183</v>
          </cell>
          <cell r="P182">
            <v>0</v>
          </cell>
          <cell r="V182">
            <v>580616.22878999996</v>
          </cell>
          <cell r="W182">
            <v>3812.0076800879183</v>
          </cell>
          <cell r="X182">
            <v>580616.22878999996</v>
          </cell>
          <cell r="Y182">
            <v>567077.83225681889</v>
          </cell>
          <cell r="Z182">
            <v>3729.39653318104</v>
          </cell>
          <cell r="AA182">
            <v>0</v>
          </cell>
          <cell r="AG182">
            <v>570807.22878999996</v>
          </cell>
          <cell r="AH182">
            <v>3729.39653318104</v>
          </cell>
          <cell r="AI182">
            <v>570807.22878999996</v>
          </cell>
          <cell r="AU182">
            <v>12981608.575687759</v>
          </cell>
          <cell r="AV182">
            <v>228786687.34440538</v>
          </cell>
          <cell r="AW182">
            <v>0</v>
          </cell>
          <cell r="BC182">
            <v>241768295.92009315</v>
          </cell>
          <cell r="BD182">
            <v>228786687.34440538</v>
          </cell>
          <cell r="BE182">
            <v>241768295.92009315</v>
          </cell>
          <cell r="BF182">
            <v>15979727.624430366</v>
          </cell>
          <cell r="BG182">
            <v>272163559.70339984</v>
          </cell>
          <cell r="BH182">
            <v>0</v>
          </cell>
          <cell r="BN182">
            <v>288143287.3278302</v>
          </cell>
          <cell r="BO182">
            <v>272163559.70339984</v>
          </cell>
          <cell r="BP182">
            <v>288143287.3278302</v>
          </cell>
          <cell r="BQ182">
            <v>15648879.755863678</v>
          </cell>
          <cell r="BR182">
            <v>326494840.67529577</v>
          </cell>
          <cell r="BS182">
            <v>0</v>
          </cell>
          <cell r="BY182">
            <v>342143720.43115944</v>
          </cell>
          <cell r="BZ182">
            <v>326494840.67529577</v>
          </cell>
          <cell r="CA182">
            <v>342143720.43115944</v>
          </cell>
          <cell r="CB182">
            <v>21994515.632437631</v>
          </cell>
          <cell r="CC182">
            <v>325530633.76843202</v>
          </cell>
          <cell r="CD182">
            <v>0</v>
          </cell>
          <cell r="CJ182">
            <v>347525149.40086967</v>
          </cell>
          <cell r="CK182">
            <v>325530633.76843202</v>
          </cell>
          <cell r="CL182">
            <v>347525149.40086967</v>
          </cell>
          <cell r="CM182">
            <v>25259025.620229051</v>
          </cell>
          <cell r="CN182">
            <v>336102207.91758788</v>
          </cell>
          <cell r="CO182">
            <v>0</v>
          </cell>
          <cell r="CU182">
            <v>361361233.53781694</v>
          </cell>
          <cell r="CV182">
            <v>336102207.91758788</v>
          </cell>
          <cell r="CW182">
            <v>361361233.53781694</v>
          </cell>
          <cell r="CX182">
            <v>34698407.181030616</v>
          </cell>
          <cell r="CY182">
            <v>362219197.35739154</v>
          </cell>
          <cell r="CZ182">
            <v>0</v>
          </cell>
          <cell r="DF182">
            <v>396917604.53842217</v>
          </cell>
          <cell r="DG182">
            <v>362219197.35739154</v>
          </cell>
          <cell r="DH182">
            <v>396917604.53842217</v>
          </cell>
          <cell r="DI182">
            <v>39428427.010951884</v>
          </cell>
          <cell r="DJ182">
            <v>363097037.84228027</v>
          </cell>
          <cell r="DK182">
            <v>0</v>
          </cell>
          <cell r="DQ182">
            <v>402525464.85323215</v>
          </cell>
          <cell r="DR182">
            <v>363097037.84228027</v>
          </cell>
          <cell r="DS182">
            <v>402525464.85323215</v>
          </cell>
          <cell r="DT182">
            <v>48576341.81917493</v>
          </cell>
          <cell r="DU182">
            <v>393360206.10689747</v>
          </cell>
          <cell r="DV182">
            <v>0</v>
          </cell>
          <cell r="EB182">
            <v>441936547.92607242</v>
          </cell>
          <cell r="EC182">
            <v>393360206.10689747</v>
          </cell>
          <cell r="ED182">
            <v>441936547.92607242</v>
          </cell>
        </row>
        <row r="183">
          <cell r="A183">
            <v>415</v>
          </cell>
          <cell r="B183" t="str">
            <v>Singlepoint</v>
          </cell>
          <cell r="C183">
            <v>15129206.758429166</v>
          </cell>
          <cell r="D183">
            <v>110945769.98314279</v>
          </cell>
          <cell r="E183">
            <v>0</v>
          </cell>
          <cell r="K183">
            <v>126074976.74157196</v>
          </cell>
          <cell r="L183">
            <v>110945769.98314279</v>
          </cell>
          <cell r="M183">
            <v>126074976.74157196</v>
          </cell>
          <cell r="N183">
            <v>18542010.883497834</v>
          </cell>
          <cell r="O183">
            <v>122516096.18923633</v>
          </cell>
          <cell r="P183">
            <v>0</v>
          </cell>
          <cell r="V183">
            <v>141058107.07273418</v>
          </cell>
          <cell r="W183">
            <v>122516096.18923633</v>
          </cell>
          <cell r="X183">
            <v>141058107.07273418</v>
          </cell>
          <cell r="Y183">
            <v>21061826.200894024</v>
          </cell>
          <cell r="Z183">
            <v>125116819.31174923</v>
          </cell>
          <cell r="AA183">
            <v>0</v>
          </cell>
          <cell r="AG183">
            <v>146178645.51264325</v>
          </cell>
          <cell r="AH183">
            <v>125116819.31174923</v>
          </cell>
          <cell r="AI183">
            <v>146178645.51264325</v>
          </cell>
          <cell r="AJ183">
            <v>21934611.118398074</v>
          </cell>
          <cell r="AK183">
            <v>122786485.43939573</v>
          </cell>
          <cell r="AL183">
            <v>0</v>
          </cell>
          <cell r="AR183">
            <v>144721096.5577938</v>
          </cell>
          <cell r="AS183">
            <v>122786485.43939573</v>
          </cell>
          <cell r="AT183">
            <v>144721096.5577938</v>
          </cell>
          <cell r="AU183">
            <v>15543703.076926513</v>
          </cell>
          <cell r="AV183">
            <v>90861251.916412547</v>
          </cell>
          <cell r="AW183">
            <v>0</v>
          </cell>
          <cell r="BC183">
            <v>106404954.99333906</v>
          </cell>
          <cell r="BD183">
            <v>90861251.916412547</v>
          </cell>
          <cell r="BE183">
            <v>106404954.99333906</v>
          </cell>
          <cell r="BF183">
            <v>21210919.894253459</v>
          </cell>
          <cell r="BG183">
            <v>112612250.13786666</v>
          </cell>
          <cell r="BH183">
            <v>0</v>
          </cell>
          <cell r="BN183">
            <v>133823170.03212012</v>
          </cell>
          <cell r="BO183">
            <v>112612250.13786666</v>
          </cell>
          <cell r="BP183">
            <v>133823170.03212012</v>
          </cell>
          <cell r="BQ183">
            <v>17611238.702309322</v>
          </cell>
          <cell r="BR183">
            <v>111836737.50964043</v>
          </cell>
          <cell r="BS183">
            <v>0</v>
          </cell>
          <cell r="BY183">
            <v>129447976.21194975</v>
          </cell>
          <cell r="BZ183">
            <v>111836737.50964043</v>
          </cell>
          <cell r="CA183">
            <v>129447976.21194975</v>
          </cell>
          <cell r="CB183">
            <v>19271378.61905165</v>
          </cell>
          <cell r="CC183">
            <v>102503179.00729764</v>
          </cell>
          <cell r="CD183">
            <v>0</v>
          </cell>
          <cell r="CJ183">
            <v>121774557.62634929</v>
          </cell>
          <cell r="CK183">
            <v>102503179.00729764</v>
          </cell>
          <cell r="CL183">
            <v>121774557.62634929</v>
          </cell>
          <cell r="CM183">
            <v>17841362.032930482</v>
          </cell>
          <cell r="CN183">
            <v>95111175.414405897</v>
          </cell>
          <cell r="CO183">
            <v>0</v>
          </cell>
          <cell r="CU183">
            <v>112952537.44733638</v>
          </cell>
          <cell r="CV183">
            <v>95111175.414405897</v>
          </cell>
          <cell r="CW183">
            <v>112952537.44733638</v>
          </cell>
          <cell r="CX183">
            <v>17492634.672627568</v>
          </cell>
          <cell r="CY183">
            <v>86293636.938674897</v>
          </cell>
          <cell r="CZ183">
            <v>0</v>
          </cell>
          <cell r="DF183">
            <v>103786271.61130247</v>
          </cell>
          <cell r="DG183">
            <v>86293636.938674897</v>
          </cell>
          <cell r="DH183">
            <v>103786271.61130247</v>
          </cell>
          <cell r="DI183">
            <v>15930000.079464225</v>
          </cell>
          <cell r="DJ183">
            <v>76267437.78550218</v>
          </cell>
          <cell r="DK183">
            <v>0</v>
          </cell>
          <cell r="DQ183">
            <v>92197437.864966407</v>
          </cell>
          <cell r="DR183">
            <v>76267437.78550218</v>
          </cell>
          <cell r="DS183">
            <v>92197437.864966407</v>
          </cell>
          <cell r="DT183">
            <v>14350777.912924318</v>
          </cell>
          <cell r="DU183">
            <v>70478376.274438232</v>
          </cell>
          <cell r="DV183">
            <v>0</v>
          </cell>
          <cell r="EB183">
            <v>84829154.187362552</v>
          </cell>
          <cell r="EC183">
            <v>70478376.274438232</v>
          </cell>
          <cell r="ED183">
            <v>84829154.187362552</v>
          </cell>
        </row>
        <row r="184">
          <cell r="A184">
            <v>179</v>
          </cell>
          <cell r="B184" t="str">
            <v>Prepay Base</v>
          </cell>
          <cell r="C184">
            <v>0</v>
          </cell>
          <cell r="D184">
            <v>0</v>
          </cell>
          <cell r="E184">
            <v>723535572.13804507</v>
          </cell>
          <cell r="K184">
            <v>0</v>
          </cell>
          <cell r="L184">
            <v>723535572.13804507</v>
          </cell>
          <cell r="M184">
            <v>723535572.13804507</v>
          </cell>
          <cell r="N184">
            <v>0</v>
          </cell>
          <cell r="O184">
            <v>0</v>
          </cell>
          <cell r="P184">
            <v>801649434.96457624</v>
          </cell>
          <cell r="V184">
            <v>0</v>
          </cell>
          <cell r="W184">
            <v>801649434.96457624</v>
          </cell>
          <cell r="X184">
            <v>801649434.96457624</v>
          </cell>
          <cell r="Y184">
            <v>0</v>
          </cell>
          <cell r="Z184">
            <v>0</v>
          </cell>
          <cell r="AA184">
            <v>783304347.82470417</v>
          </cell>
          <cell r="AG184">
            <v>0</v>
          </cell>
          <cell r="AH184">
            <v>783304347.82470417</v>
          </cell>
          <cell r="AI184">
            <v>783304347.82470417</v>
          </cell>
          <cell r="AJ184">
            <v>0</v>
          </cell>
          <cell r="AK184">
            <v>0</v>
          </cell>
          <cell r="AL184">
            <v>770356902.70717025</v>
          </cell>
          <cell r="AR184">
            <v>0</v>
          </cell>
          <cell r="AS184">
            <v>770356902.70717025</v>
          </cell>
          <cell r="AT184">
            <v>770356902.70717025</v>
          </cell>
          <cell r="AU184">
            <v>0</v>
          </cell>
          <cell r="AV184">
            <v>0</v>
          </cell>
          <cell r="AW184">
            <v>778408066.74843955</v>
          </cell>
          <cell r="BC184">
            <v>0</v>
          </cell>
          <cell r="BD184">
            <v>778408066.74843955</v>
          </cell>
          <cell r="BE184">
            <v>778408066.74843955</v>
          </cell>
          <cell r="BF184">
            <v>0</v>
          </cell>
          <cell r="BG184">
            <v>0</v>
          </cell>
          <cell r="BH184">
            <v>817248595.84822524</v>
          </cell>
          <cell r="BN184">
            <v>0</v>
          </cell>
          <cell r="BO184">
            <v>817248595.84822524</v>
          </cell>
          <cell r="BP184">
            <v>817248595.84822524</v>
          </cell>
          <cell r="BQ184">
            <v>0</v>
          </cell>
          <cell r="BR184">
            <v>0</v>
          </cell>
          <cell r="BS184">
            <v>799277864.47699249</v>
          </cell>
          <cell r="BY184">
            <v>0</v>
          </cell>
          <cell r="BZ184">
            <v>799277864.47699249</v>
          </cell>
          <cell r="CA184">
            <v>799277864.47699249</v>
          </cell>
          <cell r="CB184">
            <v>0</v>
          </cell>
          <cell r="CC184">
            <v>0</v>
          </cell>
          <cell r="CD184">
            <v>826179136.22597611</v>
          </cell>
          <cell r="CJ184">
            <v>0</v>
          </cell>
          <cell r="CK184">
            <v>826179136.22597611</v>
          </cell>
          <cell r="CL184">
            <v>826179136.22597611</v>
          </cell>
          <cell r="CM184">
            <v>0</v>
          </cell>
          <cell r="CN184">
            <v>0</v>
          </cell>
          <cell r="CO184">
            <v>848708171.95440996</v>
          </cell>
          <cell r="CU184">
            <v>0</v>
          </cell>
          <cell r="CV184">
            <v>848708171.95440996</v>
          </cell>
          <cell r="CW184">
            <v>848708171.95440996</v>
          </cell>
          <cell r="CX184">
            <v>0</v>
          </cell>
          <cell r="CY184">
            <v>0</v>
          </cell>
          <cell r="CZ184">
            <v>935646923.24910557</v>
          </cell>
          <cell r="DF184">
            <v>0</v>
          </cell>
          <cell r="DG184">
            <v>935646923.24910557</v>
          </cell>
          <cell r="DH184">
            <v>935646923.24910557</v>
          </cell>
          <cell r="DI184">
            <v>0</v>
          </cell>
          <cell r="DJ184">
            <v>0</v>
          </cell>
          <cell r="DK184">
            <v>932819160.7801708</v>
          </cell>
          <cell r="DQ184">
            <v>0</v>
          </cell>
          <cell r="DR184">
            <v>932819160.7801708</v>
          </cell>
          <cell r="DS184">
            <v>932819160.7801708</v>
          </cell>
          <cell r="DT184">
            <v>0</v>
          </cell>
          <cell r="DU184">
            <v>0</v>
          </cell>
          <cell r="DV184">
            <v>937959842.72243035</v>
          </cell>
          <cell r="EB184">
            <v>0</v>
          </cell>
          <cell r="EC184">
            <v>937959842.72243035</v>
          </cell>
          <cell r="ED184">
            <v>937959842.72243035</v>
          </cell>
        </row>
        <row r="185">
          <cell r="A185">
            <v>180</v>
          </cell>
          <cell r="B185" t="str">
            <v>TOTAL BILLABLE (inc SMS Adjust)</v>
          </cell>
          <cell r="C185">
            <v>464215814.59472752</v>
          </cell>
          <cell r="D185">
            <v>704305039.6684252</v>
          </cell>
          <cell r="E185">
            <v>723535557.2942673</v>
          </cell>
          <cell r="K185">
            <v>1168520854.2631531</v>
          </cell>
          <cell r="L185">
            <v>1427840596.9626927</v>
          </cell>
          <cell r="M185">
            <v>1892056411.5574203</v>
          </cell>
          <cell r="N185">
            <v>483598591.66571891</v>
          </cell>
          <cell r="O185">
            <v>753173495.53390753</v>
          </cell>
          <cell r="P185">
            <v>801649434.96457624</v>
          </cell>
          <cell r="V185">
            <v>1236772087.1996264</v>
          </cell>
          <cell r="W185">
            <v>1554822930.4984839</v>
          </cell>
          <cell r="X185">
            <v>2038421522.1642022</v>
          </cell>
          <cell r="Y185">
            <v>507586792.99047482</v>
          </cell>
          <cell r="Z185">
            <v>780213099.80666637</v>
          </cell>
          <cell r="AA185">
            <v>783304347.82470417</v>
          </cell>
          <cell r="AG185">
            <v>1287799892.7971411</v>
          </cell>
          <cell r="AH185">
            <v>1563517447.6313705</v>
          </cell>
          <cell r="AI185">
            <v>2071104240.6218452</v>
          </cell>
          <cell r="AJ185">
            <v>534262182.15963668</v>
          </cell>
          <cell r="AK185">
            <v>777742665.92340696</v>
          </cell>
          <cell r="AL185">
            <v>770357008.43976212</v>
          </cell>
          <cell r="AR185">
            <v>1312004848.0830436</v>
          </cell>
          <cell r="AS185">
            <v>1548099674.3631692</v>
          </cell>
          <cell r="AT185">
            <v>2082361856.5228059</v>
          </cell>
          <cell r="AU185">
            <v>499524521.98382282</v>
          </cell>
          <cell r="AV185">
            <v>774428416.21073747</v>
          </cell>
          <cell r="AW185">
            <v>778408066.74843955</v>
          </cell>
          <cell r="BC185">
            <v>1273952938.1945603</v>
          </cell>
          <cell r="BD185">
            <v>1552836482.9591773</v>
          </cell>
          <cell r="BE185">
            <v>2052361004.9429998</v>
          </cell>
          <cell r="BF185">
            <v>568020960.26107228</v>
          </cell>
          <cell r="BG185">
            <v>842186831.74763489</v>
          </cell>
          <cell r="BH185">
            <v>817248595.84822524</v>
          </cell>
          <cell r="BN185">
            <v>1410207792.008707</v>
          </cell>
          <cell r="BO185">
            <v>1659435427.5958598</v>
          </cell>
          <cell r="BP185">
            <v>2227456387.8569326</v>
          </cell>
          <cell r="BQ185">
            <v>573534177.86273706</v>
          </cell>
          <cell r="BR185">
            <v>889465803.86982512</v>
          </cell>
          <cell r="BS185">
            <v>807994529.15712607</v>
          </cell>
          <cell r="BY185">
            <v>1462999981.7325621</v>
          </cell>
          <cell r="BZ185">
            <v>1697460333.0269513</v>
          </cell>
          <cell r="CA185">
            <v>2270994510.8896885</v>
          </cell>
          <cell r="CB185">
            <v>567647631.4786346</v>
          </cell>
          <cell r="CC185">
            <v>898355320.59954858</v>
          </cell>
          <cell r="CD185">
            <v>826179153.49639094</v>
          </cell>
          <cell r="CJ185">
            <v>1466002952.0781834</v>
          </cell>
          <cell r="CK185">
            <v>1724534474.0959399</v>
          </cell>
          <cell r="CL185">
            <v>2292182105.5745745</v>
          </cell>
          <cell r="CM185">
            <v>524268255.77135092</v>
          </cell>
          <cell r="CN185">
            <v>883750550.55806184</v>
          </cell>
          <cell r="CO185">
            <v>848708171.95440996</v>
          </cell>
          <cell r="CU185">
            <v>1408018806.3294129</v>
          </cell>
          <cell r="CV185">
            <v>1732458722.5124719</v>
          </cell>
          <cell r="CW185">
            <v>2256726978.2838225</v>
          </cell>
          <cell r="CX185">
            <v>569689489.43306339</v>
          </cell>
          <cell r="CY185">
            <v>905462023.57971859</v>
          </cell>
          <cell r="CZ185">
            <v>935646932.20265305</v>
          </cell>
          <cell r="DF185">
            <v>1475151513.0127819</v>
          </cell>
          <cell r="DG185">
            <v>1841108955.7823718</v>
          </cell>
          <cell r="DH185">
            <v>2410798445.215435</v>
          </cell>
          <cell r="DI185">
            <v>580284590.48046887</v>
          </cell>
          <cell r="DJ185">
            <v>880266195.5193603</v>
          </cell>
          <cell r="DK185">
            <v>932819160.7801708</v>
          </cell>
          <cell r="DQ185">
            <v>1460550785.9998293</v>
          </cell>
          <cell r="DR185">
            <v>1813085356.299531</v>
          </cell>
          <cell r="DS185">
            <v>2393369946.7799997</v>
          </cell>
          <cell r="DT185">
            <v>649934228.13663745</v>
          </cell>
          <cell r="DU185">
            <v>928948714.51093209</v>
          </cell>
          <cell r="DV185">
            <v>937959842.72243035</v>
          </cell>
          <cell r="EB185">
            <v>1578882942.6475694</v>
          </cell>
          <cell r="EC185">
            <v>1866908557.2333624</v>
          </cell>
          <cell r="ED185">
            <v>2516842785.3699999</v>
          </cell>
        </row>
        <row r="186">
          <cell r="A186">
            <v>181</v>
          </cell>
          <cell r="B186" t="str">
            <v>TOTAL NETWORK (incl SMS Adjust)</v>
          </cell>
          <cell r="C186">
            <v>476613991.51598185</v>
          </cell>
          <cell r="D186">
            <v>699197052.80050409</v>
          </cell>
          <cell r="E186">
            <v>835675469.55093396</v>
          </cell>
          <cell r="G186">
            <v>0</v>
          </cell>
          <cell r="K186">
            <v>1175811044.3164861</v>
          </cell>
          <cell r="L186">
            <v>1534872522.3514383</v>
          </cell>
          <cell r="M186">
            <v>2011486513.86742</v>
          </cell>
          <cell r="N186">
            <v>501318388.34481674</v>
          </cell>
          <cell r="O186">
            <v>747626170.90029848</v>
          </cell>
          <cell r="P186">
            <v>914851477.53124297</v>
          </cell>
          <cell r="R186">
            <v>0</v>
          </cell>
          <cell r="V186">
            <v>1248944559.245115</v>
          </cell>
          <cell r="W186">
            <v>1662477648.4315414</v>
          </cell>
          <cell r="X186">
            <v>2163796036.7763581</v>
          </cell>
          <cell r="Y186">
            <v>523944445.99466175</v>
          </cell>
          <cell r="Z186">
            <v>775570905.97914624</v>
          </cell>
          <cell r="AA186">
            <v>894705806.84137082</v>
          </cell>
          <cell r="AC186">
            <v>0</v>
          </cell>
          <cell r="AG186">
            <v>1299515351.9738078</v>
          </cell>
          <cell r="AH186">
            <v>1670276712.8205171</v>
          </cell>
          <cell r="AI186">
            <v>2194221158.8151789</v>
          </cell>
          <cell r="AJ186">
            <v>549611408.48437548</v>
          </cell>
          <cell r="AK186">
            <v>769556639.70533478</v>
          </cell>
          <cell r="AL186">
            <v>892960627.19976211</v>
          </cell>
          <cell r="AN186">
            <v>0</v>
          </cell>
          <cell r="AR186">
            <v>1319168048.1897101</v>
          </cell>
          <cell r="AS186">
            <v>1642517392.905097</v>
          </cell>
          <cell r="AT186">
            <v>2212128677.3894725</v>
          </cell>
          <cell r="AU186">
            <v>508909058.91789711</v>
          </cell>
          <cell r="AV186">
            <v>763890007.67666328</v>
          </cell>
          <cell r="AW186">
            <v>886982288.74843955</v>
          </cell>
          <cell r="AY186">
            <v>0</v>
          </cell>
          <cell r="BC186">
            <v>1272799066.5945604</v>
          </cell>
          <cell r="BD186">
            <v>1650872296.4251032</v>
          </cell>
          <cell r="BE186">
            <v>2159781355.3429999</v>
          </cell>
          <cell r="BF186">
            <v>580152195.9866755</v>
          </cell>
          <cell r="BG186">
            <v>834583352.91536462</v>
          </cell>
          <cell r="BH186">
            <v>887311235.27822518</v>
          </cell>
          <cell r="BN186">
            <v>1414735548.90204</v>
          </cell>
          <cell r="BO186">
            <v>1721894588.1935897</v>
          </cell>
          <cell r="BP186">
            <v>2302046784.1802654</v>
          </cell>
          <cell r="BQ186">
            <v>590776923.41502512</v>
          </cell>
          <cell r="BR186">
            <v>884419325.19891703</v>
          </cell>
          <cell r="BS186">
            <v>899583479.58712602</v>
          </cell>
          <cell r="BU186">
            <v>0</v>
          </cell>
          <cell r="BY186">
            <v>1475196248.6139419</v>
          </cell>
          <cell r="BZ186">
            <v>1784002804.7860429</v>
          </cell>
          <cell r="CA186">
            <v>2374779728.2010679</v>
          </cell>
          <cell r="CB186">
            <v>583154829.84413958</v>
          </cell>
          <cell r="CC186">
            <v>895777881.31904411</v>
          </cell>
          <cell r="CD186">
            <v>917422120.45139098</v>
          </cell>
          <cell r="CJ186">
            <v>1478932711.1631837</v>
          </cell>
          <cell r="CK186">
            <v>1813200001.7704351</v>
          </cell>
          <cell r="CL186">
            <v>2396354831.6145744</v>
          </cell>
          <cell r="CM186">
            <v>537926064.40199649</v>
          </cell>
          <cell r="CN186">
            <v>880479431.23990726</v>
          </cell>
          <cell r="CO186">
            <v>948008679.95440996</v>
          </cell>
          <cell r="CQ186">
            <v>0</v>
          </cell>
          <cell r="CU186">
            <v>1418405495.6419039</v>
          </cell>
          <cell r="CV186">
            <v>1828488111.1943173</v>
          </cell>
          <cell r="CW186">
            <v>2366414175.5963135</v>
          </cell>
          <cell r="CX186">
            <v>584696977.55968404</v>
          </cell>
          <cell r="CY186">
            <v>903944071.70976448</v>
          </cell>
          <cell r="CZ186">
            <v>1024243935.7026531</v>
          </cell>
          <cell r="DB186">
            <v>0</v>
          </cell>
          <cell r="DF186">
            <v>1488641049.2694485</v>
          </cell>
          <cell r="DG186">
            <v>1928188007.4124177</v>
          </cell>
          <cell r="DH186">
            <v>2512884984.9721017</v>
          </cell>
          <cell r="DI186">
            <v>593809988.56784415</v>
          </cell>
          <cell r="DJ186">
            <v>876570793.30531824</v>
          </cell>
          <cell r="DK186">
            <v>997023678.7801708</v>
          </cell>
          <cell r="DM186">
            <v>0</v>
          </cell>
          <cell r="DQ186">
            <v>1470380781.8731625</v>
          </cell>
          <cell r="DR186">
            <v>1873594472.085489</v>
          </cell>
          <cell r="DS186">
            <v>2467404460.6533332</v>
          </cell>
          <cell r="DT186">
            <v>666031537.1630888</v>
          </cell>
          <cell r="DU186">
            <v>926887092.88448071</v>
          </cell>
          <cell r="DV186">
            <v>990353395.72243035</v>
          </cell>
          <cell r="EB186">
            <v>1592918630.0475695</v>
          </cell>
          <cell r="EC186">
            <v>1917240488.6069109</v>
          </cell>
          <cell r="ED186">
            <v>2583272025.77</v>
          </cell>
        </row>
        <row r="187">
          <cell r="A187">
            <v>271</v>
          </cell>
          <cell r="B187" t="str">
            <v>ISP Base</v>
          </cell>
          <cell r="C187">
            <v>272488.92080726643</v>
          </cell>
          <cell r="D187">
            <v>18026.07919273353</v>
          </cell>
          <cell r="E187">
            <v>0</v>
          </cell>
          <cell r="K187">
            <v>0</v>
          </cell>
          <cell r="L187">
            <v>18026.07919273353</v>
          </cell>
          <cell r="M187">
            <v>290515</v>
          </cell>
          <cell r="N187">
            <v>272686.31089455856</v>
          </cell>
          <cell r="O187">
            <v>18756.689105441106</v>
          </cell>
          <cell r="P187">
            <v>0</v>
          </cell>
          <cell r="V187">
            <v>0</v>
          </cell>
          <cell r="W187">
            <v>18756.689105441106</v>
          </cell>
          <cell r="X187">
            <v>291443</v>
          </cell>
          <cell r="Y187">
            <v>276038.13984158944</v>
          </cell>
          <cell r="Z187">
            <v>19453.860158410276</v>
          </cell>
          <cell r="AA187">
            <v>0</v>
          </cell>
          <cell r="AG187">
            <v>0</v>
          </cell>
          <cell r="AH187">
            <v>19453.860158410276</v>
          </cell>
          <cell r="AI187">
            <v>295492</v>
          </cell>
          <cell r="AJ187">
            <v>565584.82414452219</v>
          </cell>
          <cell r="AK187">
            <v>3632.1759883486729</v>
          </cell>
          <cell r="AL187">
            <v>0</v>
          </cell>
          <cell r="AR187">
            <v>0</v>
          </cell>
          <cell r="AS187">
            <v>3632.1759883486729</v>
          </cell>
          <cell r="AT187">
            <v>569217.00013287086</v>
          </cell>
          <cell r="BC187">
            <v>0</v>
          </cell>
          <cell r="BN187">
            <v>0</v>
          </cell>
          <cell r="BY187">
            <v>0</v>
          </cell>
          <cell r="CJ187">
            <v>0</v>
          </cell>
          <cell r="CU187">
            <v>0</v>
          </cell>
          <cell r="DF187">
            <v>0</v>
          </cell>
          <cell r="DQ187">
            <v>0</v>
          </cell>
          <cell r="EB187">
            <v>0</v>
          </cell>
        </row>
        <row r="188">
          <cell r="A188">
            <v>182</v>
          </cell>
          <cell r="B188" t="str">
            <v>BTM</v>
          </cell>
          <cell r="C188">
            <v>1814966.8184635476</v>
          </cell>
          <cell r="D188">
            <v>4436482.2051300891</v>
          </cell>
          <cell r="E188">
            <v>-5.8207660913467407E-11</v>
          </cell>
          <cell r="K188">
            <v>6251449.0235936362</v>
          </cell>
          <cell r="L188">
            <v>4436482.2051300891</v>
          </cell>
          <cell r="M188">
            <v>6251449.0235936362</v>
          </cell>
          <cell r="N188">
            <v>2650817.4513832885</v>
          </cell>
          <cell r="O188">
            <v>5785125.4725741567</v>
          </cell>
          <cell r="P188">
            <v>-5.8207660913467407E-11</v>
          </cell>
          <cell r="V188">
            <v>8435942.9239574447</v>
          </cell>
          <cell r="W188">
            <v>5785125.4725741567</v>
          </cell>
          <cell r="X188">
            <v>8435942.9239574447</v>
          </cell>
          <cell r="Y188">
            <v>2294865.1391976448</v>
          </cell>
          <cell r="Z188">
            <v>5110619.5499421926</v>
          </cell>
          <cell r="AA188">
            <v>0</v>
          </cell>
          <cell r="AG188">
            <v>7405484.6891398374</v>
          </cell>
          <cell r="AH188">
            <v>5110619.5499421926</v>
          </cell>
          <cell r="AI188">
            <v>7405484.6891398374</v>
          </cell>
          <cell r="AJ188">
            <v>2189024.9997803308</v>
          </cell>
          <cell r="AK188">
            <v>5075518.0444600675</v>
          </cell>
          <cell r="AL188">
            <v>-2.9103830456733704E-11</v>
          </cell>
          <cell r="AR188">
            <v>7264543.0442403983</v>
          </cell>
          <cell r="AS188">
            <v>5075518.0444600675</v>
          </cell>
          <cell r="AT188">
            <v>7264543.0442403983</v>
          </cell>
          <cell r="AU188">
            <v>2748134.6797565459</v>
          </cell>
          <cell r="AV188">
            <v>6117087.3202434545</v>
          </cell>
          <cell r="AW188">
            <v>-5.8207660913467407E-11</v>
          </cell>
          <cell r="BC188">
            <v>8865222</v>
          </cell>
          <cell r="BD188">
            <v>6117087.3202434545</v>
          </cell>
          <cell r="BE188">
            <v>8865222</v>
          </cell>
          <cell r="BF188">
            <v>3177758.4101561233</v>
          </cell>
          <cell r="BG188">
            <v>7017719.7376860604</v>
          </cell>
          <cell r="BH188">
            <v>-2.3283064365386963E-10</v>
          </cell>
          <cell r="BN188">
            <v>10195478.147842184</v>
          </cell>
          <cell r="BO188">
            <v>7017719.7376860604</v>
          </cell>
          <cell r="BP188">
            <v>10195478.147842184</v>
          </cell>
          <cell r="BQ188">
            <v>3287141.2088419646</v>
          </cell>
          <cell r="BR188">
            <v>7401253.6433158508</v>
          </cell>
          <cell r="BS188">
            <v>-2.9103830456733704E-11</v>
          </cell>
          <cell r="BY188">
            <v>10688394.852157816</v>
          </cell>
          <cell r="BZ188">
            <v>7401253.6433158508</v>
          </cell>
          <cell r="CA188">
            <v>10688394.852157816</v>
          </cell>
          <cell r="CB188">
            <v>3810056.0384799996</v>
          </cell>
          <cell r="CC188">
            <v>8613560.6461987887</v>
          </cell>
          <cell r="CD188">
            <v>0</v>
          </cell>
          <cell r="CJ188">
            <v>12423616.684678789</v>
          </cell>
          <cell r="CK188">
            <v>8613560.6461987887</v>
          </cell>
          <cell r="CL188">
            <v>12423616.684678789</v>
          </cell>
          <cell r="CM188">
            <v>4062125.5691163838</v>
          </cell>
          <cell r="CN188">
            <v>9281028.6372044552</v>
          </cell>
          <cell r="CO188">
            <v>0</v>
          </cell>
          <cell r="CU188">
            <v>13343154.206320839</v>
          </cell>
          <cell r="CV188">
            <v>9281028.6372044552</v>
          </cell>
          <cell r="CW188">
            <v>13343154.206320839</v>
          </cell>
          <cell r="CX188">
            <v>4912935.3237004178</v>
          </cell>
          <cell r="CY188">
            <v>9867412.064607678</v>
          </cell>
          <cell r="CZ188">
            <v>0</v>
          </cell>
          <cell r="DF188">
            <v>14780347.388308097</v>
          </cell>
          <cell r="DG188">
            <v>9867412.064607678</v>
          </cell>
          <cell r="DH188">
            <v>14780347.388308097</v>
          </cell>
          <cell r="DI188">
            <v>5264283.2788284924</v>
          </cell>
          <cell r="DJ188">
            <v>10542684.971706964</v>
          </cell>
          <cell r="DK188">
            <v>5.8207660913467407E-11</v>
          </cell>
          <cell r="DQ188">
            <v>15806968.250535456</v>
          </cell>
          <cell r="DR188">
            <v>10542684.971706964</v>
          </cell>
          <cell r="DS188">
            <v>15806968.250535456</v>
          </cell>
          <cell r="DT188">
            <v>4677754.892865194</v>
          </cell>
          <cell r="DU188">
            <v>9252245.1651621144</v>
          </cell>
          <cell r="DV188">
            <v>0</v>
          </cell>
          <cell r="EB188">
            <v>13930000.058027308</v>
          </cell>
          <cell r="EC188">
            <v>9252245.1651621144</v>
          </cell>
          <cell r="ED188">
            <v>13930000.058027308</v>
          </cell>
        </row>
        <row r="189">
          <cell r="A189">
            <v>183</v>
          </cell>
          <cell r="B189" t="str">
            <v>SPD</v>
          </cell>
          <cell r="C189">
            <v>3192155.6698896568</v>
          </cell>
          <cell r="D189">
            <v>1031286.9520306197</v>
          </cell>
          <cell r="E189">
            <v>0</v>
          </cell>
          <cell r="K189">
            <v>4223442.6219202764</v>
          </cell>
          <cell r="L189">
            <v>1031286.9520306197</v>
          </cell>
          <cell r="M189">
            <v>4223442.6219202764</v>
          </cell>
          <cell r="N189">
            <v>3858736.6235206835</v>
          </cell>
          <cell r="O189">
            <v>1099671.7453473413</v>
          </cell>
          <cell r="P189">
            <v>0</v>
          </cell>
          <cell r="V189">
            <v>4958408.368868025</v>
          </cell>
          <cell r="W189">
            <v>1099671.7453473413</v>
          </cell>
          <cell r="X189">
            <v>4958408.368868025</v>
          </cell>
          <cell r="Y189">
            <v>3328186.2891566688</v>
          </cell>
          <cell r="Z189">
            <v>718069.09104867431</v>
          </cell>
          <cell r="AA189">
            <v>-1.1641532182693481E-10</v>
          </cell>
          <cell r="AG189">
            <v>4046255.380205343</v>
          </cell>
          <cell r="AH189">
            <v>718069.09104867419</v>
          </cell>
          <cell r="AI189">
            <v>4046255.380205343</v>
          </cell>
          <cell r="AJ189">
            <v>3819416.1453788709</v>
          </cell>
          <cell r="AK189">
            <v>667421.03307534882</v>
          </cell>
          <cell r="AL189">
            <v>0</v>
          </cell>
          <cell r="AR189">
            <v>4486837.1784542194</v>
          </cell>
          <cell r="AS189">
            <v>667421.03307534882</v>
          </cell>
          <cell r="AT189">
            <v>4486837.1784542194</v>
          </cell>
          <cell r="AU189">
            <v>4619128.6937814355</v>
          </cell>
          <cell r="AV189">
            <v>633147.30621856486</v>
          </cell>
          <cell r="AW189">
            <v>-1.1641532182693481E-10</v>
          </cell>
          <cell r="BC189">
            <v>5252276</v>
          </cell>
          <cell r="BD189">
            <v>633147.30621856474</v>
          </cell>
          <cell r="BE189">
            <v>5252276</v>
          </cell>
          <cell r="BF189">
            <v>6000967.981521802</v>
          </cell>
          <cell r="BG189">
            <v>781994.38815475476</v>
          </cell>
          <cell r="BH189">
            <v>1.1641532182693481E-10</v>
          </cell>
          <cell r="BN189">
            <v>6782962.3696765564</v>
          </cell>
          <cell r="BO189">
            <v>781994.38815475488</v>
          </cell>
          <cell r="BP189">
            <v>6782962.3696765564</v>
          </cell>
          <cell r="BQ189">
            <v>4496296.3919924544</v>
          </cell>
          <cell r="BR189">
            <v>644222.23833098833</v>
          </cell>
          <cell r="BS189">
            <v>0</v>
          </cell>
          <cell r="BY189">
            <v>5140518.6303234426</v>
          </cell>
          <cell r="BZ189">
            <v>644222.23833098833</v>
          </cell>
          <cell r="CA189">
            <v>5140518.6303234426</v>
          </cell>
          <cell r="CB189">
            <v>5990694.9484141758</v>
          </cell>
          <cell r="CC189">
            <v>786731.37680320675</v>
          </cell>
          <cell r="CD189">
            <v>0</v>
          </cell>
          <cell r="CJ189">
            <v>6777426.325217383</v>
          </cell>
          <cell r="CK189">
            <v>786731.37680320675</v>
          </cell>
          <cell r="CL189">
            <v>6777426.325217383</v>
          </cell>
          <cell r="CM189">
            <v>6142796.6806330308</v>
          </cell>
          <cell r="CN189">
            <v>809821.71528219769</v>
          </cell>
          <cell r="CO189">
            <v>0</v>
          </cell>
          <cell r="CU189">
            <v>6952618.3959152289</v>
          </cell>
          <cell r="CV189">
            <v>809821.71528219769</v>
          </cell>
          <cell r="CW189">
            <v>6952618.3959152289</v>
          </cell>
          <cell r="CX189">
            <v>6645131.5770498579</v>
          </cell>
          <cell r="CY189">
            <v>773322.76794187946</v>
          </cell>
          <cell r="CZ189">
            <v>0</v>
          </cell>
          <cell r="DF189">
            <v>7418454.344991737</v>
          </cell>
          <cell r="DG189">
            <v>773322.76794187946</v>
          </cell>
          <cell r="DH189">
            <v>7418454.344991737</v>
          </cell>
          <cell r="DI189">
            <v>7159794.2021100465</v>
          </cell>
          <cell r="DJ189">
            <v>849143.90991869732</v>
          </cell>
          <cell r="DK189">
            <v>0</v>
          </cell>
          <cell r="DQ189">
            <v>8008938.1120287441</v>
          </cell>
          <cell r="DR189">
            <v>849143.90991869732</v>
          </cell>
          <cell r="DS189">
            <v>8008938.1120287441</v>
          </cell>
          <cell r="DT189">
            <v>6089070.9217589609</v>
          </cell>
          <cell r="DU189">
            <v>683789.70070710825</v>
          </cell>
          <cell r="DV189">
            <v>-5.8207660913467407E-11</v>
          </cell>
          <cell r="EB189">
            <v>6772860.6224660687</v>
          </cell>
          <cell r="EC189">
            <v>683789.70070710825</v>
          </cell>
          <cell r="ED189">
            <v>6772860.6224660687</v>
          </cell>
        </row>
        <row r="190">
          <cell r="A190">
            <v>274</v>
          </cell>
          <cell r="B190" t="str">
            <v>Ventura Base</v>
          </cell>
          <cell r="C190">
            <v>0</v>
          </cell>
          <cell r="D190">
            <v>85229.738373527653</v>
          </cell>
          <cell r="E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84593.132393039865</v>
          </cell>
          <cell r="P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84703.788188098377</v>
          </cell>
          <cell r="AA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286.27329614924088</v>
          </cell>
          <cell r="AK190">
            <v>83841.549961386059</v>
          </cell>
          <cell r="AL190">
            <v>0</v>
          </cell>
          <cell r="AR190">
            <v>84127.823257535303</v>
          </cell>
          <cell r="AS190">
            <v>83841.549961386059</v>
          </cell>
          <cell r="AT190">
            <v>84127.823257535303</v>
          </cell>
          <cell r="AU190">
            <v>182229</v>
          </cell>
          <cell r="AV190">
            <v>0</v>
          </cell>
          <cell r="AW190">
            <v>-1.460875864722766E-11</v>
          </cell>
          <cell r="BC190">
            <v>182229</v>
          </cell>
          <cell r="BD190">
            <v>-1.460875864722766E-11</v>
          </cell>
          <cell r="BE190">
            <v>182229</v>
          </cell>
          <cell r="BF190">
            <v>205887.97159876549</v>
          </cell>
          <cell r="BG190">
            <v>-19.82845598808391</v>
          </cell>
          <cell r="BH190">
            <v>0</v>
          </cell>
          <cell r="BN190">
            <v>205868.14314277741</v>
          </cell>
          <cell r="BO190">
            <v>-19.82845598808391</v>
          </cell>
          <cell r="BP190">
            <v>205868.14314277741</v>
          </cell>
          <cell r="BQ190">
            <v>222832.02840123454</v>
          </cell>
          <cell r="BR190">
            <v>19.82845598808391</v>
          </cell>
          <cell r="BS190">
            <v>0</v>
          </cell>
          <cell r="BY190">
            <v>222851.85685722262</v>
          </cell>
          <cell r="BZ190">
            <v>19.82845598808391</v>
          </cell>
          <cell r="CA190">
            <v>222851.85685722262</v>
          </cell>
          <cell r="CB190">
            <v>247883.83466230304</v>
          </cell>
          <cell r="CC190">
            <v>-38.379945249066893</v>
          </cell>
          <cell r="CD190">
            <v>0</v>
          </cell>
          <cell r="CJ190">
            <v>247845.45471705397</v>
          </cell>
          <cell r="CK190">
            <v>-38.379945249066893</v>
          </cell>
          <cell r="CL190">
            <v>247845.45471705397</v>
          </cell>
          <cell r="CM190">
            <v>265712.75615895266</v>
          </cell>
          <cell r="CN190">
            <v>7.5537424689834385E-3</v>
          </cell>
          <cell r="CO190">
            <v>0</v>
          </cell>
          <cell r="CU190">
            <v>265712.7637126951</v>
          </cell>
          <cell r="CV190">
            <v>7.5537424689834385E-3</v>
          </cell>
          <cell r="CW190">
            <v>265712.7637126951</v>
          </cell>
          <cell r="CX190">
            <v>239776.86316443418</v>
          </cell>
          <cell r="CY190">
            <v>-40.634674622039974</v>
          </cell>
          <cell r="CZ190">
            <v>-4.5474735088646412E-13</v>
          </cell>
          <cell r="DF190">
            <v>239736.22848981214</v>
          </cell>
          <cell r="DG190">
            <v>-40.634674622040428</v>
          </cell>
          <cell r="DH190">
            <v>239736.22848981214</v>
          </cell>
          <cell r="DI190">
            <v>256362.8990788252</v>
          </cell>
          <cell r="DJ190">
            <v>-48.526342565820968</v>
          </cell>
          <cell r="DK190">
            <v>0</v>
          </cell>
          <cell r="DQ190">
            <v>256314.37273625936</v>
          </cell>
          <cell r="DR190">
            <v>-48.526342565820968</v>
          </cell>
          <cell r="DS190">
            <v>256314.37273625936</v>
          </cell>
          <cell r="DT190">
            <v>183598.65126723298</v>
          </cell>
          <cell r="DU190">
            <v>-36.95395299072964</v>
          </cell>
          <cell r="DV190">
            <v>-4.5474735088646412E-13</v>
          </cell>
          <cell r="EB190">
            <v>183561.69731424225</v>
          </cell>
          <cell r="EC190">
            <v>-36.953952990730095</v>
          </cell>
          <cell r="ED190">
            <v>183561.69731424225</v>
          </cell>
        </row>
        <row r="191">
          <cell r="A191">
            <v>184</v>
          </cell>
          <cell r="B191" t="str">
            <v>Cellops Base</v>
          </cell>
          <cell r="C191">
            <v>142149.6818473899</v>
          </cell>
          <cell r="D191">
            <v>3.8967441611968945</v>
          </cell>
          <cell r="E191">
            <v>0</v>
          </cell>
          <cell r="K191">
            <v>142153.57859155111</v>
          </cell>
          <cell r="L191">
            <v>3.8967441611968945</v>
          </cell>
          <cell r="M191">
            <v>142153.57859155111</v>
          </cell>
          <cell r="N191">
            <v>146405.63775168828</v>
          </cell>
          <cell r="O191">
            <v>4.057650702993131</v>
          </cell>
          <cell r="P191">
            <v>-1.4551915228366852E-11</v>
          </cell>
          <cell r="V191">
            <v>146409.69540239128</v>
          </cell>
          <cell r="W191">
            <v>4.0576507029785791</v>
          </cell>
          <cell r="X191">
            <v>146409.69540239125</v>
          </cell>
          <cell r="Y191">
            <v>170682.18159073745</v>
          </cell>
          <cell r="Z191">
            <v>0</v>
          </cell>
          <cell r="AA191">
            <v>0</v>
          </cell>
          <cell r="AG191">
            <v>170682.18159073745</v>
          </cell>
          <cell r="AH191">
            <v>0</v>
          </cell>
          <cell r="AI191">
            <v>170682.18159073745</v>
          </cell>
          <cell r="AJ191">
            <v>164300.20923956006</v>
          </cell>
          <cell r="AK191">
            <v>0</v>
          </cell>
          <cell r="AL191">
            <v>0</v>
          </cell>
          <cell r="AR191">
            <v>164300.20923956006</v>
          </cell>
          <cell r="AS191">
            <v>0</v>
          </cell>
          <cell r="AT191">
            <v>164300.20923956006</v>
          </cell>
          <cell r="AU191">
            <v>102345</v>
          </cell>
          <cell r="AV191">
            <v>0</v>
          </cell>
          <cell r="AW191">
            <v>0</v>
          </cell>
          <cell r="BC191">
            <v>102345</v>
          </cell>
          <cell r="BD191">
            <v>0</v>
          </cell>
          <cell r="BE191">
            <v>102345</v>
          </cell>
          <cell r="BF191">
            <v>113322.51774632372</v>
          </cell>
          <cell r="BG191">
            <v>0</v>
          </cell>
          <cell r="BH191">
            <v>-1.4551915228366852E-11</v>
          </cell>
          <cell r="BN191">
            <v>113322.51774632372</v>
          </cell>
          <cell r="BO191">
            <v>-1.4551915228366852E-11</v>
          </cell>
          <cell r="BP191">
            <v>113322.51774632371</v>
          </cell>
          <cell r="BQ191">
            <v>121851.48225367628</v>
          </cell>
          <cell r="BR191">
            <v>0</v>
          </cell>
          <cell r="BS191">
            <v>0</v>
          </cell>
          <cell r="BY191">
            <v>121851.48225367628</v>
          </cell>
          <cell r="BZ191">
            <v>0</v>
          </cell>
          <cell r="CA191">
            <v>121851.48225367628</v>
          </cell>
          <cell r="CB191">
            <v>154433.35447021323</v>
          </cell>
          <cell r="CC191">
            <v>0</v>
          </cell>
          <cell r="CD191">
            <v>0</v>
          </cell>
          <cell r="CJ191">
            <v>154433.35447021323</v>
          </cell>
          <cell r="CK191">
            <v>0</v>
          </cell>
          <cell r="CL191">
            <v>154433.35447021323</v>
          </cell>
          <cell r="CM191">
            <v>187471.45786024036</v>
          </cell>
          <cell r="CN191">
            <v>0</v>
          </cell>
          <cell r="CO191">
            <v>0</v>
          </cell>
          <cell r="CU191">
            <v>187471.45786024036</v>
          </cell>
          <cell r="CV191">
            <v>0</v>
          </cell>
          <cell r="CW191">
            <v>187471.45786024036</v>
          </cell>
          <cell r="CX191">
            <v>206567.39579841142</v>
          </cell>
          <cell r="CY191">
            <v>0</v>
          </cell>
          <cell r="CZ191">
            <v>0</v>
          </cell>
          <cell r="DF191">
            <v>206567.39579841142</v>
          </cell>
          <cell r="DG191">
            <v>0</v>
          </cell>
          <cell r="DH191">
            <v>206567.39579841142</v>
          </cell>
          <cell r="DI191">
            <v>269022.51063820726</v>
          </cell>
          <cell r="DJ191">
            <v>0</v>
          </cell>
          <cell r="DK191">
            <v>0</v>
          </cell>
          <cell r="DQ191">
            <v>269022.51063820726</v>
          </cell>
          <cell r="DR191">
            <v>0</v>
          </cell>
          <cell r="DS191">
            <v>269022.51063820726</v>
          </cell>
          <cell r="DT191">
            <v>267250.62958135939</v>
          </cell>
          <cell r="DU191">
            <v>0</v>
          </cell>
          <cell r="DV191">
            <v>0</v>
          </cell>
          <cell r="EB191">
            <v>267250.62958135939</v>
          </cell>
          <cell r="EC191">
            <v>0</v>
          </cell>
          <cell r="ED191">
            <v>267250.62958135939</v>
          </cell>
        </row>
        <row r="192">
          <cell r="A192">
            <v>185</v>
          </cell>
          <cell r="B192" t="str">
            <v>Lumina Base</v>
          </cell>
          <cell r="C192">
            <v>74940.363375656074</v>
          </cell>
          <cell r="D192">
            <v>0</v>
          </cell>
          <cell r="E192">
            <v>0</v>
          </cell>
          <cell r="K192">
            <v>74940.363375656074</v>
          </cell>
          <cell r="L192">
            <v>0</v>
          </cell>
          <cell r="M192">
            <v>74940.363375656074</v>
          </cell>
          <cell r="N192">
            <v>76368.547205669514</v>
          </cell>
          <cell r="O192">
            <v>0</v>
          </cell>
          <cell r="P192">
            <v>0</v>
          </cell>
          <cell r="V192">
            <v>76368.547205669514</v>
          </cell>
          <cell r="W192">
            <v>0</v>
          </cell>
          <cell r="X192">
            <v>76368.547205669514</v>
          </cell>
          <cell r="Y192">
            <v>82169.420736600689</v>
          </cell>
          <cell r="Z192">
            <v>0</v>
          </cell>
          <cell r="AA192">
            <v>0</v>
          </cell>
          <cell r="AG192">
            <v>82169.420736600689</v>
          </cell>
          <cell r="AH192">
            <v>0</v>
          </cell>
          <cell r="AI192">
            <v>82169.420736600689</v>
          </cell>
          <cell r="AJ192">
            <v>83903.585112285698</v>
          </cell>
          <cell r="AK192">
            <v>0</v>
          </cell>
          <cell r="AL192">
            <v>-7.2688521868258249E-12</v>
          </cell>
          <cell r="AR192">
            <v>83903.585112285698</v>
          </cell>
          <cell r="AS192">
            <v>-7.2688521868258249E-12</v>
          </cell>
          <cell r="AT192">
            <v>83903.585112285698</v>
          </cell>
          <cell r="AU192">
            <v>102345</v>
          </cell>
          <cell r="AV192">
            <v>0</v>
          </cell>
          <cell r="AW192">
            <v>0</v>
          </cell>
          <cell r="BC192">
            <v>102345</v>
          </cell>
          <cell r="BD192">
            <v>0</v>
          </cell>
          <cell r="BE192">
            <v>102345</v>
          </cell>
          <cell r="BF192">
            <v>113322.51774632372</v>
          </cell>
          <cell r="BG192">
            <v>0</v>
          </cell>
          <cell r="BH192">
            <v>-1.4551915228366852E-11</v>
          </cell>
          <cell r="BN192">
            <v>113322.51774632372</v>
          </cell>
          <cell r="BO192">
            <v>-1.4551915228366852E-11</v>
          </cell>
          <cell r="BP192">
            <v>113322.51774632371</v>
          </cell>
          <cell r="BQ192">
            <v>121851.48225367628</v>
          </cell>
          <cell r="BR192">
            <v>0</v>
          </cell>
          <cell r="BS192">
            <v>0</v>
          </cell>
          <cell r="BY192">
            <v>121851.48225367628</v>
          </cell>
          <cell r="BZ192">
            <v>0</v>
          </cell>
          <cell r="CA192">
            <v>121851.48225367628</v>
          </cell>
          <cell r="CB192">
            <v>154433.35447021323</v>
          </cell>
          <cell r="CC192">
            <v>0</v>
          </cell>
          <cell r="CD192">
            <v>0</v>
          </cell>
          <cell r="CJ192">
            <v>154433.35447021323</v>
          </cell>
          <cell r="CK192">
            <v>0</v>
          </cell>
          <cell r="CL192">
            <v>154433.35447021323</v>
          </cell>
          <cell r="CM192">
            <v>187471.45786024036</v>
          </cell>
          <cell r="CN192">
            <v>0</v>
          </cell>
          <cell r="CO192">
            <v>0</v>
          </cell>
          <cell r="CU192">
            <v>187471.45786024036</v>
          </cell>
          <cell r="CV192">
            <v>0</v>
          </cell>
          <cell r="CW192">
            <v>187471.45786024036</v>
          </cell>
          <cell r="CX192">
            <v>206567.39579841142</v>
          </cell>
          <cell r="CY192">
            <v>0</v>
          </cell>
          <cell r="CZ192">
            <v>0</v>
          </cell>
          <cell r="DF192">
            <v>206567.39579841142</v>
          </cell>
          <cell r="DG192">
            <v>0</v>
          </cell>
          <cell r="DH192">
            <v>206567.39579841142</v>
          </cell>
          <cell r="DI192">
            <v>269022.51063820726</v>
          </cell>
          <cell r="DJ192">
            <v>0</v>
          </cell>
          <cell r="DK192">
            <v>0</v>
          </cell>
          <cell r="DQ192">
            <v>269022.51063820726</v>
          </cell>
          <cell r="DR192">
            <v>0</v>
          </cell>
          <cell r="DS192">
            <v>269022.51063820726</v>
          </cell>
          <cell r="DT192">
            <v>267250.62958135939</v>
          </cell>
          <cell r="DU192">
            <v>0</v>
          </cell>
          <cell r="DV192">
            <v>0</v>
          </cell>
          <cell r="EB192">
            <v>267250.62958135939</v>
          </cell>
          <cell r="EC192">
            <v>0</v>
          </cell>
          <cell r="ED192">
            <v>267250.62958135939</v>
          </cell>
        </row>
        <row r="193">
          <cell r="A193">
            <v>186</v>
          </cell>
          <cell r="B193" t="str">
            <v>ISP Base</v>
          </cell>
          <cell r="C193">
            <v>57438.656303156225</v>
          </cell>
          <cell r="D193">
            <v>0</v>
          </cell>
          <cell r="E193">
            <v>0</v>
          </cell>
          <cell r="K193">
            <v>57438.656303156225</v>
          </cell>
          <cell r="L193">
            <v>0</v>
          </cell>
          <cell r="M193">
            <v>57438.656303156225</v>
          </cell>
          <cell r="N193">
            <v>60464.781270168387</v>
          </cell>
          <cell r="O193">
            <v>0</v>
          </cell>
          <cell r="P193">
            <v>7.2759576141834259E-12</v>
          </cell>
          <cell r="V193">
            <v>60464.781270168387</v>
          </cell>
          <cell r="W193">
            <v>7.2759576141834259E-12</v>
          </cell>
          <cell r="X193">
            <v>60464.781270168394</v>
          </cell>
          <cell r="Y193">
            <v>242181.37771420728</v>
          </cell>
          <cell r="Z193">
            <v>0</v>
          </cell>
          <cell r="AA193">
            <v>2.9103830456733704E-11</v>
          </cell>
          <cell r="AG193">
            <v>242181.37771420728</v>
          </cell>
          <cell r="AH193">
            <v>2.9103830456733704E-11</v>
          </cell>
          <cell r="AI193">
            <v>242181.37771420731</v>
          </cell>
          <cell r="AJ193">
            <v>244418.95117914779</v>
          </cell>
          <cell r="AK193">
            <v>0</v>
          </cell>
          <cell r="AL193">
            <v>0</v>
          </cell>
          <cell r="AR193">
            <v>244418.95117914779</v>
          </cell>
          <cell r="AS193">
            <v>0</v>
          </cell>
          <cell r="AT193">
            <v>244418.95117914779</v>
          </cell>
          <cell r="AU193">
            <v>565012</v>
          </cell>
          <cell r="AV193">
            <v>0</v>
          </cell>
          <cell r="AW193">
            <v>0</v>
          </cell>
          <cell r="BC193">
            <v>565012</v>
          </cell>
          <cell r="BD193">
            <v>0</v>
          </cell>
          <cell r="BE193">
            <v>565012</v>
          </cell>
          <cell r="BF193">
            <v>237539.67290898436</v>
          </cell>
          <cell r="BG193">
            <v>0</v>
          </cell>
          <cell r="BH193">
            <v>2.9103830456733704E-11</v>
          </cell>
          <cell r="BN193">
            <v>237539.67290898436</v>
          </cell>
          <cell r="BO193">
            <v>2.9103830456733704E-11</v>
          </cell>
          <cell r="BP193">
            <v>237539.67290898439</v>
          </cell>
          <cell r="BQ193">
            <v>41634.327091015628</v>
          </cell>
          <cell r="BR193">
            <v>0</v>
          </cell>
          <cell r="BS193">
            <v>7.2759576141834259E-12</v>
          </cell>
          <cell r="BY193">
            <v>41634.327091015628</v>
          </cell>
          <cell r="BZ193">
            <v>7.2759576141834259E-12</v>
          </cell>
          <cell r="CA193">
            <v>41634.327091015635</v>
          </cell>
          <cell r="CB193">
            <v>110254.6502417548</v>
          </cell>
          <cell r="CC193">
            <v>-60.909394069071993</v>
          </cell>
          <cell r="CD193">
            <v>-0.13583396368903769</v>
          </cell>
          <cell r="CJ193">
            <v>110193.74084768574</v>
          </cell>
          <cell r="CK193">
            <v>-61.045228032761031</v>
          </cell>
          <cell r="CL193">
            <v>110193.60501372204</v>
          </cell>
          <cell r="CM193">
            <v>127552.45362857953</v>
          </cell>
          <cell r="CN193">
            <v>-10.069747702819777</v>
          </cell>
          <cell r="CO193">
            <v>0</v>
          </cell>
          <cell r="CU193">
            <v>127542.38388087672</v>
          </cell>
          <cell r="CV193">
            <v>-10.069747702819777</v>
          </cell>
          <cell r="CW193">
            <v>127542.38388087672</v>
          </cell>
          <cell r="CX193">
            <v>172389.28923953575</v>
          </cell>
          <cell r="CY193">
            <v>0</v>
          </cell>
          <cell r="CZ193">
            <v>8.9535475268811773</v>
          </cell>
          <cell r="DF193">
            <v>172389.28923953575</v>
          </cell>
          <cell r="DG193">
            <v>8.9535475268811773</v>
          </cell>
          <cell r="DH193">
            <v>172398.24278706263</v>
          </cell>
          <cell r="DI193">
            <v>219082.5388500994</v>
          </cell>
          <cell r="DJ193">
            <v>0</v>
          </cell>
          <cell r="DK193">
            <v>0</v>
          </cell>
          <cell r="DQ193">
            <v>219082.5388500994</v>
          </cell>
          <cell r="DR193">
            <v>0</v>
          </cell>
          <cell r="DS193">
            <v>219082.5388500994</v>
          </cell>
          <cell r="DT193">
            <v>201916.58144040609</v>
          </cell>
          <cell r="DU193">
            <v>0</v>
          </cell>
          <cell r="DV193">
            <v>0</v>
          </cell>
          <cell r="EB193">
            <v>201916.58144040609</v>
          </cell>
          <cell r="EC193">
            <v>0</v>
          </cell>
          <cell r="ED193">
            <v>201916.58144040609</v>
          </cell>
        </row>
        <row r="194">
          <cell r="A194">
            <v>278</v>
          </cell>
          <cell r="B194" t="str">
            <v>Other SPD</v>
          </cell>
          <cell r="C194">
            <v>247.56461671623296</v>
          </cell>
          <cell r="D194">
            <v>84911.435383283766</v>
          </cell>
          <cell r="E194">
            <v>0</v>
          </cell>
          <cell r="K194">
            <v>85159</v>
          </cell>
          <cell r="L194">
            <v>84911.435383283766</v>
          </cell>
          <cell r="M194">
            <v>85159</v>
          </cell>
          <cell r="N194">
            <v>268.53970943087609</v>
          </cell>
          <cell r="O194">
            <v>84648.460290569114</v>
          </cell>
          <cell r="P194">
            <v>0</v>
          </cell>
          <cell r="V194">
            <v>84917</v>
          </cell>
          <cell r="W194">
            <v>84648.460290569114</v>
          </cell>
          <cell r="X194">
            <v>84917</v>
          </cell>
          <cell r="Y194">
            <v>281.24255402543321</v>
          </cell>
          <cell r="Z194">
            <v>84272.669074742211</v>
          </cell>
          <cell r="AA194">
            <v>0</v>
          </cell>
          <cell r="AG194">
            <v>84553.911628767644</v>
          </cell>
          <cell r="AH194">
            <v>84272.669074742211</v>
          </cell>
          <cell r="AI194">
            <v>84553.911628767644</v>
          </cell>
          <cell r="AJ194">
            <v>1499198.7864785627</v>
          </cell>
          <cell r="AK194">
            <v>2687460.8035214371</v>
          </cell>
          <cell r="AL194">
            <v>8121399</v>
          </cell>
          <cell r="AR194">
            <v>4186659.59</v>
          </cell>
          <cell r="AS194">
            <v>10808859.803521438</v>
          </cell>
          <cell r="AT194">
            <v>12308058.59</v>
          </cell>
          <cell r="AU194">
            <v>15689.237398636877</v>
          </cell>
          <cell r="AV194">
            <v>913444.76260136312</v>
          </cell>
          <cell r="AW194">
            <v>0</v>
          </cell>
          <cell r="BC194">
            <v>929134</v>
          </cell>
          <cell r="BD194">
            <v>913444.76260136312</v>
          </cell>
          <cell r="BE194">
            <v>929134</v>
          </cell>
          <cell r="BF194">
            <v>33115.105169601651</v>
          </cell>
          <cell r="BG194">
            <v>1033332.7728431222</v>
          </cell>
          <cell r="BH194">
            <v>0</v>
          </cell>
          <cell r="BN194">
            <v>1066447.878012724</v>
          </cell>
          <cell r="BO194">
            <v>1033332.7728431222</v>
          </cell>
          <cell r="BP194">
            <v>1066447.878012724</v>
          </cell>
          <cell r="BQ194">
            <v>-1961.2968845659166</v>
          </cell>
          <cell r="BR194">
            <v>920564.41887184186</v>
          </cell>
          <cell r="BS194">
            <v>0</v>
          </cell>
          <cell r="BY194">
            <v>918603.1219872759</v>
          </cell>
          <cell r="BZ194">
            <v>920564.41887184186</v>
          </cell>
          <cell r="CA194">
            <v>918603.1219872759</v>
          </cell>
          <cell r="CB194">
            <v>18313.061525858473</v>
          </cell>
          <cell r="CC194">
            <v>903205.64630653337</v>
          </cell>
          <cell r="CD194">
            <v>-3.637978807091713E-12</v>
          </cell>
          <cell r="CJ194">
            <v>921518.70783239184</v>
          </cell>
          <cell r="CK194">
            <v>903205.64630653337</v>
          </cell>
          <cell r="CL194">
            <v>921518.70783239184</v>
          </cell>
          <cell r="CM194">
            <v>14333.842721675348</v>
          </cell>
          <cell r="CN194">
            <v>895859.08914676774</v>
          </cell>
          <cell r="CO194">
            <v>0</v>
          </cell>
          <cell r="CU194">
            <v>910192.93186844303</v>
          </cell>
          <cell r="CV194">
            <v>895859.08914676774</v>
          </cell>
          <cell r="CW194">
            <v>910192.93186844303</v>
          </cell>
          <cell r="CX194">
            <v>12656.294240664072</v>
          </cell>
          <cell r="CY194">
            <v>826010.00066839065</v>
          </cell>
          <cell r="CZ194">
            <v>0</v>
          </cell>
          <cell r="DF194">
            <v>838666.29490905476</v>
          </cell>
          <cell r="DG194">
            <v>826010.00066839065</v>
          </cell>
          <cell r="DH194">
            <v>838666.29490905476</v>
          </cell>
          <cell r="DI194">
            <v>13481.078888202108</v>
          </cell>
          <cell r="DJ194">
            <v>785901.36695430451</v>
          </cell>
          <cell r="DK194">
            <v>0</v>
          </cell>
          <cell r="DQ194">
            <v>799382.4458425066</v>
          </cell>
          <cell r="DR194">
            <v>785901.36695430451</v>
          </cell>
          <cell r="DS194">
            <v>799382.4458425066</v>
          </cell>
          <cell r="DT194">
            <v>9878.5659990915556</v>
          </cell>
          <cell r="DU194">
            <v>622333.85000837361</v>
          </cell>
          <cell r="DV194">
            <v>0</v>
          </cell>
          <cell r="EB194">
            <v>632212.41600746522</v>
          </cell>
          <cell r="EC194">
            <v>622333.85000837361</v>
          </cell>
          <cell r="ED194">
            <v>632212.41600746522</v>
          </cell>
        </row>
        <row r="195">
          <cell r="A195">
            <v>416</v>
          </cell>
          <cell r="B195" t="str">
            <v>Singlepoint</v>
          </cell>
          <cell r="C195">
            <v>18112.379408061232</v>
          </cell>
          <cell r="D195">
            <v>795954.93163245963</v>
          </cell>
          <cell r="E195">
            <v>0</v>
          </cell>
          <cell r="K195">
            <v>814067.3110405209</v>
          </cell>
          <cell r="L195">
            <v>795954.93163245963</v>
          </cell>
          <cell r="M195">
            <v>814067.3110405209</v>
          </cell>
          <cell r="N195">
            <v>31668.082625727773</v>
          </cell>
          <cell r="O195">
            <v>864793.51883420709</v>
          </cell>
          <cell r="P195">
            <v>0</v>
          </cell>
          <cell r="V195">
            <v>896461.60145993484</v>
          </cell>
          <cell r="W195">
            <v>864793.51883420709</v>
          </cell>
          <cell r="X195">
            <v>896461.60145993484</v>
          </cell>
          <cell r="Y195">
            <v>-5697.3999469872888</v>
          </cell>
          <cell r="Z195">
            <v>821368.5827568915</v>
          </cell>
          <cell r="AA195">
            <v>0</v>
          </cell>
          <cell r="AG195">
            <v>815671.18280990422</v>
          </cell>
          <cell r="AH195">
            <v>821368.5827568915</v>
          </cell>
          <cell r="AI195">
            <v>815671.18280990422</v>
          </cell>
          <cell r="AJ195">
            <v>15590.671203126691</v>
          </cell>
          <cell r="AK195">
            <v>840251.62338855269</v>
          </cell>
          <cell r="AL195">
            <v>0</v>
          </cell>
          <cell r="AR195">
            <v>855842.29459167935</v>
          </cell>
          <cell r="AS195">
            <v>840251.62338855269</v>
          </cell>
          <cell r="AT195">
            <v>855842.29459167935</v>
          </cell>
          <cell r="AU195">
            <v>5146.571708540353</v>
          </cell>
          <cell r="AV195">
            <v>846679.42829145957</v>
          </cell>
          <cell r="AW195">
            <v>-3.637978807091713E-12</v>
          </cell>
          <cell r="BC195">
            <v>851826</v>
          </cell>
          <cell r="BD195">
            <v>846679.42829145957</v>
          </cell>
          <cell r="BE195">
            <v>851826</v>
          </cell>
          <cell r="BF195">
            <v>6492.2860463756888</v>
          </cell>
          <cell r="BG195">
            <v>937043.63423591817</v>
          </cell>
          <cell r="BH195">
            <v>0</v>
          </cell>
          <cell r="BN195">
            <v>943535.92028229381</v>
          </cell>
          <cell r="BO195">
            <v>937043.63423591817</v>
          </cell>
          <cell r="BP195">
            <v>943535.92028229381</v>
          </cell>
          <cell r="BQ195">
            <v>160.76500901730725</v>
          </cell>
          <cell r="BR195">
            <v>841866.31470868888</v>
          </cell>
          <cell r="BS195">
            <v>9.0949470177292824E-13</v>
          </cell>
          <cell r="BY195">
            <v>842027.07971770619</v>
          </cell>
          <cell r="BZ195">
            <v>841866.31470868888</v>
          </cell>
          <cell r="CA195">
            <v>842027.07971770619</v>
          </cell>
          <cell r="CB195">
            <v>5079.1102531353135</v>
          </cell>
          <cell r="CC195">
            <v>827349.5515643371</v>
          </cell>
          <cell r="CD195">
            <v>-7.2759576141834259E-12</v>
          </cell>
          <cell r="CJ195">
            <v>832428.66181747243</v>
          </cell>
          <cell r="CK195">
            <v>827349.5515643371</v>
          </cell>
          <cell r="CL195">
            <v>832428.66181747243</v>
          </cell>
          <cell r="CM195">
            <v>639.90934778752057</v>
          </cell>
          <cell r="CN195">
            <v>774905.50677295844</v>
          </cell>
          <cell r="CO195">
            <v>0</v>
          </cell>
          <cell r="CU195">
            <v>775545.41612074594</v>
          </cell>
          <cell r="CV195">
            <v>774905.50677295844</v>
          </cell>
          <cell r="CW195">
            <v>775545.41612074594</v>
          </cell>
          <cell r="CX195">
            <v>2330.5792009893448</v>
          </cell>
          <cell r="CY195">
            <v>680228.52146894496</v>
          </cell>
          <cell r="CZ195">
            <v>0</v>
          </cell>
          <cell r="DF195">
            <v>682559.1006699343</v>
          </cell>
          <cell r="DG195">
            <v>680228.52146894496</v>
          </cell>
          <cell r="DH195">
            <v>682559.1006699343</v>
          </cell>
          <cell r="DI195">
            <v>2181.3054025293827</v>
          </cell>
          <cell r="DJ195">
            <v>631704.80120443541</v>
          </cell>
          <cell r="DK195">
            <v>0</v>
          </cell>
          <cell r="DQ195">
            <v>633886.10660696484</v>
          </cell>
          <cell r="DR195">
            <v>631704.80120443541</v>
          </cell>
          <cell r="DS195">
            <v>633886.10660696484</v>
          </cell>
          <cell r="DT195">
            <v>1905.2047508544892</v>
          </cell>
          <cell r="DU195">
            <v>490594.54461999913</v>
          </cell>
          <cell r="DV195">
            <v>0</v>
          </cell>
          <cell r="EB195">
            <v>492499.74937085359</v>
          </cell>
          <cell r="EC195">
            <v>490594.54461999913</v>
          </cell>
          <cell r="ED195">
            <v>492499.74937085359</v>
          </cell>
        </row>
        <row r="196">
          <cell r="A196">
            <v>187</v>
          </cell>
          <cell r="B196" t="str">
            <v>Prepay Base</v>
          </cell>
          <cell r="C196">
            <v>18112.379408061232</v>
          </cell>
          <cell r="D196">
            <v>795954.93163245963</v>
          </cell>
          <cell r="E196">
            <v>0</v>
          </cell>
          <cell r="K196">
            <v>814067.3110405209</v>
          </cell>
          <cell r="L196">
            <v>795954.93163245963</v>
          </cell>
          <cell r="M196">
            <v>814067.3110405209</v>
          </cell>
          <cell r="N196">
            <v>31668.082625727773</v>
          </cell>
          <cell r="O196">
            <v>864793.51883420709</v>
          </cell>
          <cell r="P196">
            <v>0</v>
          </cell>
          <cell r="V196">
            <v>896461.60145993484</v>
          </cell>
          <cell r="W196">
            <v>864793.51883420709</v>
          </cell>
          <cell r="X196">
            <v>896461.60145993484</v>
          </cell>
          <cell r="Y196">
            <v>-5697.3999469872888</v>
          </cell>
          <cell r="Z196">
            <v>821368.5827568915</v>
          </cell>
          <cell r="AA196">
            <v>0</v>
          </cell>
          <cell r="AG196">
            <v>815671.18280990422</v>
          </cell>
          <cell r="AH196">
            <v>821368.5827568915</v>
          </cell>
          <cell r="AI196">
            <v>815671.18280990422</v>
          </cell>
          <cell r="AJ196">
            <v>15590.671203126691</v>
          </cell>
          <cell r="AK196">
            <v>840251.62338855269</v>
          </cell>
          <cell r="AL196">
            <v>0</v>
          </cell>
          <cell r="AR196">
            <v>855842.29459167935</v>
          </cell>
          <cell r="AS196">
            <v>840251.62338855269</v>
          </cell>
          <cell r="AT196">
            <v>855842.29459167935</v>
          </cell>
          <cell r="AU196">
            <v>0</v>
          </cell>
          <cell r="AV196">
            <v>0</v>
          </cell>
          <cell r="AW196">
            <v>327448000</v>
          </cell>
          <cell r="BC196">
            <v>0</v>
          </cell>
          <cell r="BD196">
            <v>327448000</v>
          </cell>
          <cell r="BE196">
            <v>327448000</v>
          </cell>
          <cell r="BF196">
            <v>0</v>
          </cell>
          <cell r="BG196">
            <v>0</v>
          </cell>
          <cell r="BH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EB196">
            <v>0</v>
          </cell>
          <cell r="EC196">
            <v>0</v>
          </cell>
          <cell r="ED196">
            <v>0</v>
          </cell>
        </row>
        <row r="197">
          <cell r="A197">
            <v>188</v>
          </cell>
          <cell r="B197" t="str">
            <v>Outgoing SMS</v>
          </cell>
          <cell r="C197">
            <v>28820331.381662585</v>
          </cell>
          <cell r="D197">
            <v>189761557.54457092</v>
          </cell>
          <cell r="E197">
            <v>285752985.15622222</v>
          </cell>
          <cell r="K197">
            <v>218581888.9262335</v>
          </cell>
          <cell r="L197">
            <v>475514542.70079315</v>
          </cell>
          <cell r="M197">
            <v>504334874.08245575</v>
          </cell>
          <cell r="N197">
            <v>34516502.982148178</v>
          </cell>
          <cell r="O197">
            <v>199175696.74025232</v>
          </cell>
          <cell r="P197">
            <v>346070000</v>
          </cell>
          <cell r="V197">
            <v>233692199.72240049</v>
          </cell>
          <cell r="W197">
            <v>545245696.74025226</v>
          </cell>
          <cell r="X197">
            <v>579762199.72240043</v>
          </cell>
          <cell r="Y197">
            <v>25352518.523118041</v>
          </cell>
          <cell r="Z197">
            <v>206166014.39736843</v>
          </cell>
          <cell r="AA197">
            <v>335000000</v>
          </cell>
          <cell r="AG197">
            <v>231518532.92048648</v>
          </cell>
          <cell r="AH197">
            <v>541166014.39736843</v>
          </cell>
          <cell r="AI197">
            <v>566518532.92048645</v>
          </cell>
          <cell r="AJ197">
            <v>29290159.429462798</v>
          </cell>
          <cell r="AK197">
            <v>203207532.06609634</v>
          </cell>
          <cell r="AL197">
            <v>335751105.73259187</v>
          </cell>
          <cell r="AR197">
            <v>232497691.49555913</v>
          </cell>
          <cell r="AS197">
            <v>538958637.79868817</v>
          </cell>
          <cell r="AT197">
            <v>568248797.22815096</v>
          </cell>
          <cell r="AU197">
            <v>32150497.163226299</v>
          </cell>
          <cell r="AV197">
            <v>207659048.83677372</v>
          </cell>
          <cell r="AW197">
            <v>327448000</v>
          </cell>
          <cell r="BC197">
            <v>239809546.00000003</v>
          </cell>
          <cell r="BD197">
            <v>535107048.83677375</v>
          </cell>
          <cell r="BE197">
            <v>567257546</v>
          </cell>
          <cell r="BF197">
            <v>38147518.710249737</v>
          </cell>
          <cell r="BG197">
            <v>218530836.18019381</v>
          </cell>
          <cell r="BH197">
            <v>335960285</v>
          </cell>
          <cell r="BN197">
            <v>256678354.89044356</v>
          </cell>
          <cell r="BO197">
            <v>554491121.18019378</v>
          </cell>
          <cell r="BP197">
            <v>592638639.89044356</v>
          </cell>
          <cell r="BQ197">
            <v>30190436.205283031</v>
          </cell>
          <cell r="BR197">
            <v>238528371.90427339</v>
          </cell>
          <cell r="BS197">
            <v>345121200</v>
          </cell>
          <cell r="BY197">
            <v>268718808.10955644</v>
          </cell>
          <cell r="BZ197">
            <v>583649571.90427339</v>
          </cell>
          <cell r="CA197">
            <v>613840008.10955644</v>
          </cell>
          <cell r="CB197">
            <v>36329435.952123858</v>
          </cell>
          <cell r="CC197">
            <v>239531576.96901143</v>
          </cell>
          <cell r="CD197">
            <v>358857723.27041495</v>
          </cell>
          <cell r="CJ197">
            <v>275861012.92113531</v>
          </cell>
          <cell r="CK197">
            <v>598389300.23942637</v>
          </cell>
          <cell r="CL197">
            <v>634718736.19155025</v>
          </cell>
          <cell r="CM197">
            <v>37972169.268559679</v>
          </cell>
          <cell r="CN197">
            <v>253831995.84956583</v>
          </cell>
          <cell r="CO197">
            <v>388857686</v>
          </cell>
          <cell r="CU197">
            <v>291804165.1181255</v>
          </cell>
          <cell r="CV197">
            <v>642689681.84956586</v>
          </cell>
          <cell r="CW197">
            <v>680661851.11812544</v>
          </cell>
          <cell r="CX197">
            <v>36929306.702912778</v>
          </cell>
          <cell r="CY197">
            <v>262145330.42336568</v>
          </cell>
          <cell r="CZ197">
            <v>442795723.95354754</v>
          </cell>
          <cell r="DF197">
            <v>299074637.12627846</v>
          </cell>
          <cell r="DG197">
            <v>704941054.37691319</v>
          </cell>
          <cell r="DH197">
            <v>741870361.079826</v>
          </cell>
          <cell r="DI197">
            <v>41488384.689414158</v>
          </cell>
          <cell r="DJ197">
            <v>256872006.3105858</v>
          </cell>
          <cell r="DK197">
            <v>442977608</v>
          </cell>
          <cell r="DQ197">
            <v>298360390.99999994</v>
          </cell>
          <cell r="DR197">
            <v>699849614.31058574</v>
          </cell>
          <cell r="DS197">
            <v>741337999</v>
          </cell>
          <cell r="DT197">
            <v>36204175.025074869</v>
          </cell>
          <cell r="DU197">
            <v>235815939.97492507</v>
          </cell>
          <cell r="DV197">
            <v>392416694</v>
          </cell>
          <cell r="EB197">
            <v>272020114.99999994</v>
          </cell>
          <cell r="EC197">
            <v>628232633.97492504</v>
          </cell>
          <cell r="ED197">
            <v>664436809</v>
          </cell>
        </row>
        <row r="198">
          <cell r="A198">
            <v>189</v>
          </cell>
          <cell r="B198" t="str">
            <v>Total Data Minutes</v>
          </cell>
          <cell r="C198">
            <v>29732799.288231898</v>
          </cell>
          <cell r="D198">
            <v>200212287.45575953</v>
          </cell>
          <cell r="E198">
            <v>362963272.01775795</v>
          </cell>
          <cell r="K198">
            <v>229945086.74399143</v>
          </cell>
          <cell r="L198">
            <v>563175559.47351742</v>
          </cell>
          <cell r="M198">
            <v>592908358.76174939</v>
          </cell>
          <cell r="N198">
            <v>35427341.444645032</v>
          </cell>
          <cell r="O198">
            <v>209073412.29442215</v>
          </cell>
          <cell r="P198">
            <v>417246186</v>
          </cell>
          <cell r="V198">
            <v>244500753.7390672</v>
          </cell>
          <cell r="W198">
            <v>626319598.29442215</v>
          </cell>
          <cell r="X198">
            <v>661746939.7390672</v>
          </cell>
          <cell r="Y198">
            <v>26417166.840298064</v>
          </cell>
          <cell r="Z198">
            <v>216919005.33018839</v>
          </cell>
          <cell r="AA198">
            <v>389092911.88996464</v>
          </cell>
          <cell r="AG198">
            <v>243336172.17048645</v>
          </cell>
          <cell r="AH198">
            <v>606011917.22015309</v>
          </cell>
          <cell r="AI198">
            <v>632429084.06045103</v>
          </cell>
          <cell r="AJ198">
            <v>30356405.626436368</v>
          </cell>
          <cell r="AK198">
            <v>213363879.41912279</v>
          </cell>
          <cell r="AL198">
            <v>373547747</v>
          </cell>
          <cell r="AR198">
            <v>243720285.04555917</v>
          </cell>
          <cell r="AS198">
            <v>586911626.41912282</v>
          </cell>
          <cell r="AT198">
            <v>617268032.04555917</v>
          </cell>
          <cell r="AU198">
            <v>33161754.943021614</v>
          </cell>
          <cell r="AV198">
            <v>217437666.67364505</v>
          </cell>
          <cell r="AW198">
            <v>358179593</v>
          </cell>
          <cell r="BC198">
            <v>250599421.61666667</v>
          </cell>
          <cell r="BD198">
            <v>575617259.67364502</v>
          </cell>
          <cell r="BE198">
            <v>608779014.61666667</v>
          </cell>
          <cell r="BF198">
            <v>39097393.90119189</v>
          </cell>
          <cell r="BG198">
            <v>227537066.70591834</v>
          </cell>
          <cell r="BH198">
            <v>366691878</v>
          </cell>
          <cell r="BN198">
            <v>266634460.60711023</v>
          </cell>
          <cell r="BO198">
            <v>594228944.70591831</v>
          </cell>
          <cell r="BP198">
            <v>633326338.60711026</v>
          </cell>
          <cell r="BQ198">
            <v>31267506.20648326</v>
          </cell>
          <cell r="BR198">
            <v>248127805.65307319</v>
          </cell>
          <cell r="BS198">
            <v>394367200</v>
          </cell>
          <cell r="BY198">
            <v>279395311.85955644</v>
          </cell>
          <cell r="BZ198">
            <v>642495005.65307319</v>
          </cell>
          <cell r="CA198">
            <v>673762511.85955644</v>
          </cell>
          <cell r="CB198">
            <v>37326826.269265465</v>
          </cell>
          <cell r="CC198">
            <v>248445624.05186981</v>
          </cell>
          <cell r="CD198">
            <v>406219883.60000002</v>
          </cell>
          <cell r="CJ198">
            <v>285772450.32113528</v>
          </cell>
          <cell r="CK198">
            <v>654665507.65186977</v>
          </cell>
          <cell r="CL198">
            <v>691992333.92113531</v>
          </cell>
          <cell r="CM198">
            <v>38953790.976178184</v>
          </cell>
          <cell r="CN198">
            <v>262316349.59194729</v>
          </cell>
          <cell r="CO198">
            <v>439157476</v>
          </cell>
          <cell r="CU198">
            <v>301270140.56812549</v>
          </cell>
          <cell r="CV198">
            <v>701473825.59194732</v>
          </cell>
          <cell r="CW198">
            <v>740427616.56812549</v>
          </cell>
          <cell r="CX198">
            <v>37806856.672318652</v>
          </cell>
          <cell r="CY198">
            <v>270986872.98729318</v>
          </cell>
          <cell r="CZ198">
            <v>506109584.58333331</v>
          </cell>
          <cell r="DF198">
            <v>308793729.65961182</v>
          </cell>
          <cell r="DG198">
            <v>777096457.5706265</v>
          </cell>
          <cell r="DH198">
            <v>814903314.24294519</v>
          </cell>
          <cell r="DI198">
            <v>42277264.275348276</v>
          </cell>
          <cell r="DJ198">
            <v>264302356.02465171</v>
          </cell>
          <cell r="DK198">
            <v>493100877</v>
          </cell>
          <cell r="DQ198">
            <v>306579620.29999995</v>
          </cell>
          <cell r="DR198">
            <v>757403233.02465177</v>
          </cell>
          <cell r="DS198">
            <v>799680497.29999995</v>
          </cell>
          <cell r="DT198">
            <v>37067259.624222219</v>
          </cell>
          <cell r="DU198">
            <v>243075421.70911106</v>
          </cell>
          <cell r="DV198">
            <v>437570026</v>
          </cell>
          <cell r="EB198">
            <v>280142681.33333325</v>
          </cell>
          <cell r="EC198">
            <v>680645447.70911109</v>
          </cell>
          <cell r="ED198">
            <v>717712707.33333325</v>
          </cell>
        </row>
        <row r="199">
          <cell r="A199">
            <v>190</v>
          </cell>
          <cell r="B199" t="str">
            <v>Total Voice Minutes</v>
          </cell>
          <cell r="C199">
            <v>434002678.41680127</v>
          </cell>
          <cell r="D199">
            <v>500930059.58692276</v>
          </cell>
          <cell r="E199">
            <v>355288662.62435025</v>
          </cell>
          <cell r="K199">
            <v>934932738.0037241</v>
          </cell>
          <cell r="L199">
            <v>856218722.21127295</v>
          </cell>
          <cell r="M199">
            <v>1290221400.6280744</v>
          </cell>
          <cell r="N199">
            <v>447595977.13803792</v>
          </cell>
          <cell r="O199">
            <v>540780488.29381454</v>
          </cell>
          <cell r="P199">
            <v>377892458.19790959</v>
          </cell>
          <cell r="V199">
            <v>988376465.43185246</v>
          </cell>
          <cell r="W199">
            <v>918672946.49172413</v>
          </cell>
          <cell r="X199">
            <v>1366268923.6297622</v>
          </cell>
          <cell r="Y199">
            <v>481169628.15017664</v>
          </cell>
          <cell r="Z199">
            <v>563294094.47647786</v>
          </cell>
          <cell r="AA199">
            <v>405934042.84137082</v>
          </cell>
          <cell r="AG199">
            <v>1044463722.6266545</v>
          </cell>
          <cell r="AH199">
            <v>969228137.31784868</v>
          </cell>
          <cell r="AI199">
            <v>1450397765.4680252</v>
          </cell>
          <cell r="AJ199">
            <v>503905778.53320038</v>
          </cell>
          <cell r="AK199">
            <v>564378786.50428438</v>
          </cell>
          <cell r="AL199">
            <v>394589900.46717024</v>
          </cell>
          <cell r="AR199">
            <v>1068284565.0374848</v>
          </cell>
          <cell r="AS199">
            <v>958968686.97145462</v>
          </cell>
          <cell r="AT199">
            <v>1462874465.5046549</v>
          </cell>
          <cell r="AU199">
            <v>466357895.8406648</v>
          </cell>
          <cell r="AV199">
            <v>556920200.03722882</v>
          </cell>
          <cell r="AW199">
            <v>418188695.74843955</v>
          </cell>
          <cell r="BC199">
            <v>1023278095.8778937</v>
          </cell>
          <cell r="BD199">
            <v>975108895.78566837</v>
          </cell>
          <cell r="BE199">
            <v>1441466791.6263332</v>
          </cell>
          <cell r="BF199">
            <v>528919360.72055888</v>
          </cell>
          <cell r="BG199">
            <v>614593144.54770458</v>
          </cell>
          <cell r="BH199">
            <v>447772750.27822518</v>
          </cell>
          <cell r="BN199">
            <v>1143512505.2682633</v>
          </cell>
          <cell r="BO199">
            <v>1062365894.8259298</v>
          </cell>
          <cell r="BP199">
            <v>1591285255.5464885</v>
          </cell>
          <cell r="BQ199">
            <v>522778547.38289821</v>
          </cell>
          <cell r="BR199">
            <v>669478446.53690755</v>
          </cell>
          <cell r="BS199">
            <v>402126696.90699255</v>
          </cell>
          <cell r="BY199">
            <v>1192256993.9198058</v>
          </cell>
          <cell r="BZ199">
            <v>1071605143.4439001</v>
          </cell>
          <cell r="CA199">
            <v>1594383690.8267984</v>
          </cell>
          <cell r="CB199">
            <v>530315009.09867573</v>
          </cell>
          <cell r="CC199">
            <v>649857136.19170547</v>
          </cell>
          <cell r="CD199">
            <v>418074233.0298233</v>
          </cell>
          <cell r="CJ199">
            <v>1180172145.2903812</v>
          </cell>
          <cell r="CK199">
            <v>1067931369.2215288</v>
          </cell>
          <cell r="CL199">
            <v>1598246378.3202045</v>
          </cell>
          <cell r="CM199">
            <v>485307181.03079826</v>
          </cell>
          <cell r="CN199">
            <v>621378157.11382246</v>
          </cell>
          <cell r="CO199">
            <v>408701119.95440984</v>
          </cell>
          <cell r="CU199">
            <v>1106685338.1446207</v>
          </cell>
          <cell r="CV199">
            <v>1030079277.0682323</v>
          </cell>
          <cell r="CW199">
            <v>1515386458.0990305</v>
          </cell>
          <cell r="CX199">
            <v>492662697.43449819</v>
          </cell>
          <cell r="CY199">
            <v>634440801.46867204</v>
          </cell>
          <cell r="CZ199">
            <v>428716670.93243897</v>
          </cell>
          <cell r="DF199">
            <v>1127103498.9031701</v>
          </cell>
          <cell r="DG199">
            <v>1063157472.401111</v>
          </cell>
          <cell r="DH199">
            <v>1555820169.835609</v>
          </cell>
          <cell r="DI199">
            <v>538000405.60884023</v>
          </cell>
          <cell r="DJ199">
            <v>615929870.72432232</v>
          </cell>
          <cell r="DK199">
            <v>438743943.7801708</v>
          </cell>
          <cell r="DQ199">
            <v>1153930276.3331625</v>
          </cell>
          <cell r="DR199">
            <v>1054673814.5044931</v>
          </cell>
          <cell r="DS199">
            <v>1592674220.1133332</v>
          </cell>
          <cell r="DT199">
            <v>612857258.52379131</v>
          </cell>
          <cell r="DU199">
            <v>685831109.15711153</v>
          </cell>
          <cell r="DV199">
            <v>499196694.72243035</v>
          </cell>
          <cell r="EB199">
            <v>1298688367.680903</v>
          </cell>
          <cell r="EC199">
            <v>1185027803.8795419</v>
          </cell>
          <cell r="ED199">
            <v>1797885062.4033332</v>
          </cell>
        </row>
        <row r="200">
          <cell r="A200">
            <v>284</v>
          </cell>
          <cell r="B200" t="str">
            <v>REVENUE ANALYSIS</v>
          </cell>
          <cell r="C200">
            <v>606848.88313801028</v>
          </cell>
          <cell r="D200">
            <v>4797.5286758585889</v>
          </cell>
          <cell r="E200">
            <v>0</v>
          </cell>
          <cell r="K200">
            <v>611646.41181386891</v>
          </cell>
          <cell r="L200">
            <v>4797.5286758585889</v>
          </cell>
          <cell r="M200">
            <v>611646.41181386891</v>
          </cell>
          <cell r="N200">
            <v>606848.88313801028</v>
          </cell>
          <cell r="O200">
            <v>4797.5286758585889</v>
          </cell>
          <cell r="P200">
            <v>0</v>
          </cell>
          <cell r="V200">
            <v>611646.41181386891</v>
          </cell>
          <cell r="W200">
            <v>4797.5286758585889</v>
          </cell>
          <cell r="X200">
            <v>611646.41181386891</v>
          </cell>
          <cell r="Y200">
            <v>596784.93034476554</v>
          </cell>
          <cell r="Z200">
            <v>4483.6221631030794</v>
          </cell>
          <cell r="AA200">
            <v>0</v>
          </cell>
          <cell r="AG200">
            <v>601268.55250786862</v>
          </cell>
          <cell r="AH200">
            <v>4483.6221631030794</v>
          </cell>
          <cell r="AI200">
            <v>601268.55250786862</v>
          </cell>
          <cell r="AJ200">
            <v>477088.12665202166</v>
          </cell>
          <cell r="AK200">
            <v>688635.3722020206</v>
          </cell>
          <cell r="AL200">
            <v>0</v>
          </cell>
          <cell r="AR200">
            <v>1165723.4988540423</v>
          </cell>
          <cell r="AS200">
            <v>688635.3722020206</v>
          </cell>
          <cell r="AT200">
            <v>1165723.4988540423</v>
          </cell>
        </row>
        <row r="201">
          <cell r="A201">
            <v>285</v>
          </cell>
          <cell r="B201" t="str">
            <v>Consumer Jupiter Base</v>
          </cell>
          <cell r="C201">
            <v>186710.87076952937</v>
          </cell>
          <cell r="D201">
            <v>373106.10589925869</v>
          </cell>
          <cell r="E201">
            <v>0</v>
          </cell>
          <cell r="K201">
            <v>559816.97666878812</v>
          </cell>
          <cell r="L201">
            <v>373106.10589925869</v>
          </cell>
          <cell r="M201">
            <v>559816.97666878812</v>
          </cell>
          <cell r="N201">
            <v>186710.87076952937</v>
          </cell>
          <cell r="O201">
            <v>373106.10589925869</v>
          </cell>
          <cell r="P201">
            <v>0</v>
          </cell>
          <cell r="V201">
            <v>559816.97666878812</v>
          </cell>
          <cell r="W201">
            <v>373106.10589925869</v>
          </cell>
          <cell r="X201">
            <v>559816.97666878812</v>
          </cell>
          <cell r="Y201">
            <v>168779.39914313515</v>
          </cell>
          <cell r="Z201">
            <v>346281.69857502839</v>
          </cell>
          <cell r="AA201">
            <v>0</v>
          </cell>
          <cell r="AG201">
            <v>515061.09771816351</v>
          </cell>
          <cell r="AH201">
            <v>346281.69857502839</v>
          </cell>
          <cell r="AI201">
            <v>515061.09771816351</v>
          </cell>
          <cell r="AJ201">
            <v>281065.40652362793</v>
          </cell>
          <cell r="AK201">
            <v>20147.106564815949</v>
          </cell>
          <cell r="AL201">
            <v>0</v>
          </cell>
          <cell r="AR201">
            <v>301212.5130884439</v>
          </cell>
          <cell r="AS201">
            <v>20147.106564815949</v>
          </cell>
          <cell r="AT201">
            <v>301212.5130884439</v>
          </cell>
        </row>
        <row r="202">
          <cell r="A202">
            <v>286</v>
          </cell>
          <cell r="B202" t="str">
            <v>Ventura Base</v>
          </cell>
          <cell r="C202">
            <v>0</v>
          </cell>
          <cell r="D202">
            <v>1534051.5834874054</v>
          </cell>
          <cell r="E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1534051.5834874054</v>
          </cell>
          <cell r="P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871086.22723802191</v>
          </cell>
          <cell r="AA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8163835</v>
          </cell>
          <cell r="AR202">
            <v>0</v>
          </cell>
          <cell r="AS202">
            <v>0</v>
          </cell>
          <cell r="AT202">
            <v>0</v>
          </cell>
          <cell r="BC202">
            <v>0</v>
          </cell>
          <cell r="BD202">
            <v>0</v>
          </cell>
          <cell r="BE202">
            <v>0</v>
          </cell>
        </row>
        <row r="203">
          <cell r="A203">
            <v>263</v>
          </cell>
          <cell r="B203" t="str">
            <v>FORMULA'S / KPI'S</v>
          </cell>
          <cell r="C203">
            <v>0</v>
          </cell>
          <cell r="D203">
            <v>100007.95669280982</v>
          </cell>
          <cell r="E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100007.95669280982</v>
          </cell>
          <cell r="P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94655.203900678505</v>
          </cell>
          <cell r="AA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2708519.6792463968</v>
          </cell>
          <cell r="AL203">
            <v>8163835</v>
          </cell>
          <cell r="AR203">
            <v>0</v>
          </cell>
          <cell r="AS203">
            <v>0</v>
          </cell>
          <cell r="AT203">
            <v>0</v>
          </cell>
          <cell r="BC203">
            <v>0</v>
          </cell>
          <cell r="BD203">
            <v>0</v>
          </cell>
          <cell r="BE203">
            <v>0</v>
          </cell>
        </row>
        <row r="204">
          <cell r="A204">
            <v>264</v>
          </cell>
          <cell r="B204" t="str">
            <v>BASE</v>
          </cell>
          <cell r="C204">
            <v>0</v>
          </cell>
          <cell r="D204">
            <v>445950.85769585846</v>
          </cell>
          <cell r="E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445950.85769585846</v>
          </cell>
          <cell r="P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505088.34592058678</v>
          </cell>
          <cell r="AA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R204">
            <v>0</v>
          </cell>
          <cell r="AS204">
            <v>0</v>
          </cell>
          <cell r="AT204">
            <v>0</v>
          </cell>
          <cell r="BC204">
            <v>0</v>
          </cell>
          <cell r="BD204">
            <v>0</v>
          </cell>
          <cell r="BE204">
            <v>0</v>
          </cell>
        </row>
        <row r="205">
          <cell r="A205">
            <v>265</v>
          </cell>
          <cell r="B205" t="str">
            <v>Opening base</v>
          </cell>
          <cell r="C205">
            <v>265036.03081823839</v>
          </cell>
          <cell r="D205">
            <v>23899.375734368179</v>
          </cell>
          <cell r="E205">
            <v>0</v>
          </cell>
          <cell r="K205">
            <v>288935.40655260655</v>
          </cell>
          <cell r="L205">
            <v>23899.375734368179</v>
          </cell>
          <cell r="M205">
            <v>288935.40655260655</v>
          </cell>
          <cell r="N205">
            <v>265036.03081823839</v>
          </cell>
          <cell r="O205">
            <v>23899.375734368179</v>
          </cell>
          <cell r="P205">
            <v>0</v>
          </cell>
          <cell r="V205">
            <v>288935.40655260655</v>
          </cell>
          <cell r="W205">
            <v>23899.375734368179</v>
          </cell>
          <cell r="X205">
            <v>288935.40655260655</v>
          </cell>
          <cell r="Y205">
            <v>319561.82486114948</v>
          </cell>
          <cell r="Z205">
            <v>988693.45550474338</v>
          </cell>
          <cell r="AA205">
            <v>0</v>
          </cell>
          <cell r="AG205">
            <v>1308255.2803658929</v>
          </cell>
          <cell r="AH205">
            <v>988693.45550474338</v>
          </cell>
          <cell r="AI205">
            <v>1308255.2803658929</v>
          </cell>
          <cell r="AJ205">
            <v>596784.93034476554</v>
          </cell>
          <cell r="AK205">
            <v>4483.6221631030794</v>
          </cell>
          <cell r="AL205">
            <v>0</v>
          </cell>
          <cell r="AR205">
            <v>601268.55250786862</v>
          </cell>
          <cell r="AS205">
            <v>4483.6221631030794</v>
          </cell>
          <cell r="AT205">
            <v>601268.55250786862</v>
          </cell>
        </row>
        <row r="206">
          <cell r="A206">
            <v>266</v>
          </cell>
          <cell r="B206" t="str">
            <v>Corporate Jupiter Base</v>
          </cell>
          <cell r="C206">
            <v>584952.24515569885</v>
          </cell>
          <cell r="D206">
            <v>3913.9836343012498</v>
          </cell>
          <cell r="E206">
            <v>0</v>
          </cell>
          <cell r="K206">
            <v>588866.22879000008</v>
          </cell>
          <cell r="L206">
            <v>3913.9836343012498</v>
          </cell>
          <cell r="M206">
            <v>588866.22879000008</v>
          </cell>
          <cell r="N206">
            <v>576804.22110991203</v>
          </cell>
          <cell r="O206">
            <v>3812.0076800879183</v>
          </cell>
          <cell r="P206">
            <v>0</v>
          </cell>
          <cell r="V206">
            <v>580616.22878999996</v>
          </cell>
          <cell r="W206">
            <v>3812.0076800879183</v>
          </cell>
          <cell r="X206">
            <v>580616.22878999996</v>
          </cell>
          <cell r="Y206">
            <v>567077.83225681889</v>
          </cell>
          <cell r="Z206">
            <v>3729.39653318104</v>
          </cell>
          <cell r="AA206">
            <v>0</v>
          </cell>
          <cell r="AG206">
            <v>570807.22878999996</v>
          </cell>
          <cell r="AH206">
            <v>3729.39653318104</v>
          </cell>
          <cell r="AI206">
            <v>570807.22878999996</v>
          </cell>
          <cell r="AJ206">
            <v>565584.82414452219</v>
          </cell>
          <cell r="AK206">
            <v>3632.1759883486729</v>
          </cell>
          <cell r="AL206">
            <v>0</v>
          </cell>
          <cell r="AR206">
            <v>569217.00013287086</v>
          </cell>
          <cell r="AS206">
            <v>3632.1759883486729</v>
          </cell>
          <cell r="AT206">
            <v>569217.00013287086</v>
          </cell>
          <cell r="AU206">
            <v>568639.00071549043</v>
          </cell>
          <cell r="AV206">
            <v>4044.9994173804334</v>
          </cell>
          <cell r="AW206">
            <v>0</v>
          </cell>
          <cell r="BC206">
            <v>572684.00013287086</v>
          </cell>
          <cell r="BD206">
            <v>4044.9994173804334</v>
          </cell>
          <cell r="BE206">
            <v>572684.00013287086</v>
          </cell>
          <cell r="BF206">
            <v>567363.75078644615</v>
          </cell>
          <cell r="BG206">
            <v>4157.560153972423</v>
          </cell>
          <cell r="BH206">
            <v>0</v>
          </cell>
          <cell r="BN206">
            <v>571521.31094041863</v>
          </cell>
          <cell r="BO206">
            <v>4157.560153972423</v>
          </cell>
          <cell r="BP206">
            <v>571521.31094041863</v>
          </cell>
          <cell r="BQ206">
            <v>570708.48382097704</v>
          </cell>
          <cell r="BR206">
            <v>4209.8271194415793</v>
          </cell>
          <cell r="BS206">
            <v>0</v>
          </cell>
          <cell r="BY206">
            <v>574918.31094041863</v>
          </cell>
          <cell r="BZ206">
            <v>4209.8271194415793</v>
          </cell>
          <cell r="CA206">
            <v>574918.31094041863</v>
          </cell>
          <cell r="CB206">
            <v>574751.94393166329</v>
          </cell>
          <cell r="CC206">
            <v>4174.3670087553301</v>
          </cell>
          <cell r="CD206">
            <v>0</v>
          </cell>
          <cell r="CJ206">
            <v>578926.31094041863</v>
          </cell>
          <cell r="CK206">
            <v>4174.3670087553301</v>
          </cell>
          <cell r="CL206">
            <v>578926.31094041863</v>
          </cell>
          <cell r="CM206">
            <v>574935.02574960515</v>
          </cell>
          <cell r="CN206">
            <v>4181.2851908134335</v>
          </cell>
          <cell r="CO206">
            <v>0</v>
          </cell>
          <cell r="CU206">
            <v>579116.31094041863</v>
          </cell>
          <cell r="CV206">
            <v>4181.2851908134335</v>
          </cell>
          <cell r="CW206">
            <v>579116.31094041863</v>
          </cell>
          <cell r="CX206">
            <v>577750.40574960527</v>
          </cell>
          <cell r="CY206">
            <v>4146.9051908134334</v>
          </cell>
          <cell r="CZ206">
            <v>0</v>
          </cell>
          <cell r="DF206">
            <v>581897.31094041874</v>
          </cell>
          <cell r="DG206">
            <v>4146.9051908134334</v>
          </cell>
          <cell r="DH206">
            <v>581897.31094041874</v>
          </cell>
          <cell r="DI206">
            <v>581541.55574960518</v>
          </cell>
          <cell r="DJ206">
            <v>4080.7751908134337</v>
          </cell>
          <cell r="DK206">
            <v>0</v>
          </cell>
          <cell r="DQ206">
            <v>585622.33094041864</v>
          </cell>
          <cell r="DR206">
            <v>4080.7751908134337</v>
          </cell>
          <cell r="DS206">
            <v>585622.33094041864</v>
          </cell>
          <cell r="DT206">
            <v>587144.71574960509</v>
          </cell>
          <cell r="DU206">
            <v>4094.6151908134343</v>
          </cell>
          <cell r="DV206">
            <v>0</v>
          </cell>
          <cell r="EB206">
            <v>591239.33094041853</v>
          </cell>
          <cell r="EC206">
            <v>4094.6151908134343</v>
          </cell>
          <cell r="ED206">
            <v>591239.33094041853</v>
          </cell>
        </row>
        <row r="207">
          <cell r="A207">
            <v>267</v>
          </cell>
          <cell r="B207" t="str">
            <v>Consumer Jupiter Base</v>
          </cell>
          <cell r="C207">
            <v>133813.85250758866</v>
          </cell>
          <cell r="D207">
            <v>301094.14749241131</v>
          </cell>
          <cell r="E207">
            <v>0</v>
          </cell>
          <cell r="K207">
            <v>434908</v>
          </cell>
          <cell r="L207">
            <v>301094.14749241131</v>
          </cell>
          <cell r="M207">
            <v>434908</v>
          </cell>
          <cell r="N207">
            <v>131676.37331306716</v>
          </cell>
          <cell r="O207">
            <v>288821.62668693281</v>
          </cell>
          <cell r="P207">
            <v>0</v>
          </cell>
          <cell r="V207">
            <v>420498</v>
          </cell>
          <cell r="W207">
            <v>288821.62668693281</v>
          </cell>
          <cell r="X207">
            <v>420498</v>
          </cell>
          <cell r="Y207">
            <v>129345.0508617942</v>
          </cell>
          <cell r="Z207">
            <v>280581.94913820573</v>
          </cell>
          <cell r="AA207">
            <v>0</v>
          </cell>
          <cell r="AG207">
            <v>409927</v>
          </cell>
          <cell r="AH207">
            <v>280581.94913820573</v>
          </cell>
          <cell r="AI207">
            <v>409927</v>
          </cell>
          <cell r="AJ207">
            <v>127670.94512012697</v>
          </cell>
          <cell r="AK207">
            <v>271216.78606536309</v>
          </cell>
          <cell r="AL207">
            <v>0</v>
          </cell>
          <cell r="AR207">
            <v>398887.73118549003</v>
          </cell>
          <cell r="AS207">
            <v>271216.78606536309</v>
          </cell>
          <cell r="AT207">
            <v>398887.73118549003</v>
          </cell>
          <cell r="AU207">
            <v>128564.73472153764</v>
          </cell>
          <cell r="AV207">
            <v>262323.99646395241</v>
          </cell>
          <cell r="AW207">
            <v>0</v>
          </cell>
          <cell r="BC207">
            <v>390888.73118549003</v>
          </cell>
          <cell r="BD207">
            <v>262323.99646395241</v>
          </cell>
          <cell r="BE207">
            <v>390888.73118549003</v>
          </cell>
          <cell r="BF207">
            <v>134204.40377723717</v>
          </cell>
          <cell r="BG207">
            <v>253948.54731925364</v>
          </cell>
          <cell r="BH207">
            <v>0</v>
          </cell>
          <cell r="BN207">
            <v>388152.95109649084</v>
          </cell>
          <cell r="BO207">
            <v>253948.54731925364</v>
          </cell>
          <cell r="BP207">
            <v>388152.95109649084</v>
          </cell>
          <cell r="BQ207">
            <v>137074.38536212005</v>
          </cell>
          <cell r="BR207">
            <v>245159.5657343707</v>
          </cell>
          <cell r="BS207">
            <v>0</v>
          </cell>
          <cell r="BY207">
            <v>382233.95109649072</v>
          </cell>
          <cell r="BZ207">
            <v>245159.5657343707</v>
          </cell>
          <cell r="CA207">
            <v>382233.95109649072</v>
          </cell>
          <cell r="CB207">
            <v>141647.84543715225</v>
          </cell>
          <cell r="CC207">
            <v>235308.10565933856</v>
          </cell>
          <cell r="CD207">
            <v>0</v>
          </cell>
          <cell r="CJ207">
            <v>376955.95109649084</v>
          </cell>
          <cell r="CK207">
            <v>235308.10565933856</v>
          </cell>
          <cell r="CL207">
            <v>376955.95109649084</v>
          </cell>
          <cell r="CM207">
            <v>147358.98788453278</v>
          </cell>
          <cell r="CN207">
            <v>225496.96321195801</v>
          </cell>
          <cell r="CO207">
            <v>0</v>
          </cell>
          <cell r="CU207">
            <v>372855.95109649078</v>
          </cell>
          <cell r="CV207">
            <v>225496.96321195801</v>
          </cell>
          <cell r="CW207">
            <v>372855.95109649078</v>
          </cell>
          <cell r="CX207">
            <v>153107.0778845328</v>
          </cell>
          <cell r="CY207">
            <v>217484.87321195804</v>
          </cell>
          <cell r="CZ207">
            <v>0</v>
          </cell>
          <cell r="DF207">
            <v>370591.95109649084</v>
          </cell>
          <cell r="DG207">
            <v>217484.87321195804</v>
          </cell>
          <cell r="DH207">
            <v>370591.95109649084</v>
          </cell>
          <cell r="DI207">
            <v>156525.39788453281</v>
          </cell>
          <cell r="DJ207">
            <v>209799.55321195803</v>
          </cell>
          <cell r="DK207">
            <v>0</v>
          </cell>
          <cell r="DQ207">
            <v>366324.95109649084</v>
          </cell>
          <cell r="DR207">
            <v>209799.55321195803</v>
          </cell>
          <cell r="DS207">
            <v>366324.95109649084</v>
          </cell>
          <cell r="DT207">
            <v>163515.64788453281</v>
          </cell>
          <cell r="DU207">
            <v>202935.30321195803</v>
          </cell>
          <cell r="DV207">
            <v>0</v>
          </cell>
          <cell r="EB207">
            <v>366450.95109649084</v>
          </cell>
          <cell r="EC207">
            <v>202935.30321195803</v>
          </cell>
          <cell r="ED207">
            <v>366450.95109649084</v>
          </cell>
        </row>
        <row r="208">
          <cell r="A208">
            <v>268</v>
          </cell>
          <cell r="B208" t="str">
            <v>Ventura Base</v>
          </cell>
          <cell r="C208">
            <v>32088.428024755507</v>
          </cell>
          <cell r="D208">
            <v>1587010.9431852445</v>
          </cell>
          <cell r="E208">
            <v>0</v>
          </cell>
          <cell r="K208">
            <v>1619099.37121</v>
          </cell>
          <cell r="L208">
            <v>1587010.9431852445</v>
          </cell>
          <cell r="M208">
            <v>1619099.37121</v>
          </cell>
          <cell r="N208">
            <v>38364.446242797945</v>
          </cell>
          <cell r="O208">
            <v>1612785.9249672019</v>
          </cell>
          <cell r="P208">
            <v>0</v>
          </cell>
          <cell r="V208">
            <v>1651150.3712099998</v>
          </cell>
          <cell r="W208">
            <v>1612785.9249672019</v>
          </cell>
          <cell r="X208">
            <v>1651150.3712099998</v>
          </cell>
          <cell r="Y208">
            <v>50262.121488314617</v>
          </cell>
          <cell r="Z208">
            <v>1638118.2497216854</v>
          </cell>
          <cell r="AA208">
            <v>0</v>
          </cell>
          <cell r="AG208">
            <v>1688380.37121</v>
          </cell>
          <cell r="AH208">
            <v>1638118.2497216854</v>
          </cell>
          <cell r="AI208">
            <v>1688380.37121</v>
          </cell>
          <cell r="AJ208">
            <v>51128.428995517592</v>
          </cell>
          <cell r="AK208">
            <v>1641385.4780843481</v>
          </cell>
          <cell r="AL208">
            <v>0</v>
          </cell>
          <cell r="AR208">
            <v>1692513.9070798657</v>
          </cell>
          <cell r="AS208">
            <v>1641385.4780843481</v>
          </cell>
          <cell r="AT208">
            <v>1692513.9070798657</v>
          </cell>
          <cell r="AU208">
            <v>2777</v>
          </cell>
          <cell r="AV208">
            <v>669531</v>
          </cell>
          <cell r="AW208">
            <v>0</v>
          </cell>
          <cell r="BC208">
            <v>672308</v>
          </cell>
          <cell r="BD208">
            <v>669531</v>
          </cell>
          <cell r="BE208">
            <v>672308</v>
          </cell>
          <cell r="BF208">
            <v>2865.3048075908932</v>
          </cell>
          <cell r="BG208">
            <v>660418.93928057782</v>
          </cell>
          <cell r="BH208">
            <v>0</v>
          </cell>
          <cell r="BN208">
            <v>663284.24408816872</v>
          </cell>
          <cell r="BO208">
            <v>660418.93928057782</v>
          </cell>
          <cell r="BP208">
            <v>663284.24408816872</v>
          </cell>
          <cell r="BQ208">
            <v>2894.1403549644156</v>
          </cell>
          <cell r="BR208">
            <v>650844.10373320431</v>
          </cell>
          <cell r="BS208">
            <v>0</v>
          </cell>
          <cell r="BY208">
            <v>653738.24408816872</v>
          </cell>
          <cell r="BZ208">
            <v>650844.10373320431</v>
          </cell>
          <cell r="CA208">
            <v>653738.24408816872</v>
          </cell>
          <cell r="CB208">
            <v>2945.6754971957944</v>
          </cell>
          <cell r="CC208">
            <v>638077.56859097292</v>
          </cell>
          <cell r="CD208">
            <v>0</v>
          </cell>
          <cell r="CJ208">
            <v>641023.24408816872</v>
          </cell>
          <cell r="CK208">
            <v>638077.56859097292</v>
          </cell>
          <cell r="CL208">
            <v>641023.24408816872</v>
          </cell>
          <cell r="CM208">
            <v>2914.0250886797971</v>
          </cell>
          <cell r="CN208">
            <v>622959.21899948898</v>
          </cell>
          <cell r="CO208">
            <v>0</v>
          </cell>
          <cell r="CU208">
            <v>625873.24408816872</v>
          </cell>
          <cell r="CV208">
            <v>622959.21899948898</v>
          </cell>
          <cell r="CW208">
            <v>625873.24408816872</v>
          </cell>
          <cell r="CX208">
            <v>3136.4150886797975</v>
          </cell>
          <cell r="CY208">
            <v>609658.82899948896</v>
          </cell>
          <cell r="CZ208">
            <v>0</v>
          </cell>
          <cell r="DF208">
            <v>612795.24408816872</v>
          </cell>
          <cell r="DG208">
            <v>609658.82899948896</v>
          </cell>
          <cell r="DH208">
            <v>612795.24408816872</v>
          </cell>
          <cell r="DI208">
            <v>3216.875088679798</v>
          </cell>
          <cell r="DJ208">
            <v>595018.368999489</v>
          </cell>
          <cell r="DK208">
            <v>0</v>
          </cell>
          <cell r="DQ208">
            <v>598235.24408816884</v>
          </cell>
          <cell r="DR208">
            <v>595018.368999489</v>
          </cell>
          <cell r="DS208">
            <v>598235.24408816884</v>
          </cell>
          <cell r="DT208">
            <v>3281.9250886797977</v>
          </cell>
          <cell r="DU208">
            <v>582452.31899948907</v>
          </cell>
          <cell r="DV208">
            <v>0</v>
          </cell>
          <cell r="EB208">
            <v>585734.24408816884</v>
          </cell>
          <cell r="EC208">
            <v>582452.31899948907</v>
          </cell>
          <cell r="ED208">
            <v>585734.24408816884</v>
          </cell>
        </row>
        <row r="209">
          <cell r="A209">
            <v>269</v>
          </cell>
          <cell r="B209" t="str">
            <v>Cellops Base</v>
          </cell>
          <cell r="C209">
            <v>234.26162647233929</v>
          </cell>
          <cell r="D209">
            <v>85229.738373527653</v>
          </cell>
          <cell r="E209">
            <v>0</v>
          </cell>
          <cell r="K209">
            <v>85464</v>
          </cell>
          <cell r="L209">
            <v>85229.738373527653</v>
          </cell>
          <cell r="M209">
            <v>85464</v>
          </cell>
          <cell r="N209">
            <v>260.86760696012664</v>
          </cell>
          <cell r="O209">
            <v>84593.132393039865</v>
          </cell>
          <cell r="P209">
            <v>0</v>
          </cell>
          <cell r="V209">
            <v>84854</v>
          </cell>
          <cell r="W209">
            <v>84593.132393039865</v>
          </cell>
          <cell r="X209">
            <v>84854</v>
          </cell>
          <cell r="Y209">
            <v>276.21181190162554</v>
          </cell>
          <cell r="Z209">
            <v>84703.788188098377</v>
          </cell>
          <cell r="AA209">
            <v>0</v>
          </cell>
          <cell r="AG209">
            <v>84980</v>
          </cell>
          <cell r="AH209">
            <v>84703.788188098377</v>
          </cell>
          <cell r="AI209">
            <v>84980</v>
          </cell>
          <cell r="AJ209">
            <v>286.27329614924088</v>
          </cell>
          <cell r="AK209">
            <v>83841.549961386059</v>
          </cell>
          <cell r="AL209">
            <v>0</v>
          </cell>
          <cell r="AR209">
            <v>84127.823257535303</v>
          </cell>
          <cell r="AS209">
            <v>83841.549961386059</v>
          </cell>
          <cell r="AT209">
            <v>84127.823257535303</v>
          </cell>
          <cell r="AU209">
            <v>287.59923555837133</v>
          </cell>
          <cell r="AV209">
            <v>84132.224021976916</v>
          </cell>
          <cell r="AW209">
            <v>0</v>
          </cell>
          <cell r="BC209">
            <v>84419.823257535289</v>
          </cell>
          <cell r="BD209">
            <v>84132.224021976916</v>
          </cell>
          <cell r="BE209">
            <v>84419.823257535289</v>
          </cell>
          <cell r="BF209">
            <v>293.46006731979219</v>
          </cell>
          <cell r="BG209">
            <v>83355.299683368052</v>
          </cell>
          <cell r="BH209">
            <v>0</v>
          </cell>
          <cell r="BN209">
            <v>83648.759750687837</v>
          </cell>
          <cell r="BO209">
            <v>83355.299683368052</v>
          </cell>
          <cell r="BP209">
            <v>83648.759750687837</v>
          </cell>
          <cell r="BQ209">
            <v>220.92749096731814</v>
          </cell>
          <cell r="BR209">
            <v>77476.832259720526</v>
          </cell>
          <cell r="BS209">
            <v>0</v>
          </cell>
          <cell r="BY209">
            <v>77697.759750687837</v>
          </cell>
          <cell r="BZ209">
            <v>77476.832259720526</v>
          </cell>
          <cell r="CA209">
            <v>77697.759750687837</v>
          </cell>
          <cell r="CB209">
            <v>176.46866542362159</v>
          </cell>
          <cell r="CC209">
            <v>76666.291085264224</v>
          </cell>
          <cell r="CD209">
            <v>0</v>
          </cell>
          <cell r="CJ209">
            <v>76842.759750687852</v>
          </cell>
          <cell r="CK209">
            <v>76666.291085264224</v>
          </cell>
          <cell r="CL209">
            <v>76842.759750687852</v>
          </cell>
          <cell r="CM209">
            <v>170.44101560764261</v>
          </cell>
          <cell r="CN209">
            <v>75544.318735080204</v>
          </cell>
          <cell r="CO209">
            <v>0</v>
          </cell>
          <cell r="CU209">
            <v>75714.759750687852</v>
          </cell>
          <cell r="CV209">
            <v>75544.318735080204</v>
          </cell>
          <cell r="CW209">
            <v>75714.759750687852</v>
          </cell>
          <cell r="CX209">
            <v>162.06101560764262</v>
          </cell>
          <cell r="CY209">
            <v>74022.698735080208</v>
          </cell>
          <cell r="CZ209">
            <v>0</v>
          </cell>
          <cell r="DF209">
            <v>74184.759750687852</v>
          </cell>
          <cell r="DG209">
            <v>74022.698735080208</v>
          </cell>
          <cell r="DH209">
            <v>74184.759750687852</v>
          </cell>
          <cell r="DI209">
            <v>149.23101560764263</v>
          </cell>
          <cell r="DJ209">
            <v>72522.52873508021</v>
          </cell>
          <cell r="DK209">
            <v>0</v>
          </cell>
          <cell r="DQ209">
            <v>72671.759750687852</v>
          </cell>
          <cell r="DR209">
            <v>72522.52873508021</v>
          </cell>
          <cell r="DS209">
            <v>72671.759750687852</v>
          </cell>
          <cell r="DT209">
            <v>136.93101560764265</v>
          </cell>
          <cell r="DU209">
            <v>71045.828735080213</v>
          </cell>
          <cell r="DV209">
            <v>0</v>
          </cell>
          <cell r="EB209">
            <v>71182.759750687852</v>
          </cell>
          <cell r="EC209">
            <v>71045.828735080213</v>
          </cell>
          <cell r="ED209">
            <v>71182.759750687852</v>
          </cell>
        </row>
        <row r="210">
          <cell r="A210">
            <v>299</v>
          </cell>
          <cell r="B210" t="str">
            <v>Singlepoint</v>
          </cell>
          <cell r="C210">
            <v>-31459.540462814148</v>
          </cell>
          <cell r="D210">
            <v>-49991.459537185852</v>
          </cell>
          <cell r="E210">
            <v>-160467</v>
          </cell>
          <cell r="K210">
            <v>-81451</v>
          </cell>
          <cell r="L210">
            <v>-210458.45953718584</v>
          </cell>
          <cell r="M210">
            <v>-241918</v>
          </cell>
          <cell r="N210">
            <v>-26945.907679166652</v>
          </cell>
          <cell r="O210">
            <v>-52033.092320833348</v>
          </cell>
          <cell r="P210">
            <v>-189385</v>
          </cell>
          <cell r="V210">
            <v>-78979</v>
          </cell>
          <cell r="W210">
            <v>-241418.09232083336</v>
          </cell>
          <cell r="X210">
            <v>-268364</v>
          </cell>
          <cell r="Y210">
            <v>-45556.226646206851</v>
          </cell>
          <cell r="Z210">
            <v>-66877.773353793149</v>
          </cell>
          <cell r="AA210">
            <v>-178941</v>
          </cell>
          <cell r="AG210">
            <v>-112434</v>
          </cell>
          <cell r="AH210">
            <v>-245818.77335379313</v>
          </cell>
          <cell r="AI210">
            <v>-291375</v>
          </cell>
          <cell r="AJ210">
            <v>319561.82486114948</v>
          </cell>
          <cell r="AK210">
            <v>988693.45550474338</v>
          </cell>
          <cell r="AL210">
            <v>0</v>
          </cell>
          <cell r="AR210">
            <v>1308255.2803658929</v>
          </cell>
          <cell r="AS210">
            <v>988693.45550474338</v>
          </cell>
          <cell r="AT210">
            <v>1308255.2803658929</v>
          </cell>
          <cell r="AU210">
            <v>32890.216763206248</v>
          </cell>
          <cell r="AV210">
            <v>365075.78323679365</v>
          </cell>
          <cell r="AW210">
            <v>0</v>
          </cell>
          <cell r="BC210">
            <v>397966</v>
          </cell>
          <cell r="BD210">
            <v>365075.78323679365</v>
          </cell>
          <cell r="BE210">
            <v>397966</v>
          </cell>
          <cell r="BF210">
            <v>31633.672265710295</v>
          </cell>
          <cell r="BG210">
            <v>354470.98092458019</v>
          </cell>
          <cell r="BH210">
            <v>0</v>
          </cell>
          <cell r="BN210">
            <v>386104.6531902905</v>
          </cell>
          <cell r="BO210">
            <v>354470.98092458019</v>
          </cell>
          <cell r="BP210">
            <v>386104.6531902905</v>
          </cell>
          <cell r="BQ210">
            <v>29471.641378516782</v>
          </cell>
          <cell r="BR210">
            <v>340536.01181177364</v>
          </cell>
          <cell r="BS210">
            <v>0</v>
          </cell>
          <cell r="BY210">
            <v>370007.65319029044</v>
          </cell>
          <cell r="BZ210">
            <v>340536.01181177364</v>
          </cell>
          <cell r="CA210">
            <v>370007.65319029044</v>
          </cell>
          <cell r="CB210">
            <v>28099.467754094396</v>
          </cell>
          <cell r="CC210">
            <v>324520.18543619598</v>
          </cell>
          <cell r="CD210">
            <v>0</v>
          </cell>
          <cell r="CJ210">
            <v>352619.65319029038</v>
          </cell>
          <cell r="CK210">
            <v>324520.18543619598</v>
          </cell>
          <cell r="CL210">
            <v>352619.65319029038</v>
          </cell>
          <cell r="CM210">
            <v>27268.057541769318</v>
          </cell>
          <cell r="CN210">
            <v>309714.59564852103</v>
          </cell>
          <cell r="CO210">
            <v>0</v>
          </cell>
          <cell r="CU210">
            <v>336982.65319029032</v>
          </cell>
          <cell r="CV210">
            <v>309714.59564852103</v>
          </cell>
          <cell r="CW210">
            <v>336982.65319029032</v>
          </cell>
          <cell r="CX210">
            <v>26467.107541769321</v>
          </cell>
          <cell r="CY210">
            <v>291896.54564852105</v>
          </cell>
          <cell r="CZ210">
            <v>0</v>
          </cell>
          <cell r="DF210">
            <v>318363.65319029038</v>
          </cell>
          <cell r="DG210">
            <v>291896.54564852105</v>
          </cell>
          <cell r="DH210">
            <v>318363.65319029038</v>
          </cell>
          <cell r="DI210">
            <v>24955.31754176932</v>
          </cell>
          <cell r="DJ210">
            <v>268613.33564852102</v>
          </cell>
          <cell r="DK210">
            <v>0</v>
          </cell>
          <cell r="DQ210">
            <v>293568.65319029032</v>
          </cell>
          <cell r="DR210">
            <v>268613.33564852102</v>
          </cell>
          <cell r="DS210">
            <v>293568.65319029032</v>
          </cell>
          <cell r="DT210">
            <v>21999.697541769321</v>
          </cell>
          <cell r="DU210">
            <v>238098.95564852102</v>
          </cell>
          <cell r="DV210">
            <v>0</v>
          </cell>
          <cell r="EB210">
            <v>260098.65319029035</v>
          </cell>
          <cell r="EC210">
            <v>238098.95564852102</v>
          </cell>
          <cell r="ED210">
            <v>260098.65319029035</v>
          </cell>
        </row>
        <row r="211">
          <cell r="A211">
            <v>270</v>
          </cell>
          <cell r="B211" t="str">
            <v>Lumina Base</v>
          </cell>
          <cell r="C211">
            <v>449317.66594751744</v>
          </cell>
          <cell r="D211">
            <v>592474.73405248276</v>
          </cell>
          <cell r="E211">
            <v>0</v>
          </cell>
          <cell r="K211">
            <v>1041792.4</v>
          </cell>
          <cell r="L211">
            <v>592474.73405248276</v>
          </cell>
          <cell r="M211">
            <v>1041792.4</v>
          </cell>
          <cell r="N211">
            <v>463357.17627661384</v>
          </cell>
          <cell r="O211">
            <v>624718.81372338592</v>
          </cell>
          <cell r="P211">
            <v>0</v>
          </cell>
          <cell r="V211">
            <v>1088075.99</v>
          </cell>
          <cell r="W211">
            <v>624718.81372338592</v>
          </cell>
          <cell r="X211">
            <v>1088075.99</v>
          </cell>
          <cell r="Y211">
            <v>474307.32480053406</v>
          </cell>
          <cell r="Z211">
            <v>649423.66519946605</v>
          </cell>
          <cell r="AA211">
            <v>0</v>
          </cell>
          <cell r="AG211">
            <v>1123730.99</v>
          </cell>
          <cell r="AH211">
            <v>649423.66519946605</v>
          </cell>
          <cell r="AI211">
            <v>1123730.99</v>
          </cell>
          <cell r="AJ211">
            <v>473700.44039673457</v>
          </cell>
          <cell r="AK211">
            <v>667443.17485905939</v>
          </cell>
          <cell r="AL211">
            <v>0</v>
          </cell>
          <cell r="AR211">
            <v>1141143.615255794</v>
          </cell>
          <cell r="AS211">
            <v>667443.17485905939</v>
          </cell>
          <cell r="AT211">
            <v>1141143.615255794</v>
          </cell>
          <cell r="AU211">
            <v>480475.81290730869</v>
          </cell>
          <cell r="AV211">
            <v>709827.5695449817</v>
          </cell>
          <cell r="AW211">
            <v>0</v>
          </cell>
          <cell r="BC211">
            <v>1190303.3824522905</v>
          </cell>
          <cell r="BD211">
            <v>709827.5695449817</v>
          </cell>
          <cell r="BE211">
            <v>1190303.3824522905</v>
          </cell>
          <cell r="BF211">
            <v>487851.10109954048</v>
          </cell>
          <cell r="BG211">
            <v>743199.15142381145</v>
          </cell>
          <cell r="BH211">
            <v>0</v>
          </cell>
          <cell r="BN211">
            <v>1231050.2525233519</v>
          </cell>
          <cell r="BO211">
            <v>743199.15142381145</v>
          </cell>
          <cell r="BP211">
            <v>1231050.2525233519</v>
          </cell>
          <cell r="BQ211">
            <v>492414.70045861532</v>
          </cell>
          <cell r="BR211">
            <v>752280.78206473659</v>
          </cell>
          <cell r="BS211">
            <v>0</v>
          </cell>
          <cell r="BY211">
            <v>1244695.4825233519</v>
          </cell>
          <cell r="BZ211">
            <v>752280.78206473659</v>
          </cell>
          <cell r="CA211">
            <v>1244695.4825233519</v>
          </cell>
          <cell r="CB211">
            <v>501958.72603954969</v>
          </cell>
          <cell r="CC211">
            <v>788031.75648380222</v>
          </cell>
          <cell r="CD211">
            <v>0</v>
          </cell>
          <cell r="CJ211">
            <v>1289990.4825233519</v>
          </cell>
          <cell r="CK211">
            <v>788031.75648380222</v>
          </cell>
          <cell r="CL211">
            <v>1289990.4825233519</v>
          </cell>
          <cell r="CM211">
            <v>511925.21152908792</v>
          </cell>
          <cell r="CN211">
            <v>811763.35109467711</v>
          </cell>
          <cell r="CO211">
            <v>0</v>
          </cell>
          <cell r="CU211">
            <v>1323688.5626237651</v>
          </cell>
          <cell r="CV211">
            <v>811763.35109467711</v>
          </cell>
          <cell r="CW211">
            <v>1323688.5626237651</v>
          </cell>
          <cell r="CX211">
            <v>533020.79152908805</v>
          </cell>
          <cell r="CY211">
            <v>823366.77109467715</v>
          </cell>
          <cell r="CZ211">
            <v>0</v>
          </cell>
          <cell r="DF211">
            <v>1356387.5626237653</v>
          </cell>
          <cell r="DG211">
            <v>823366.77109467715</v>
          </cell>
          <cell r="DH211">
            <v>1356387.5626237653</v>
          </cell>
          <cell r="DI211">
            <v>538946.41152908804</v>
          </cell>
          <cell r="DJ211">
            <v>841213.15109467716</v>
          </cell>
          <cell r="DK211">
            <v>0</v>
          </cell>
          <cell r="DQ211">
            <v>1380159.5626237653</v>
          </cell>
          <cell r="DR211">
            <v>841213.15109467716</v>
          </cell>
          <cell r="DS211">
            <v>1380159.5626237653</v>
          </cell>
          <cell r="DT211">
            <v>537820.17152908805</v>
          </cell>
          <cell r="DU211">
            <v>853552.39109467715</v>
          </cell>
          <cell r="DV211">
            <v>0</v>
          </cell>
          <cell r="EB211">
            <v>1391372.5626237653</v>
          </cell>
          <cell r="EC211">
            <v>853552.39109467715</v>
          </cell>
          <cell r="ED211">
            <v>1391372.5626237653</v>
          </cell>
        </row>
        <row r="212">
          <cell r="A212">
            <v>271</v>
          </cell>
          <cell r="B212" t="str">
            <v>ISP Base</v>
          </cell>
          <cell r="C212">
            <v>272488.92080726643</v>
          </cell>
          <cell r="D212">
            <v>18026.07919273353</v>
          </cell>
          <cell r="E212">
            <v>0</v>
          </cell>
          <cell r="K212">
            <v>290515</v>
          </cell>
          <cell r="L212">
            <v>18026.07919273353</v>
          </cell>
          <cell r="M212">
            <v>290515</v>
          </cell>
          <cell r="N212">
            <v>272686.31089455856</v>
          </cell>
          <cell r="O212">
            <v>18756.689105441106</v>
          </cell>
          <cell r="P212">
            <v>0</v>
          </cell>
          <cell r="V212">
            <v>291443</v>
          </cell>
          <cell r="W212">
            <v>18756.689105441106</v>
          </cell>
          <cell r="X212">
            <v>291443</v>
          </cell>
          <cell r="Y212">
            <v>276038.13984158944</v>
          </cell>
          <cell r="Z212">
            <v>19453.860158410276</v>
          </cell>
          <cell r="AA212">
            <v>0</v>
          </cell>
          <cell r="AG212">
            <v>295492</v>
          </cell>
          <cell r="AH212">
            <v>19453.860158410276</v>
          </cell>
          <cell r="AI212">
            <v>295492</v>
          </cell>
          <cell r="AJ212">
            <v>280827.87452551234</v>
          </cell>
          <cell r="AK212">
            <v>19941.638562931537</v>
          </cell>
          <cell r="AL212">
            <v>0</v>
          </cell>
          <cell r="AR212">
            <v>300769.5130884439</v>
          </cell>
          <cell r="AS212">
            <v>19941.638562931537</v>
          </cell>
          <cell r="AT212">
            <v>300769.5130884439</v>
          </cell>
          <cell r="AU212">
            <v>281302.93852174352</v>
          </cell>
          <cell r="AV212">
            <v>20352.574566700358</v>
          </cell>
          <cell r="AW212">
            <v>0</v>
          </cell>
          <cell r="BC212">
            <v>301655.5130884439</v>
          </cell>
          <cell r="BD212">
            <v>20352.574566700358</v>
          </cell>
          <cell r="BE212">
            <v>301655.5130884439</v>
          </cell>
          <cell r="BF212">
            <v>281855.11245837453</v>
          </cell>
          <cell r="BG212">
            <v>21127.671146472141</v>
          </cell>
          <cell r="BH212">
            <v>0</v>
          </cell>
          <cell r="BN212">
            <v>302982.78360484669</v>
          </cell>
          <cell r="BO212">
            <v>21127.671146472141</v>
          </cell>
          <cell r="BP212">
            <v>302982.78360484669</v>
          </cell>
          <cell r="BQ212">
            <v>287984.68202325393</v>
          </cell>
          <cell r="BR212">
            <v>23030.101581592742</v>
          </cell>
          <cell r="BS212">
            <v>0</v>
          </cell>
          <cell r="BY212">
            <v>311014.78360484669</v>
          </cell>
          <cell r="BZ212">
            <v>23030.101581592742</v>
          </cell>
          <cell r="CA212">
            <v>311014.78360484669</v>
          </cell>
          <cell r="CB212">
            <v>285593.65759098117</v>
          </cell>
          <cell r="CC212">
            <v>23564.126013865476</v>
          </cell>
          <cell r="CD212">
            <v>0</v>
          </cell>
          <cell r="CJ212">
            <v>309157.78360484663</v>
          </cell>
          <cell r="CK212">
            <v>23564.126013865476</v>
          </cell>
          <cell r="CL212">
            <v>309157.78360484663</v>
          </cell>
          <cell r="CM212">
            <v>283467.65217162657</v>
          </cell>
          <cell r="CN212">
            <v>24019.131433220085</v>
          </cell>
          <cell r="CO212">
            <v>0</v>
          </cell>
          <cell r="CU212">
            <v>307486.78360484669</v>
          </cell>
          <cell r="CV212">
            <v>24019.131433220085</v>
          </cell>
          <cell r="CW212">
            <v>307486.78360484669</v>
          </cell>
          <cell r="CX212">
            <v>260587.98217162656</v>
          </cell>
          <cell r="CY212">
            <v>24745.801433220084</v>
          </cell>
          <cell r="CZ212">
            <v>0</v>
          </cell>
          <cell r="DF212">
            <v>285333.78360484663</v>
          </cell>
          <cell r="DG212">
            <v>24745.801433220084</v>
          </cell>
          <cell r="DH212">
            <v>285333.78360484663</v>
          </cell>
          <cell r="DI212">
            <v>261435.65217162654</v>
          </cell>
          <cell r="DJ212">
            <v>25761.131433220085</v>
          </cell>
          <cell r="DK212">
            <v>0</v>
          </cell>
          <cell r="DQ212">
            <v>287196.78360484663</v>
          </cell>
          <cell r="DR212">
            <v>25761.131433220085</v>
          </cell>
          <cell r="DS212">
            <v>287196.78360484663</v>
          </cell>
          <cell r="DT212">
            <v>262221.59217162651</v>
          </cell>
          <cell r="DU212">
            <v>26295.191433220087</v>
          </cell>
          <cell r="DV212">
            <v>0</v>
          </cell>
          <cell r="EB212">
            <v>288516.78360484663</v>
          </cell>
          <cell r="EC212">
            <v>26295.191433220087</v>
          </cell>
          <cell r="ED212">
            <v>288516.78360484663</v>
          </cell>
        </row>
        <row r="213">
          <cell r="A213">
            <v>302</v>
          </cell>
          <cell r="B213" t="str">
            <v>Other SPD</v>
          </cell>
          <cell r="C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AG213">
            <v>0</v>
          </cell>
          <cell r="AH213">
            <v>0</v>
          </cell>
          <cell r="AI213">
            <v>0</v>
          </cell>
          <cell r="AU213">
            <v>14736</v>
          </cell>
          <cell r="AV213">
            <v>614291</v>
          </cell>
          <cell r="AW213">
            <v>0</v>
          </cell>
          <cell r="BC213">
            <v>629027</v>
          </cell>
          <cell r="BD213">
            <v>614291</v>
          </cell>
          <cell r="BE213">
            <v>629027</v>
          </cell>
          <cell r="BF213">
            <v>15715.011277841844</v>
          </cell>
          <cell r="BG213">
            <v>650572.19730011234</v>
          </cell>
          <cell r="BH213">
            <v>0</v>
          </cell>
          <cell r="BN213">
            <v>666287.20857795421</v>
          </cell>
          <cell r="BO213">
            <v>650572.19730011234</v>
          </cell>
          <cell r="BP213">
            <v>666287.20857795421</v>
          </cell>
          <cell r="BQ213">
            <v>15227.766587309963</v>
          </cell>
          <cell r="BR213">
            <v>704204.44199064421</v>
          </cell>
          <cell r="BS213">
            <v>0</v>
          </cell>
          <cell r="BY213">
            <v>719432.20857795421</v>
          </cell>
          <cell r="BZ213">
            <v>704204.44199064421</v>
          </cell>
          <cell r="CA213">
            <v>719432.20857795421</v>
          </cell>
          <cell r="CB213">
            <v>22410.597832623615</v>
          </cell>
          <cell r="CC213">
            <v>744569.61074533057</v>
          </cell>
          <cell r="CD213">
            <v>0</v>
          </cell>
          <cell r="CJ213">
            <v>766980.20857795421</v>
          </cell>
          <cell r="CK213">
            <v>744569.61074533057</v>
          </cell>
          <cell r="CL213">
            <v>766980.20857795421</v>
          </cell>
          <cell r="CM213">
            <v>29069.261779922617</v>
          </cell>
          <cell r="CN213">
            <v>785981.94679803157</v>
          </cell>
          <cell r="CO213">
            <v>0</v>
          </cell>
          <cell r="CU213">
            <v>815051.20857795421</v>
          </cell>
          <cell r="CV213">
            <v>785981.94679803157</v>
          </cell>
          <cell r="CW213">
            <v>815051.20857795421</v>
          </cell>
          <cell r="CX213">
            <v>48932.841779922441</v>
          </cell>
          <cell r="CY213">
            <v>830988.36679803149</v>
          </cell>
          <cell r="CZ213">
            <v>0</v>
          </cell>
          <cell r="DF213">
            <v>879921.20857795398</v>
          </cell>
          <cell r="DG213">
            <v>830988.36679803149</v>
          </cell>
          <cell r="DH213">
            <v>879921.20857795398</v>
          </cell>
          <cell r="DI213">
            <v>60083.631779922442</v>
          </cell>
          <cell r="DJ213">
            <v>875513.55679803097</v>
          </cell>
          <cell r="DK213">
            <v>0</v>
          </cell>
          <cell r="DQ213">
            <v>935597.18857795338</v>
          </cell>
          <cell r="DR213">
            <v>875513.55679803097</v>
          </cell>
          <cell r="DS213">
            <v>935597.18857795338</v>
          </cell>
          <cell r="DT213">
            <v>71811.611779922445</v>
          </cell>
          <cell r="DU213">
            <v>908726.57679803146</v>
          </cell>
          <cell r="DV213">
            <v>0</v>
          </cell>
          <cell r="EB213">
            <v>980538.18857795396</v>
          </cell>
          <cell r="EC213">
            <v>908726.57679803146</v>
          </cell>
          <cell r="ED213">
            <v>980538.18857795396</v>
          </cell>
        </row>
        <row r="214">
          <cell r="A214">
            <v>272</v>
          </cell>
          <cell r="B214" t="str">
            <v>Prepay Base</v>
          </cell>
          <cell r="C214">
            <v>0</v>
          </cell>
          <cell r="D214">
            <v>0</v>
          </cell>
          <cell r="E214">
            <v>7989158</v>
          </cell>
          <cell r="G214">
            <v>2245509.4700000002</v>
          </cell>
          <cell r="K214">
            <v>0</v>
          </cell>
          <cell r="L214">
            <v>7989158</v>
          </cell>
          <cell r="M214">
            <v>7989158</v>
          </cell>
          <cell r="N214">
            <v>0</v>
          </cell>
          <cell r="O214">
            <v>0</v>
          </cell>
          <cell r="P214">
            <v>8041420</v>
          </cell>
          <cell r="R214">
            <v>2482667.4700000002</v>
          </cell>
          <cell r="V214">
            <v>0</v>
          </cell>
          <cell r="W214">
            <v>8041420</v>
          </cell>
          <cell r="X214">
            <v>8041420</v>
          </cell>
          <cell r="Y214">
            <v>0</v>
          </cell>
          <cell r="Z214">
            <v>0</v>
          </cell>
          <cell r="AA214">
            <v>8071084</v>
          </cell>
          <cell r="AC214">
            <v>2628273.33</v>
          </cell>
          <cell r="AG214">
            <v>0</v>
          </cell>
          <cell r="AH214">
            <v>8071084</v>
          </cell>
          <cell r="AI214">
            <v>8071084</v>
          </cell>
          <cell r="AJ214">
            <v>0</v>
          </cell>
          <cell r="AK214">
            <v>0</v>
          </cell>
          <cell r="AL214">
            <v>8121399</v>
          </cell>
          <cell r="AR214">
            <v>0</v>
          </cell>
          <cell r="AS214">
            <v>8121399</v>
          </cell>
          <cell r="AT214">
            <v>8121399</v>
          </cell>
          <cell r="AU214">
            <v>0</v>
          </cell>
          <cell r="AV214">
            <v>0</v>
          </cell>
          <cell r="AW214">
            <v>8206271</v>
          </cell>
          <cell r="BC214">
            <v>0</v>
          </cell>
          <cell r="BD214">
            <v>8206271</v>
          </cell>
          <cell r="BE214">
            <v>8206271</v>
          </cell>
          <cell r="BF214">
            <v>0</v>
          </cell>
          <cell r="BG214">
            <v>0</v>
          </cell>
          <cell r="BH214">
            <v>8282037</v>
          </cell>
          <cell r="BN214">
            <v>0</v>
          </cell>
          <cell r="BO214">
            <v>8282037</v>
          </cell>
          <cell r="BP214">
            <v>8282037</v>
          </cell>
          <cell r="BQ214">
            <v>0</v>
          </cell>
          <cell r="BR214">
            <v>0</v>
          </cell>
          <cell r="BS214">
            <v>8289162</v>
          </cell>
          <cell r="BY214">
            <v>0</v>
          </cell>
          <cell r="BZ214">
            <v>8289162</v>
          </cell>
          <cell r="CA214">
            <v>8289162</v>
          </cell>
          <cell r="CB214">
            <v>0</v>
          </cell>
          <cell r="CC214">
            <v>0</v>
          </cell>
          <cell r="CD214">
            <v>8299530</v>
          </cell>
          <cell r="CJ214">
            <v>0</v>
          </cell>
          <cell r="CK214">
            <v>8299530</v>
          </cell>
          <cell r="CL214">
            <v>8299530</v>
          </cell>
          <cell r="CM214">
            <v>0</v>
          </cell>
          <cell r="CN214">
            <v>0</v>
          </cell>
          <cell r="CO214">
            <v>8330953</v>
          </cell>
          <cell r="CU214">
            <v>0</v>
          </cell>
          <cell r="CV214">
            <v>8330953</v>
          </cell>
          <cell r="CW214">
            <v>8330953</v>
          </cell>
          <cell r="CX214">
            <v>0</v>
          </cell>
          <cell r="CY214">
            <v>0</v>
          </cell>
          <cell r="CZ214">
            <v>8573600</v>
          </cell>
          <cell r="DF214">
            <v>0</v>
          </cell>
          <cell r="DG214">
            <v>8573600</v>
          </cell>
          <cell r="DH214">
            <v>8573600</v>
          </cell>
          <cell r="DI214">
            <v>0</v>
          </cell>
          <cell r="DJ214">
            <v>0</v>
          </cell>
          <cell r="DK214">
            <v>8601980</v>
          </cell>
          <cell r="DQ214">
            <v>0</v>
          </cell>
          <cell r="DR214">
            <v>8601980</v>
          </cell>
          <cell r="DS214">
            <v>8601980</v>
          </cell>
          <cell r="DT214">
            <v>0</v>
          </cell>
          <cell r="DU214">
            <v>0</v>
          </cell>
          <cell r="DV214">
            <v>8616972</v>
          </cell>
          <cell r="EB214">
            <v>0</v>
          </cell>
          <cell r="EC214">
            <v>8616972</v>
          </cell>
          <cell r="ED214">
            <v>8616972</v>
          </cell>
        </row>
        <row r="215">
          <cell r="A215">
            <v>273</v>
          </cell>
          <cell r="B215" t="str">
            <v>Opening base</v>
          </cell>
          <cell r="C215">
            <v>1472895.3740692993</v>
          </cell>
          <cell r="D215">
            <v>2587749.6259307005</v>
          </cell>
          <cell r="E215">
            <v>7989158</v>
          </cell>
          <cell r="G215">
            <v>1682628.27</v>
          </cell>
          <cell r="K215">
            <v>4060645</v>
          </cell>
          <cell r="L215">
            <v>10576907.6259307</v>
          </cell>
          <cell r="M215">
            <v>12049803</v>
          </cell>
          <cell r="N215">
            <v>1483149.3954439098</v>
          </cell>
          <cell r="O215">
            <v>2633488.1945560896</v>
          </cell>
          <cell r="P215">
            <v>8041420</v>
          </cell>
          <cell r="R215">
            <v>1623181.12</v>
          </cell>
          <cell r="V215">
            <v>4116637.59</v>
          </cell>
          <cell r="W215">
            <v>10674908.194556089</v>
          </cell>
          <cell r="X215">
            <v>12158057.59</v>
          </cell>
          <cell r="Y215">
            <v>1497306.6810609528</v>
          </cell>
          <cell r="Z215">
            <v>2676010.9089390473</v>
          </cell>
          <cell r="AA215">
            <v>8071084</v>
          </cell>
          <cell r="AC215">
            <v>1848853.65</v>
          </cell>
          <cell r="AG215">
            <v>4173317.59</v>
          </cell>
          <cell r="AH215">
            <v>10747094.908939047</v>
          </cell>
          <cell r="AI215">
            <v>12244401.59</v>
          </cell>
          <cell r="AJ215">
            <v>1499198.7864785627</v>
          </cell>
          <cell r="AK215">
            <v>2687460.8035214371</v>
          </cell>
          <cell r="AL215">
            <v>8121399</v>
          </cell>
          <cell r="AR215">
            <v>4186659.59</v>
          </cell>
          <cell r="AS215">
            <v>10808859.803521438</v>
          </cell>
          <cell r="AT215">
            <v>12308058.59</v>
          </cell>
          <cell r="AU215">
            <v>1509673.3028648451</v>
          </cell>
          <cell r="AV215">
            <v>2729579.1472517853</v>
          </cell>
          <cell r="AW215">
            <v>8206271</v>
          </cell>
          <cell r="BC215">
            <v>4239252.4501166306</v>
          </cell>
          <cell r="BD215">
            <v>10935850.147251785</v>
          </cell>
          <cell r="BE215">
            <v>12445523.450116631</v>
          </cell>
          <cell r="BF215">
            <v>1521781.8165400613</v>
          </cell>
          <cell r="BG215">
            <v>2771250.3472321476</v>
          </cell>
          <cell r="BH215">
            <v>8282037</v>
          </cell>
          <cell r="BN215">
            <v>4293032.1637722086</v>
          </cell>
          <cell r="BO215">
            <v>11053287.347232148</v>
          </cell>
          <cell r="BP215">
            <v>12575069.163772209</v>
          </cell>
          <cell r="BQ215">
            <v>1535996.7274767249</v>
          </cell>
          <cell r="BR215">
            <v>2797741.6662954846</v>
          </cell>
          <cell r="BS215">
            <v>8289162</v>
          </cell>
          <cell r="BY215">
            <v>4333738.3937722091</v>
          </cell>
          <cell r="BZ215">
            <v>11086903.666295484</v>
          </cell>
          <cell r="CA215">
            <v>12622900.393772209</v>
          </cell>
          <cell r="CB215">
            <v>1557584.3827486837</v>
          </cell>
          <cell r="CC215">
            <v>2834912.0110235251</v>
          </cell>
          <cell r="CD215">
            <v>8299530</v>
          </cell>
          <cell r="CJ215">
            <v>4392496.3937722091</v>
          </cell>
          <cell r="CK215">
            <v>11134442.011023525</v>
          </cell>
          <cell r="CL215">
            <v>12692026.393772209</v>
          </cell>
          <cell r="CM215">
            <v>1577108.6627608319</v>
          </cell>
          <cell r="CN215">
            <v>2859660.8111117906</v>
          </cell>
          <cell r="CO215">
            <v>8330953</v>
          </cell>
          <cell r="CU215">
            <v>4436769.4738726225</v>
          </cell>
          <cell r="CV215">
            <v>11190613.811111791</v>
          </cell>
          <cell r="CW215">
            <v>12767722.473872622</v>
          </cell>
          <cell r="CX215">
            <v>1603164.6827608317</v>
          </cell>
          <cell r="CY215">
            <v>2876310.7911117906</v>
          </cell>
          <cell r="CZ215">
            <v>8573600</v>
          </cell>
          <cell r="DF215">
            <v>4479475.4738726225</v>
          </cell>
          <cell r="DG215">
            <v>11449910.79111179</v>
          </cell>
          <cell r="DH215">
            <v>13053075.473872622</v>
          </cell>
          <cell r="DI215">
            <v>1626854.0727608316</v>
          </cell>
          <cell r="DJ215">
            <v>2892522.40111179</v>
          </cell>
          <cell r="DK215">
            <v>8601980</v>
          </cell>
          <cell r="DQ215">
            <v>4519376.4738726215</v>
          </cell>
          <cell r="DR215">
            <v>11494502.401111789</v>
          </cell>
          <cell r="DS215">
            <v>13121356.473872621</v>
          </cell>
          <cell r="DT215">
            <v>1647932.2927608315</v>
          </cell>
          <cell r="DU215">
            <v>2887201.1811117907</v>
          </cell>
          <cell r="DV215">
            <v>8616972</v>
          </cell>
          <cell r="EB215">
            <v>4535133.4738726225</v>
          </cell>
          <cell r="EC215">
            <v>11504173.18111179</v>
          </cell>
          <cell r="ED215">
            <v>13152105.473872622</v>
          </cell>
        </row>
        <row r="216">
          <cell r="A216">
            <v>274</v>
          </cell>
          <cell r="B216" t="str">
            <v>AVERAGE BASE</v>
          </cell>
          <cell r="C216">
            <v>0</v>
          </cell>
          <cell r="D216">
            <v>3.8542337230110926</v>
          </cell>
          <cell r="E216">
            <v>0.12886378045757313</v>
          </cell>
          <cell r="G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3.9357328502502376</v>
          </cell>
          <cell r="P216">
            <v>0.16184374570209573</v>
          </cell>
          <cell r="R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3.8843929096146033</v>
          </cell>
          <cell r="AA216">
            <v>0.15528262775283103</v>
          </cell>
          <cell r="AC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0.20835150509498743</v>
          </cell>
          <cell r="AL216">
            <v>0.23241136059217266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Q216">
            <v>0</v>
          </cell>
          <cell r="DR216">
            <v>0</v>
          </cell>
          <cell r="DS216">
            <v>0</v>
          </cell>
          <cell r="DT216">
            <v>0</v>
          </cell>
          <cell r="EB216">
            <v>0</v>
          </cell>
          <cell r="EC216">
            <v>0</v>
          </cell>
          <cell r="ED216">
            <v>0</v>
          </cell>
        </row>
        <row r="217">
          <cell r="A217">
            <v>275</v>
          </cell>
          <cell r="B217" t="str">
            <v>Corporate Jupiter Base</v>
          </cell>
          <cell r="C217">
            <v>580878.23313280544</v>
          </cell>
          <cell r="D217">
            <v>3862.9956571945841</v>
          </cell>
          <cell r="E217">
            <v>0</v>
          </cell>
          <cell r="G217">
            <v>0</v>
          </cell>
          <cell r="K217">
            <v>584741.22879000008</v>
          </cell>
          <cell r="L217">
            <v>3862.9956571945841</v>
          </cell>
          <cell r="M217">
            <v>584741.22879000008</v>
          </cell>
          <cell r="N217">
            <v>571941.02668336546</v>
          </cell>
          <cell r="O217">
            <v>3770.7021066344792</v>
          </cell>
          <cell r="P217">
            <v>0</v>
          </cell>
          <cell r="R217">
            <v>0</v>
          </cell>
          <cell r="V217">
            <v>575711.72878999996</v>
          </cell>
          <cell r="W217">
            <v>3770.7021066344792</v>
          </cell>
          <cell r="X217">
            <v>575711.72878999996</v>
          </cell>
          <cell r="Y217">
            <v>566331.32820067054</v>
          </cell>
          <cell r="Z217">
            <v>3680.7862607648567</v>
          </cell>
          <cell r="AA217">
            <v>0</v>
          </cell>
          <cell r="AC217">
            <v>0</v>
          </cell>
          <cell r="AG217">
            <v>570012.11446143535</v>
          </cell>
          <cell r="AH217">
            <v>3680.7862607648567</v>
          </cell>
          <cell r="AI217">
            <v>570012.11446143535</v>
          </cell>
          <cell r="AJ217">
            <v>567111.91243000631</v>
          </cell>
          <cell r="AK217">
            <v>3838.5877028645532</v>
          </cell>
          <cell r="AL217">
            <v>0</v>
          </cell>
          <cell r="AR217">
            <v>570950.50013287086</v>
          </cell>
          <cell r="AS217">
            <v>3838.5877028645532</v>
          </cell>
          <cell r="AT217">
            <v>570950.50013287086</v>
          </cell>
          <cell r="AU217">
            <v>568001.37575096823</v>
          </cell>
          <cell r="AV217">
            <v>4101.2797856764282</v>
          </cell>
          <cell r="AW217">
            <v>0</v>
          </cell>
          <cell r="BC217">
            <v>572102.65553664463</v>
          </cell>
          <cell r="BD217">
            <v>4101.2797856764282</v>
          </cell>
          <cell r="BE217">
            <v>572102.65553664463</v>
          </cell>
          <cell r="BF217">
            <v>569036.1173037116</v>
          </cell>
          <cell r="BG217">
            <v>4183.6936367070011</v>
          </cell>
          <cell r="BH217">
            <v>0</v>
          </cell>
          <cell r="BN217">
            <v>573219.81094041863</v>
          </cell>
          <cell r="BO217">
            <v>4183.6936367070011</v>
          </cell>
          <cell r="BP217">
            <v>573219.81094041863</v>
          </cell>
          <cell r="BQ217">
            <v>572730.21387632017</v>
          </cell>
          <cell r="BR217">
            <v>4192.0970640984542</v>
          </cell>
          <cell r="BS217">
            <v>0</v>
          </cell>
          <cell r="BY217">
            <v>576922.31094041863</v>
          </cell>
          <cell r="BZ217">
            <v>4192.0970640984542</v>
          </cell>
          <cell r="CA217">
            <v>576922.31094041863</v>
          </cell>
          <cell r="CB217">
            <v>574843.48484063428</v>
          </cell>
          <cell r="CC217">
            <v>4177.8260997843818</v>
          </cell>
          <cell r="CD217">
            <v>0</v>
          </cell>
          <cell r="CJ217">
            <v>579021.31094041863</v>
          </cell>
          <cell r="CK217">
            <v>4177.8260997843818</v>
          </cell>
          <cell r="CL217">
            <v>579021.31094041863</v>
          </cell>
          <cell r="CM217">
            <v>576342.71574960521</v>
          </cell>
          <cell r="CN217">
            <v>4164.0951908134339</v>
          </cell>
          <cell r="CO217">
            <v>0</v>
          </cell>
          <cell r="CU217">
            <v>580506.81094041863</v>
          </cell>
          <cell r="CV217">
            <v>4164.0951908134339</v>
          </cell>
          <cell r="CW217">
            <v>580506.81094041863</v>
          </cell>
          <cell r="CX217">
            <v>579645.98074960522</v>
          </cell>
          <cell r="CY217">
            <v>4113.8401908134338</v>
          </cell>
          <cell r="CZ217">
            <v>0</v>
          </cell>
          <cell r="DF217">
            <v>583759.82094041863</v>
          </cell>
          <cell r="DG217">
            <v>4113.8401908134338</v>
          </cell>
          <cell r="DH217">
            <v>583759.82094041863</v>
          </cell>
          <cell r="DI217">
            <v>584343.13574960514</v>
          </cell>
          <cell r="DJ217">
            <v>4087.6951908134342</v>
          </cell>
          <cell r="DK217">
            <v>0</v>
          </cell>
          <cell r="DQ217">
            <v>588430.83094041853</v>
          </cell>
          <cell r="DR217">
            <v>4087.6951908134342</v>
          </cell>
          <cell r="DS217">
            <v>588430.83094041853</v>
          </cell>
          <cell r="DT217">
            <v>589969.0957496051</v>
          </cell>
          <cell r="DU217">
            <v>4076.2351908134342</v>
          </cell>
          <cell r="DV217">
            <v>0</v>
          </cell>
          <cell r="EB217">
            <v>594045.33094041853</v>
          </cell>
          <cell r="EC217">
            <v>4076.2351908134342</v>
          </cell>
          <cell r="ED217">
            <v>594045.33094041853</v>
          </cell>
        </row>
        <row r="218">
          <cell r="A218">
            <v>276</v>
          </cell>
          <cell r="B218" t="str">
            <v>Consumer Jupiter Base</v>
          </cell>
          <cell r="C218">
            <v>132745.11291032791</v>
          </cell>
          <cell r="D218">
            <v>294957.88708967203</v>
          </cell>
          <cell r="E218">
            <v>0</v>
          </cell>
          <cell r="G218">
            <v>0</v>
          </cell>
          <cell r="K218">
            <v>427703</v>
          </cell>
          <cell r="L218">
            <v>294957.88708967203</v>
          </cell>
          <cell r="M218">
            <v>427703</v>
          </cell>
          <cell r="N218">
            <v>130510.71208743067</v>
          </cell>
          <cell r="O218">
            <v>284701.78791256924</v>
          </cell>
          <cell r="P218">
            <v>0</v>
          </cell>
          <cell r="R218">
            <v>0</v>
          </cell>
          <cell r="V218">
            <v>415212.5</v>
          </cell>
          <cell r="W218">
            <v>284701.78791256924</v>
          </cell>
          <cell r="X218">
            <v>415212.5</v>
          </cell>
          <cell r="Y218">
            <v>128507.99799096059</v>
          </cell>
          <cell r="Z218">
            <v>275899.36760178441</v>
          </cell>
          <cell r="AA218">
            <v>0</v>
          </cell>
          <cell r="AC218">
            <v>0</v>
          </cell>
          <cell r="AG218">
            <v>404407.36559274502</v>
          </cell>
          <cell r="AH218">
            <v>275899.36760178441</v>
          </cell>
          <cell r="AI218">
            <v>404407.36559274502</v>
          </cell>
          <cell r="AJ218">
            <v>128117.83992083231</v>
          </cell>
          <cell r="AK218">
            <v>266770.39126465772</v>
          </cell>
          <cell r="AL218">
            <v>0</v>
          </cell>
          <cell r="AR218">
            <v>394888.23118549003</v>
          </cell>
          <cell r="AS218">
            <v>266770.39126465772</v>
          </cell>
          <cell r="AT218">
            <v>394888.23118549003</v>
          </cell>
          <cell r="AU218">
            <v>131384.56924938739</v>
          </cell>
          <cell r="AV218">
            <v>258136.27189160301</v>
          </cell>
          <cell r="AW218">
            <v>0</v>
          </cell>
          <cell r="BC218">
            <v>389520.84114099038</v>
          </cell>
          <cell r="BD218">
            <v>258136.27189160301</v>
          </cell>
          <cell r="BE218">
            <v>389520.84114099038</v>
          </cell>
          <cell r="BF218">
            <v>135639.39456967861</v>
          </cell>
          <cell r="BG218">
            <v>249554.05652681217</v>
          </cell>
          <cell r="BH218">
            <v>0</v>
          </cell>
          <cell r="BN218">
            <v>385193.45109649078</v>
          </cell>
          <cell r="BO218">
            <v>249554.05652681217</v>
          </cell>
          <cell r="BP218">
            <v>385193.45109649078</v>
          </cell>
          <cell r="BQ218">
            <v>139361.11539963615</v>
          </cell>
          <cell r="BR218">
            <v>240233.83569685463</v>
          </cell>
          <cell r="BS218">
            <v>0</v>
          </cell>
          <cell r="BY218">
            <v>379594.95109649078</v>
          </cell>
          <cell r="BZ218">
            <v>240233.83569685463</v>
          </cell>
          <cell r="CA218">
            <v>379594.95109649078</v>
          </cell>
          <cell r="CB218">
            <v>144503.41666084251</v>
          </cell>
          <cell r="CC218">
            <v>230402.5344356483</v>
          </cell>
          <cell r="CD218">
            <v>0</v>
          </cell>
          <cell r="CJ218">
            <v>374905.95109649084</v>
          </cell>
          <cell r="CK218">
            <v>230402.5344356483</v>
          </cell>
          <cell r="CL218">
            <v>374905.95109649084</v>
          </cell>
          <cell r="CM218">
            <v>150233.03288453279</v>
          </cell>
          <cell r="CN218">
            <v>221490.91821195802</v>
          </cell>
          <cell r="CO218">
            <v>0</v>
          </cell>
          <cell r="CU218">
            <v>371723.95109649084</v>
          </cell>
          <cell r="CV218">
            <v>221490.91821195802</v>
          </cell>
          <cell r="CW218">
            <v>371723.95109649084</v>
          </cell>
          <cell r="CX218">
            <v>154816.23788453278</v>
          </cell>
          <cell r="CY218">
            <v>213642.21321195803</v>
          </cell>
          <cell r="CZ218">
            <v>0</v>
          </cell>
          <cell r="DF218">
            <v>368458.45109649084</v>
          </cell>
          <cell r="DG218">
            <v>213642.21321195803</v>
          </cell>
          <cell r="DH218">
            <v>368458.45109649084</v>
          </cell>
          <cell r="DI218">
            <v>160020.52288453281</v>
          </cell>
          <cell r="DJ218">
            <v>206367.42821195803</v>
          </cell>
          <cell r="DK218">
            <v>0</v>
          </cell>
          <cell r="DQ218">
            <v>366387.95109649084</v>
          </cell>
          <cell r="DR218">
            <v>206367.42821195803</v>
          </cell>
          <cell r="DS218">
            <v>366387.95109649084</v>
          </cell>
          <cell r="DT218">
            <v>166251.0428845328</v>
          </cell>
          <cell r="DU218">
            <v>199400.40821195804</v>
          </cell>
          <cell r="DV218">
            <v>0</v>
          </cell>
          <cell r="EB218">
            <v>365651.45109649084</v>
          </cell>
          <cell r="EC218">
            <v>199400.40821195804</v>
          </cell>
          <cell r="ED218">
            <v>365651.45109649084</v>
          </cell>
        </row>
        <row r="219">
          <cell r="A219">
            <v>277</v>
          </cell>
          <cell r="B219" t="str">
            <v>Ventura Base</v>
          </cell>
          <cell r="C219">
            <v>35226.43713377673</v>
          </cell>
          <cell r="D219">
            <v>1599898.4340762231</v>
          </cell>
          <cell r="E219">
            <v>0</v>
          </cell>
          <cell r="G219">
            <v>0</v>
          </cell>
          <cell r="K219">
            <v>1635124.8712099998</v>
          </cell>
          <cell r="L219">
            <v>1599898.4340762231</v>
          </cell>
          <cell r="M219">
            <v>1635124.8712099998</v>
          </cell>
          <cell r="N219">
            <v>44313.283865556281</v>
          </cell>
          <cell r="O219">
            <v>1625452.0873444437</v>
          </cell>
          <cell r="P219">
            <v>0</v>
          </cell>
          <cell r="R219">
            <v>0</v>
          </cell>
          <cell r="V219">
            <v>1669765.37121</v>
          </cell>
          <cell r="W219">
            <v>1625452.0873444437</v>
          </cell>
          <cell r="X219">
            <v>1669765.37121</v>
          </cell>
          <cell r="Y219">
            <v>50695.275241916104</v>
          </cell>
          <cell r="Z219">
            <v>1639751.8639030168</v>
          </cell>
          <cell r="AA219">
            <v>0</v>
          </cell>
          <cell r="AC219">
            <v>0</v>
          </cell>
          <cell r="AG219">
            <v>1690447.1391449329</v>
          </cell>
          <cell r="AH219">
            <v>1639751.8639030168</v>
          </cell>
          <cell r="AI219">
            <v>1690447.1391449329</v>
          </cell>
          <cell r="AJ219">
            <v>34320.964177906746</v>
          </cell>
          <cell r="AK219">
            <v>1462603.4429019592</v>
          </cell>
          <cell r="AL219">
            <v>0</v>
          </cell>
          <cell r="AN219">
            <v>3391255.2</v>
          </cell>
          <cell r="AR219">
            <v>1496924.4070798659</v>
          </cell>
          <cell r="AS219">
            <v>1462603.4429019592</v>
          </cell>
          <cell r="AT219">
            <v>1496924.4070798659</v>
          </cell>
          <cell r="AU219">
            <v>2821.1524037954464</v>
          </cell>
          <cell r="AV219">
            <v>664974.96964028897</v>
          </cell>
          <cell r="AW219">
            <v>0</v>
          </cell>
          <cell r="BC219">
            <v>667796.12204408436</v>
          </cell>
          <cell r="BD219">
            <v>664974.96964028897</v>
          </cell>
          <cell r="BE219">
            <v>667796.12204408436</v>
          </cell>
          <cell r="BF219">
            <v>2879.7225812776542</v>
          </cell>
          <cell r="BG219">
            <v>655631.52150689112</v>
          </cell>
          <cell r="BH219">
            <v>0</v>
          </cell>
          <cell r="BN219">
            <v>658511.24408816872</v>
          </cell>
          <cell r="BO219">
            <v>655631.52150689112</v>
          </cell>
          <cell r="BP219">
            <v>658511.24408816872</v>
          </cell>
          <cell r="BQ219">
            <v>2919.907926080105</v>
          </cell>
          <cell r="BR219">
            <v>644460.83616208867</v>
          </cell>
          <cell r="BS219">
            <v>0</v>
          </cell>
          <cell r="BY219">
            <v>647380.74408816872</v>
          </cell>
          <cell r="BZ219">
            <v>644460.83616208867</v>
          </cell>
          <cell r="CA219">
            <v>647380.74408816872</v>
          </cell>
          <cell r="CB219">
            <v>2929.8502929377955</v>
          </cell>
          <cell r="CC219">
            <v>630518.39379523089</v>
          </cell>
          <cell r="CD219">
            <v>0</v>
          </cell>
          <cell r="CJ219">
            <v>633448.24408816872</v>
          </cell>
          <cell r="CK219">
            <v>630518.39379523089</v>
          </cell>
          <cell r="CL219">
            <v>633448.24408816872</v>
          </cell>
          <cell r="CM219">
            <v>3025.2200886797973</v>
          </cell>
          <cell r="CN219">
            <v>616309.02399948891</v>
          </cell>
          <cell r="CO219">
            <v>0</v>
          </cell>
          <cell r="CU219">
            <v>619334.24408816872</v>
          </cell>
          <cell r="CV219">
            <v>616309.02399948891</v>
          </cell>
          <cell r="CW219">
            <v>619334.24408816872</v>
          </cell>
          <cell r="CX219">
            <v>3176.6450886797975</v>
          </cell>
          <cell r="CY219">
            <v>602338.59899948898</v>
          </cell>
          <cell r="CZ219">
            <v>0</v>
          </cell>
          <cell r="DF219">
            <v>605515.24408816872</v>
          </cell>
          <cell r="DG219">
            <v>602338.59899948898</v>
          </cell>
          <cell r="DH219">
            <v>605515.24408816872</v>
          </cell>
          <cell r="DI219">
            <v>3249.4000886797976</v>
          </cell>
          <cell r="DJ219">
            <v>588735.34399948898</v>
          </cell>
          <cell r="DK219">
            <v>0</v>
          </cell>
          <cell r="DQ219">
            <v>591984.74408816872</v>
          </cell>
          <cell r="DR219">
            <v>588735.34399948898</v>
          </cell>
          <cell r="DS219">
            <v>591984.74408816872</v>
          </cell>
          <cell r="DT219">
            <v>3406.5800886797979</v>
          </cell>
          <cell r="DU219">
            <v>576811.66399948904</v>
          </cell>
          <cell r="DV219">
            <v>0</v>
          </cell>
          <cell r="EB219">
            <v>580218.24408816884</v>
          </cell>
          <cell r="EC219">
            <v>576811.66399948904</v>
          </cell>
          <cell r="ED219">
            <v>580218.24408816884</v>
          </cell>
        </row>
        <row r="220">
          <cell r="A220">
            <v>278</v>
          </cell>
          <cell r="B220" t="str">
            <v>Cellops Base</v>
          </cell>
          <cell r="C220">
            <v>247.56461671623296</v>
          </cell>
          <cell r="D220">
            <v>84911.435383283766</v>
          </cell>
          <cell r="E220">
            <v>0</v>
          </cell>
          <cell r="G220">
            <v>0</v>
          </cell>
          <cell r="K220">
            <v>85159</v>
          </cell>
          <cell r="L220">
            <v>84911.435383283766</v>
          </cell>
          <cell r="M220">
            <v>85159</v>
          </cell>
          <cell r="N220">
            <v>268.53970943087609</v>
          </cell>
          <cell r="O220">
            <v>84648.460290569114</v>
          </cell>
          <cell r="P220">
            <v>0</v>
          </cell>
          <cell r="R220">
            <v>0</v>
          </cell>
          <cell r="V220">
            <v>84917</v>
          </cell>
          <cell r="W220">
            <v>84648.460290569114</v>
          </cell>
          <cell r="X220">
            <v>84917</v>
          </cell>
          <cell r="Y220">
            <v>281.24255402543321</v>
          </cell>
          <cell r="Z220">
            <v>84272.669074742211</v>
          </cell>
          <cell r="AA220">
            <v>0</v>
          </cell>
          <cell r="AC220">
            <v>0</v>
          </cell>
          <cell r="AG220">
            <v>84553.911628767644</v>
          </cell>
          <cell r="AH220">
            <v>84272.669074742211</v>
          </cell>
          <cell r="AI220">
            <v>84553.911628767644</v>
          </cell>
          <cell r="AJ220">
            <v>286.93626585380611</v>
          </cell>
          <cell r="AK220">
            <v>83986.886991681487</v>
          </cell>
          <cell r="AL220">
            <v>0</v>
          </cell>
          <cell r="AN220">
            <v>2110650.8199999998</v>
          </cell>
          <cell r="AR220">
            <v>84273.823257535289</v>
          </cell>
          <cell r="AS220">
            <v>83986.886991681487</v>
          </cell>
          <cell r="AT220">
            <v>84273.823257535289</v>
          </cell>
          <cell r="AU220">
            <v>290.52965143908176</v>
          </cell>
          <cell r="AV220">
            <v>83743.761852672484</v>
          </cell>
          <cell r="AW220">
            <v>0</v>
          </cell>
          <cell r="BC220">
            <v>84034.291504111563</v>
          </cell>
          <cell r="BD220">
            <v>83743.761852672484</v>
          </cell>
          <cell r="BE220">
            <v>84034.291504111563</v>
          </cell>
          <cell r="BF220">
            <v>257.19377914355516</v>
          </cell>
          <cell r="BG220">
            <v>80416.065971544289</v>
          </cell>
          <cell r="BH220">
            <v>0</v>
          </cell>
          <cell r="BN220">
            <v>80673.259750687837</v>
          </cell>
          <cell r="BO220">
            <v>80416.065971544289</v>
          </cell>
          <cell r="BP220">
            <v>80673.259750687837</v>
          </cell>
          <cell r="BQ220">
            <v>198.69807819546989</v>
          </cell>
          <cell r="BR220">
            <v>77071.561672492375</v>
          </cell>
          <cell r="BS220">
            <v>0</v>
          </cell>
          <cell r="BY220">
            <v>77270.259750687852</v>
          </cell>
          <cell r="BZ220">
            <v>77071.561672492375</v>
          </cell>
          <cell r="CA220">
            <v>77270.259750687852</v>
          </cell>
          <cell r="CB220">
            <v>173.4548405156321</v>
          </cell>
          <cell r="CC220">
            <v>76105.304910172214</v>
          </cell>
          <cell r="CD220">
            <v>0</v>
          </cell>
          <cell r="CJ220">
            <v>76278.759750687852</v>
          </cell>
          <cell r="CK220">
            <v>76105.304910172214</v>
          </cell>
          <cell r="CL220">
            <v>76278.759750687852</v>
          </cell>
          <cell r="CM220">
            <v>166.25101560764256</v>
          </cell>
          <cell r="CN220">
            <v>74783.508735080206</v>
          </cell>
          <cell r="CO220">
            <v>0</v>
          </cell>
          <cell r="CU220">
            <v>74949.759750687852</v>
          </cell>
          <cell r="CV220">
            <v>74783.508735080206</v>
          </cell>
          <cell r="CW220">
            <v>74949.759750687852</v>
          </cell>
          <cell r="CX220">
            <v>155.64601560764262</v>
          </cell>
          <cell r="CY220">
            <v>73272.613735080202</v>
          </cell>
          <cell r="CZ220">
            <v>0</v>
          </cell>
          <cell r="DF220">
            <v>73428.259750687837</v>
          </cell>
          <cell r="DG220">
            <v>73272.613735080202</v>
          </cell>
          <cell r="DH220">
            <v>73428.259750687837</v>
          </cell>
          <cell r="DI220">
            <v>143.08101560764263</v>
          </cell>
          <cell r="DJ220">
            <v>71784.178735080204</v>
          </cell>
          <cell r="DK220">
            <v>0</v>
          </cell>
          <cell r="DQ220">
            <v>71927.259750687852</v>
          </cell>
          <cell r="DR220">
            <v>71784.178735080204</v>
          </cell>
          <cell r="DS220">
            <v>71927.259750687852</v>
          </cell>
          <cell r="DT220">
            <v>130.91101560764264</v>
          </cell>
          <cell r="DU220">
            <v>70254.348735080217</v>
          </cell>
          <cell r="DV220">
            <v>0</v>
          </cell>
          <cell r="EB220">
            <v>70385.259750687866</v>
          </cell>
          <cell r="EC220">
            <v>70254.348735080217</v>
          </cell>
          <cell r="ED220">
            <v>70385.259750687866</v>
          </cell>
        </row>
        <row r="221">
          <cell r="A221">
            <v>314</v>
          </cell>
          <cell r="B221" t="str">
            <v>Singlepoint</v>
          </cell>
          <cell r="C221">
            <v>1.6240454858635678</v>
          </cell>
          <cell r="D221">
            <v>3.8542337230110926</v>
          </cell>
          <cell r="E221">
            <v>0.12886378045757313</v>
          </cell>
          <cell r="G221">
            <v>0</v>
          </cell>
          <cell r="K221">
            <v>3.0480323717808142</v>
          </cell>
          <cell r="L221">
            <v>1.0441287443395906</v>
          </cell>
          <cell r="M221">
            <v>1.2539579595918213</v>
          </cell>
          <cell r="N221">
            <v>1.8510284550565381</v>
          </cell>
          <cell r="O221">
            <v>3.9357328502502376</v>
          </cell>
          <cell r="P221">
            <v>0.16184374570209573</v>
          </cell>
          <cell r="R221">
            <v>0</v>
          </cell>
          <cell r="V221">
            <v>3.186227002816759</v>
          </cell>
          <cell r="W221">
            <v>1.0972119612925035</v>
          </cell>
          <cell r="X221">
            <v>1.3223154702827236</v>
          </cell>
          <cell r="Y221">
            <v>1.8041069264295309</v>
          </cell>
          <cell r="Z221">
            <v>3.8843929096146033</v>
          </cell>
          <cell r="AA221">
            <v>0.15528262775283103</v>
          </cell>
          <cell r="AC221">
            <v>0</v>
          </cell>
          <cell r="AG221">
            <v>3.1387463380458653</v>
          </cell>
          <cell r="AH221">
            <v>1.0831458458848275</v>
          </cell>
          <cell r="AI221">
            <v>1.3217399043534481</v>
          </cell>
          <cell r="AJ221">
            <v>2.5745900403105573</v>
          </cell>
          <cell r="AK221">
            <v>4.7343815326495413</v>
          </cell>
          <cell r="AL221">
            <v>0.14833609327099331</v>
          </cell>
          <cell r="AN221">
            <v>0</v>
          </cell>
          <cell r="AR221">
            <v>3.9631252627835294</v>
          </cell>
          <cell r="AS221">
            <v>1.2908111769973787</v>
          </cell>
          <cell r="AT221">
            <v>1.6173913337207491</v>
          </cell>
          <cell r="AU221">
            <v>32261.944514458271</v>
          </cell>
          <cell r="AV221">
            <v>359773.38208068692</v>
          </cell>
          <cell r="AW221">
            <v>0</v>
          </cell>
          <cell r="BC221">
            <v>392035.32659514516</v>
          </cell>
          <cell r="BD221">
            <v>359773.38208068692</v>
          </cell>
          <cell r="BE221">
            <v>392035.32659514516</v>
          </cell>
          <cell r="BF221">
            <v>30552.656822113539</v>
          </cell>
          <cell r="BG221">
            <v>347503.49636817689</v>
          </cell>
          <cell r="BH221">
            <v>0</v>
          </cell>
          <cell r="BN221">
            <v>378056.15319029044</v>
          </cell>
          <cell r="BO221">
            <v>347503.49636817689</v>
          </cell>
          <cell r="BP221">
            <v>378056.15319029044</v>
          </cell>
          <cell r="BQ221">
            <v>28785.554566305589</v>
          </cell>
          <cell r="BR221">
            <v>332528.09862398484</v>
          </cell>
          <cell r="BS221">
            <v>0</v>
          </cell>
          <cell r="BY221">
            <v>361313.65319029044</v>
          </cell>
          <cell r="BZ221">
            <v>332528.09862398484</v>
          </cell>
          <cell r="CA221">
            <v>361313.65319029044</v>
          </cell>
          <cell r="CB221">
            <v>27683.762647931857</v>
          </cell>
          <cell r="CC221">
            <v>317117.39054235851</v>
          </cell>
          <cell r="CD221">
            <v>0</v>
          </cell>
          <cell r="CJ221">
            <v>344801.15319029038</v>
          </cell>
          <cell r="CK221">
            <v>317117.39054235851</v>
          </cell>
          <cell r="CL221">
            <v>344801.15319029038</v>
          </cell>
          <cell r="CM221">
            <v>26867.58254176932</v>
          </cell>
          <cell r="CN221">
            <v>300805.57064852107</v>
          </cell>
          <cell r="CO221">
            <v>0</v>
          </cell>
          <cell r="CU221">
            <v>327673.15319029038</v>
          </cell>
          <cell r="CV221">
            <v>300805.57064852107</v>
          </cell>
          <cell r="CW221">
            <v>327673.15319029038</v>
          </cell>
          <cell r="CX221">
            <v>25711.212541769321</v>
          </cell>
          <cell r="CY221">
            <v>280254.94064852106</v>
          </cell>
          <cell r="CZ221">
            <v>0</v>
          </cell>
          <cell r="DF221">
            <v>305966.15319029038</v>
          </cell>
          <cell r="DG221">
            <v>280254.94064852106</v>
          </cell>
          <cell r="DH221">
            <v>305966.15319029038</v>
          </cell>
          <cell r="DI221">
            <v>23477.507541769322</v>
          </cell>
          <cell r="DJ221">
            <v>253356.14564852102</v>
          </cell>
          <cell r="DK221">
            <v>0</v>
          </cell>
          <cell r="DQ221">
            <v>276833.65319029032</v>
          </cell>
          <cell r="DR221">
            <v>253356.14564852102</v>
          </cell>
          <cell r="DS221">
            <v>276833.65319029032</v>
          </cell>
          <cell r="DT221">
            <v>20907.312541769323</v>
          </cell>
          <cell r="DU221">
            <v>227902.34064852103</v>
          </cell>
          <cell r="DV221">
            <v>0</v>
          </cell>
          <cell r="EB221">
            <v>248809.65319029035</v>
          </cell>
          <cell r="EC221">
            <v>227902.34064852103</v>
          </cell>
          <cell r="ED221">
            <v>248809.65319029035</v>
          </cell>
        </row>
        <row r="222">
          <cell r="A222">
            <v>279</v>
          </cell>
          <cell r="B222" t="str">
            <v>Lumina Base</v>
          </cell>
          <cell r="C222">
            <v>456337.42111206567</v>
          </cell>
          <cell r="D222">
            <v>608596.7738879344</v>
          </cell>
          <cell r="E222">
            <v>0</v>
          </cell>
          <cell r="G222">
            <v>0</v>
          </cell>
          <cell r="K222">
            <v>1064934.1950000001</v>
          </cell>
          <cell r="L222">
            <v>608596.7738879344</v>
          </cell>
          <cell r="M222">
            <v>1064934.1950000001</v>
          </cell>
          <cell r="N222">
            <v>468832.25053857389</v>
          </cell>
          <cell r="O222">
            <v>637071.23946142592</v>
          </cell>
          <cell r="P222">
            <v>0</v>
          </cell>
          <cell r="R222">
            <v>0</v>
          </cell>
          <cell r="V222">
            <v>1105903.49</v>
          </cell>
          <cell r="W222">
            <v>637071.23946142592</v>
          </cell>
          <cell r="X222">
            <v>1105903.49</v>
          </cell>
          <cell r="Y222">
            <v>474003.88259863434</v>
          </cell>
          <cell r="Z222">
            <v>658433.42002926278</v>
          </cell>
          <cell r="AA222">
            <v>0</v>
          </cell>
          <cell r="AC222">
            <v>0</v>
          </cell>
          <cell r="AG222">
            <v>1132437.3026278971</v>
          </cell>
          <cell r="AH222">
            <v>658433.42002926278</v>
          </cell>
          <cell r="AI222">
            <v>1132437.3026278971</v>
          </cell>
          <cell r="AJ222">
            <v>477088.12665202166</v>
          </cell>
          <cell r="AK222">
            <v>688635.3722020206</v>
          </cell>
          <cell r="AL222">
            <v>0</v>
          </cell>
          <cell r="AN222">
            <v>0</v>
          </cell>
          <cell r="AR222">
            <v>1165723.4988540423</v>
          </cell>
          <cell r="AS222">
            <v>688635.3722020206</v>
          </cell>
          <cell r="AT222">
            <v>1165723.4988540423</v>
          </cell>
          <cell r="AU222">
            <v>484163.45700342453</v>
          </cell>
          <cell r="AV222">
            <v>726513.36048439657</v>
          </cell>
          <cell r="AW222">
            <v>0</v>
          </cell>
          <cell r="BC222">
            <v>1210676.817487821</v>
          </cell>
          <cell r="BD222">
            <v>726513.36048439657</v>
          </cell>
          <cell r="BE222">
            <v>1210676.817487821</v>
          </cell>
          <cell r="BF222">
            <v>490132.9007790779</v>
          </cell>
          <cell r="BG222">
            <v>747739.96674427402</v>
          </cell>
          <cell r="BH222">
            <v>0</v>
          </cell>
          <cell r="BN222">
            <v>1237872.8675233519</v>
          </cell>
          <cell r="BO222">
            <v>747739.96674427402</v>
          </cell>
          <cell r="BP222">
            <v>1237872.8675233519</v>
          </cell>
          <cell r="BQ222">
            <v>497186.7132490825</v>
          </cell>
          <cell r="BR222">
            <v>770156.26927426946</v>
          </cell>
          <cell r="BS222">
            <v>0</v>
          </cell>
          <cell r="BY222">
            <v>1267342.9825233519</v>
          </cell>
          <cell r="BZ222">
            <v>770156.26927426946</v>
          </cell>
          <cell r="CA222">
            <v>1267342.9825233519</v>
          </cell>
          <cell r="CB222">
            <v>506941.96878431883</v>
          </cell>
          <cell r="CC222">
            <v>799897.55378923961</v>
          </cell>
          <cell r="CD222">
            <v>0</v>
          </cell>
          <cell r="CJ222">
            <v>1306839.5225735584</v>
          </cell>
          <cell r="CK222">
            <v>799897.55378923961</v>
          </cell>
          <cell r="CL222">
            <v>1306839.5225735584</v>
          </cell>
          <cell r="CM222">
            <v>522473.00152908801</v>
          </cell>
          <cell r="CN222">
            <v>817565.06109467708</v>
          </cell>
          <cell r="CO222">
            <v>0</v>
          </cell>
          <cell r="CU222">
            <v>1340038.0626237651</v>
          </cell>
          <cell r="CV222">
            <v>817565.06109467708</v>
          </cell>
          <cell r="CW222">
            <v>1340038.0626237651</v>
          </cell>
          <cell r="CX222">
            <v>535983.6015290881</v>
          </cell>
          <cell r="CY222">
            <v>832289.96109467722</v>
          </cell>
          <cell r="CZ222">
            <v>0</v>
          </cell>
          <cell r="DF222">
            <v>1368273.5626237653</v>
          </cell>
          <cell r="DG222">
            <v>832289.96109467722</v>
          </cell>
          <cell r="DH222">
            <v>1368273.5626237653</v>
          </cell>
          <cell r="DI222">
            <v>538383.29152908805</v>
          </cell>
          <cell r="DJ222">
            <v>847382.77109467715</v>
          </cell>
          <cell r="DK222">
            <v>0</v>
          </cell>
          <cell r="DQ222">
            <v>1385766.0626237653</v>
          </cell>
          <cell r="DR222">
            <v>847382.77109467715</v>
          </cell>
          <cell r="DS222">
            <v>1385766.0626237653</v>
          </cell>
          <cell r="DT222">
            <v>544216.22152908798</v>
          </cell>
          <cell r="DU222">
            <v>854341.3410946771</v>
          </cell>
          <cell r="DV222">
            <v>0</v>
          </cell>
          <cell r="EB222">
            <v>1398557.5626237651</v>
          </cell>
          <cell r="EC222">
            <v>854341.3410946771</v>
          </cell>
          <cell r="ED222">
            <v>1398557.5626237651</v>
          </cell>
        </row>
        <row r="223">
          <cell r="A223">
            <v>280</v>
          </cell>
          <cell r="B223" t="str">
            <v>ISP Base</v>
          </cell>
          <cell r="C223">
            <v>272587.61585091252</v>
          </cell>
          <cell r="D223">
            <v>18391.384149087316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290979</v>
          </cell>
          <cell r="L223">
            <v>18391.384149087316</v>
          </cell>
          <cell r="M223">
            <v>290979</v>
          </cell>
          <cell r="N223">
            <v>274362.22536807403</v>
          </cell>
          <cell r="O223">
            <v>19105.274631925691</v>
          </cell>
          <cell r="P223">
            <v>0</v>
          </cell>
          <cell r="R223">
            <v>0</v>
          </cell>
          <cell r="V223">
            <v>293467.5</v>
          </cell>
          <cell r="W223">
            <v>19105.274631925691</v>
          </cell>
          <cell r="X223">
            <v>293467.5</v>
          </cell>
          <cell r="Y223">
            <v>278433.00718355092</v>
          </cell>
          <cell r="Z223">
            <v>19697.749360670907</v>
          </cell>
          <cell r="AA223">
            <v>0</v>
          </cell>
          <cell r="AC223">
            <v>0</v>
          </cell>
          <cell r="AG223">
            <v>298130.75654422183</v>
          </cell>
          <cell r="AH223">
            <v>19697.749360670907</v>
          </cell>
          <cell r="AI223">
            <v>298130.75654422183</v>
          </cell>
          <cell r="AJ223">
            <v>281065.40652362793</v>
          </cell>
          <cell r="AK223">
            <v>20147.106564815949</v>
          </cell>
          <cell r="AL223">
            <v>0</v>
          </cell>
          <cell r="AN223">
            <v>0</v>
          </cell>
          <cell r="AR223">
            <v>301212.5130884439</v>
          </cell>
          <cell r="AS223">
            <v>20147.106564815949</v>
          </cell>
          <cell r="AT223">
            <v>301212.5130884439</v>
          </cell>
          <cell r="AU223">
            <v>281579.02549005899</v>
          </cell>
          <cell r="AV223">
            <v>20740.122856586248</v>
          </cell>
          <cell r="AW223">
            <v>0</v>
          </cell>
          <cell r="BC223">
            <v>302319.14834664523</v>
          </cell>
          <cell r="BD223">
            <v>20740.122856586248</v>
          </cell>
          <cell r="BE223">
            <v>302319.14834664523</v>
          </cell>
          <cell r="BF223">
            <v>284919.89724081423</v>
          </cell>
          <cell r="BG223">
            <v>22078.886364032442</v>
          </cell>
          <cell r="BH223">
            <v>0</v>
          </cell>
          <cell r="BN223">
            <v>306998.78360484669</v>
          </cell>
          <cell r="BO223">
            <v>22078.886364032442</v>
          </cell>
          <cell r="BP223">
            <v>306998.78360484669</v>
          </cell>
          <cell r="BQ223">
            <v>286789.16980711755</v>
          </cell>
          <cell r="BR223">
            <v>23297.113797729107</v>
          </cell>
          <cell r="BS223">
            <v>0</v>
          </cell>
          <cell r="BY223">
            <v>310086.28360484669</v>
          </cell>
          <cell r="BZ223">
            <v>23297.113797729107</v>
          </cell>
          <cell r="CA223">
            <v>310086.28360484669</v>
          </cell>
          <cell r="CB223">
            <v>284530.6548813039</v>
          </cell>
          <cell r="CC223">
            <v>23791.628723542781</v>
          </cell>
          <cell r="CD223">
            <v>0</v>
          </cell>
          <cell r="CJ223">
            <v>308322.28360484669</v>
          </cell>
          <cell r="CK223">
            <v>23791.628723542781</v>
          </cell>
          <cell r="CL223">
            <v>308322.28360484669</v>
          </cell>
          <cell r="CM223">
            <v>272027.81717162655</v>
          </cell>
          <cell r="CN223">
            <v>24382.466433220085</v>
          </cell>
          <cell r="CO223">
            <v>0</v>
          </cell>
          <cell r="CU223">
            <v>296410.28360484663</v>
          </cell>
          <cell r="CV223">
            <v>24382.466433220085</v>
          </cell>
          <cell r="CW223">
            <v>296410.28360484663</v>
          </cell>
          <cell r="CX223">
            <v>261011.81717162655</v>
          </cell>
          <cell r="CY223">
            <v>25253.466433220085</v>
          </cell>
          <cell r="CZ223">
            <v>0</v>
          </cell>
          <cell r="DF223">
            <v>286265.28360484663</v>
          </cell>
          <cell r="DG223">
            <v>25253.466433220085</v>
          </cell>
          <cell r="DH223">
            <v>286265.28360484663</v>
          </cell>
          <cell r="DI223">
            <v>261828.62217162654</v>
          </cell>
          <cell r="DJ223">
            <v>26028.161433220084</v>
          </cell>
          <cell r="DK223">
            <v>0</v>
          </cell>
          <cell r="DQ223">
            <v>287856.78360484663</v>
          </cell>
          <cell r="DR223">
            <v>26028.161433220084</v>
          </cell>
          <cell r="DS223">
            <v>287856.78360484663</v>
          </cell>
          <cell r="DT223">
            <v>259475.34717162655</v>
          </cell>
          <cell r="DU223">
            <v>27167.436433220086</v>
          </cell>
          <cell r="DV223">
            <v>0</v>
          </cell>
          <cell r="EB223">
            <v>286642.78360484663</v>
          </cell>
          <cell r="EC223">
            <v>27167.436433220086</v>
          </cell>
          <cell r="ED223">
            <v>286642.78360484663</v>
          </cell>
        </row>
        <row r="224">
          <cell r="A224">
            <v>369</v>
          </cell>
          <cell r="B224" t="str">
            <v>Other SPD</v>
          </cell>
          <cell r="C224">
            <v>0.14709040302873821</v>
          </cell>
          <cell r="D224">
            <v>0.12530918952863304</v>
          </cell>
          <cell r="E224">
            <v>0.11935753810098147</v>
          </cell>
          <cell r="G224">
            <v>0</v>
          </cell>
          <cell r="K224">
            <v>0.13396216626492663</v>
          </cell>
          <cell r="L224">
            <v>0.12229328464283042</v>
          </cell>
          <cell r="M224">
            <v>0.12837725467712804</v>
          </cell>
          <cell r="N224">
            <v>23.161893412383499</v>
          </cell>
          <cell r="O224">
            <v>75.026172095646061</v>
          </cell>
          <cell r="P224">
            <v>42.956699964201718</v>
          </cell>
          <cell r="R224">
            <v>0</v>
          </cell>
          <cell r="V224">
            <v>56.379605112026795</v>
          </cell>
          <cell r="W224">
            <v>50.905201918423025</v>
          </cell>
          <cell r="X224">
            <v>47.516702759004509</v>
          </cell>
          <cell r="Y224">
            <v>0.15063149773689916</v>
          </cell>
          <cell r="Z224">
            <v>0.11999735614049351</v>
          </cell>
          <cell r="AA224">
            <v>0.10604034869468766</v>
          </cell>
          <cell r="AC224">
            <v>0</v>
          </cell>
          <cell r="AG224">
            <v>0.13207181411793728</v>
          </cell>
          <cell r="AH224">
            <v>0.11300505513900251</v>
          </cell>
          <cell r="AI224">
            <v>0.12222655396813543</v>
          </cell>
          <cell r="AJ224">
            <v>20.581472291986525</v>
          </cell>
          <cell r="AK224">
            <v>11.761451204076881</v>
          </cell>
          <cell r="AL224">
            <v>7.8401208500661763</v>
          </cell>
          <cell r="AN224">
            <v>0</v>
          </cell>
          <cell r="AR224">
            <v>14.911059204909346</v>
          </cell>
          <cell r="AS224">
            <v>8.8170021923330957</v>
          </cell>
          <cell r="AT224">
            <v>10.2470090365539</v>
          </cell>
          <cell r="AU224">
            <v>15225.505638920924</v>
          </cell>
          <cell r="AV224">
            <v>632431.59865005617</v>
          </cell>
          <cell r="AW224">
            <v>0</v>
          </cell>
          <cell r="BC224">
            <v>647657.10428897711</v>
          </cell>
          <cell r="BD224">
            <v>632431.59865005617</v>
          </cell>
          <cell r="BE224">
            <v>647657.10428897711</v>
          </cell>
          <cell r="BF224">
            <v>15471.388932575901</v>
          </cell>
          <cell r="BG224">
            <v>677388.31964537827</v>
          </cell>
          <cell r="BH224">
            <v>0</v>
          </cell>
          <cell r="BN224">
            <v>692859.70857795421</v>
          </cell>
          <cell r="BO224">
            <v>677388.31964537827</v>
          </cell>
          <cell r="BP224">
            <v>692859.70857795421</v>
          </cell>
          <cell r="BQ224">
            <v>18819.182209966788</v>
          </cell>
          <cell r="BR224">
            <v>724387.02636798739</v>
          </cell>
          <cell r="BS224">
            <v>0</v>
          </cell>
          <cell r="BY224">
            <v>743206.20857795421</v>
          </cell>
          <cell r="BZ224">
            <v>724387.02636798739</v>
          </cell>
          <cell r="CA224">
            <v>743206.20857795421</v>
          </cell>
          <cell r="CB224">
            <v>25739.929806273118</v>
          </cell>
          <cell r="CC224">
            <v>765275.77877168101</v>
          </cell>
          <cell r="CD224">
            <v>0</v>
          </cell>
          <cell r="CJ224">
            <v>791015.70857795409</v>
          </cell>
          <cell r="CK224">
            <v>765275.77877168101</v>
          </cell>
          <cell r="CL224">
            <v>791015.70857795409</v>
          </cell>
          <cell r="CM224">
            <v>39001.051779922534</v>
          </cell>
          <cell r="CN224">
            <v>808485.15679803153</v>
          </cell>
          <cell r="CO224">
            <v>0</v>
          </cell>
          <cell r="CU224">
            <v>847486.20857795409</v>
          </cell>
          <cell r="CV224">
            <v>808485.15679803153</v>
          </cell>
          <cell r="CW224">
            <v>847486.20857795409</v>
          </cell>
          <cell r="CX224">
            <v>54508.236779922445</v>
          </cell>
          <cell r="CY224">
            <v>853250.96179803123</v>
          </cell>
          <cell r="CZ224">
            <v>0</v>
          </cell>
          <cell r="DF224">
            <v>907759.19857795374</v>
          </cell>
          <cell r="DG224">
            <v>853250.96179803123</v>
          </cell>
          <cell r="DH224">
            <v>907759.19857795374</v>
          </cell>
          <cell r="DI224">
            <v>65947.621779922454</v>
          </cell>
          <cell r="DJ224">
            <v>892120.06679803121</v>
          </cell>
          <cell r="DK224">
            <v>0</v>
          </cell>
          <cell r="DQ224">
            <v>958067.68857795373</v>
          </cell>
          <cell r="DR224">
            <v>892120.06679803121</v>
          </cell>
          <cell r="DS224">
            <v>958067.68857795373</v>
          </cell>
          <cell r="DT224">
            <v>80656.931779922365</v>
          </cell>
          <cell r="DU224">
            <v>931494.75679803127</v>
          </cell>
          <cell r="DV224">
            <v>0</v>
          </cell>
          <cell r="EB224">
            <v>1012151.6885779536</v>
          </cell>
          <cell r="EC224">
            <v>931494.75679803127</v>
          </cell>
          <cell r="ED224">
            <v>1012151.6885779536</v>
          </cell>
        </row>
        <row r="225">
          <cell r="A225">
            <v>281</v>
          </cell>
          <cell r="B225" t="str">
            <v>Prepay Base</v>
          </cell>
          <cell r="C225">
            <v>0</v>
          </cell>
          <cell r="D225">
            <v>0</v>
          </cell>
          <cell r="E225">
            <v>8015289</v>
          </cell>
          <cell r="G225">
            <v>0</v>
          </cell>
          <cell r="K225">
            <v>0</v>
          </cell>
          <cell r="L225">
            <v>8015289</v>
          </cell>
          <cell r="M225">
            <v>8015289</v>
          </cell>
          <cell r="N225">
            <v>0</v>
          </cell>
          <cell r="O225">
            <v>0</v>
          </cell>
          <cell r="P225">
            <v>8056252</v>
          </cell>
          <cell r="R225">
            <v>0</v>
          </cell>
          <cell r="V225">
            <v>0</v>
          </cell>
          <cell r="W225">
            <v>8056252</v>
          </cell>
          <cell r="X225">
            <v>8056252</v>
          </cell>
          <cell r="Y225">
            <v>0</v>
          </cell>
          <cell r="Z225">
            <v>0</v>
          </cell>
          <cell r="AA225">
            <v>8096241.5</v>
          </cell>
          <cell r="AC225">
            <v>0</v>
          </cell>
          <cell r="AG225">
            <v>0</v>
          </cell>
          <cell r="AH225">
            <v>8096241.5</v>
          </cell>
          <cell r="AI225">
            <v>8096241.5</v>
          </cell>
          <cell r="AJ225">
            <v>0</v>
          </cell>
          <cell r="AK225">
            <v>0</v>
          </cell>
          <cell r="AL225">
            <v>8163835</v>
          </cell>
          <cell r="AN225">
            <v>0</v>
          </cell>
          <cell r="AR225">
            <v>0</v>
          </cell>
          <cell r="AS225">
            <v>8163835</v>
          </cell>
          <cell r="AT225">
            <v>8163835</v>
          </cell>
          <cell r="AU225">
            <v>0</v>
          </cell>
          <cell r="AV225">
            <v>0</v>
          </cell>
          <cell r="AW225">
            <v>8244154</v>
          </cell>
          <cell r="BC225">
            <v>0</v>
          </cell>
          <cell r="BD225">
            <v>8244154</v>
          </cell>
          <cell r="BE225">
            <v>8244154</v>
          </cell>
          <cell r="BF225">
            <v>0</v>
          </cell>
          <cell r="BG225">
            <v>0</v>
          </cell>
          <cell r="BH225">
            <v>8285599.5</v>
          </cell>
          <cell r="BN225">
            <v>0</v>
          </cell>
          <cell r="BO225">
            <v>8285599.5</v>
          </cell>
          <cell r="BP225">
            <v>8285599.5</v>
          </cell>
          <cell r="BQ225">
            <v>0</v>
          </cell>
          <cell r="BR225">
            <v>0</v>
          </cell>
          <cell r="BS225">
            <v>8294349.5</v>
          </cell>
          <cell r="BY225">
            <v>0</v>
          </cell>
          <cell r="BZ225">
            <v>8294349.5</v>
          </cell>
          <cell r="CA225">
            <v>8294349.5</v>
          </cell>
          <cell r="CB225">
            <v>0</v>
          </cell>
          <cell r="CC225">
            <v>0</v>
          </cell>
          <cell r="CD225">
            <v>8315241.5</v>
          </cell>
          <cell r="CJ225">
            <v>0</v>
          </cell>
          <cell r="CK225">
            <v>8315241.5</v>
          </cell>
          <cell r="CL225">
            <v>8315241.5</v>
          </cell>
          <cell r="CM225">
            <v>0</v>
          </cell>
          <cell r="CN225">
            <v>0</v>
          </cell>
          <cell r="CO225">
            <v>8452276.5</v>
          </cell>
          <cell r="CU225">
            <v>0</v>
          </cell>
          <cell r="CV225">
            <v>8452276.5</v>
          </cell>
          <cell r="CW225">
            <v>8452276.5</v>
          </cell>
          <cell r="CX225">
            <v>0</v>
          </cell>
          <cell r="CY225">
            <v>0</v>
          </cell>
          <cell r="CZ225">
            <v>8587790</v>
          </cell>
          <cell r="DF225">
            <v>0</v>
          </cell>
          <cell r="DG225">
            <v>8587790</v>
          </cell>
          <cell r="DH225">
            <v>8587790</v>
          </cell>
          <cell r="DI225">
            <v>0</v>
          </cell>
          <cell r="DJ225">
            <v>0</v>
          </cell>
          <cell r="DK225">
            <v>8609476</v>
          </cell>
          <cell r="DQ225">
            <v>0</v>
          </cell>
          <cell r="DR225">
            <v>8609476</v>
          </cell>
          <cell r="DS225">
            <v>8609476</v>
          </cell>
          <cell r="DT225">
            <v>0</v>
          </cell>
          <cell r="DU225">
            <v>0</v>
          </cell>
          <cell r="DV225">
            <v>8651804</v>
          </cell>
          <cell r="EB225">
            <v>0</v>
          </cell>
          <cell r="EC225">
            <v>8651804</v>
          </cell>
          <cell r="ED225">
            <v>8651804</v>
          </cell>
        </row>
        <row r="226">
          <cell r="A226">
            <v>282</v>
          </cell>
          <cell r="B226" t="str">
            <v>AVERAGE BASE</v>
          </cell>
          <cell r="C226">
            <v>1478022.3847566044</v>
          </cell>
          <cell r="D226">
            <v>2610618.9102433948</v>
          </cell>
          <cell r="E226">
            <v>8015289</v>
          </cell>
          <cell r="K226">
            <v>4088641.294999999</v>
          </cell>
          <cell r="L226">
            <v>10625907.910243396</v>
          </cell>
          <cell r="M226">
            <v>12103930.294999998</v>
          </cell>
          <cell r="N226">
            <v>1490228.0382524314</v>
          </cell>
          <cell r="O226">
            <v>2654749.5517475684</v>
          </cell>
          <cell r="P226">
            <v>8056252</v>
          </cell>
          <cell r="V226">
            <v>4144977.59</v>
          </cell>
          <cell r="W226">
            <v>10711001.551747568</v>
          </cell>
          <cell r="X226">
            <v>12201229.59</v>
          </cell>
          <cell r="Y226">
            <v>1498252.7337697579</v>
          </cell>
          <cell r="Z226">
            <v>2681735.8562302422</v>
          </cell>
          <cell r="AA226">
            <v>8096241.5</v>
          </cell>
          <cell r="AG226">
            <v>4179988.59</v>
          </cell>
          <cell r="AH226">
            <v>10777977.356230242</v>
          </cell>
          <cell r="AI226">
            <v>12276230.09</v>
          </cell>
          <cell r="AJ226">
            <v>1504436.294351852</v>
          </cell>
          <cell r="AK226">
            <v>2708519.6792463968</v>
          </cell>
          <cell r="AL226">
            <v>8163835</v>
          </cell>
          <cell r="AR226">
            <v>4212955.9735982493</v>
          </cell>
          <cell r="AS226">
            <v>10872354.679246396</v>
          </cell>
          <cell r="AT226">
            <v>12376790.973598249</v>
          </cell>
          <cell r="AU226">
            <v>1515727.5597024532</v>
          </cell>
          <cell r="AV226">
            <v>2750414.7472419664</v>
          </cell>
          <cell r="AW226">
            <v>8244154</v>
          </cell>
          <cell r="BC226">
            <v>4266142.3069444196</v>
          </cell>
          <cell r="BD226">
            <v>10994568.747241966</v>
          </cell>
          <cell r="BE226">
            <v>12510296.306944419</v>
          </cell>
          <cell r="BF226">
            <v>1528889.2720083932</v>
          </cell>
          <cell r="BG226">
            <v>2784496.0067638159</v>
          </cell>
          <cell r="BH226">
            <v>8285599.5</v>
          </cell>
          <cell r="BN226">
            <v>4313385.2787722088</v>
          </cell>
          <cell r="BO226">
            <v>11070095.506763816</v>
          </cell>
          <cell r="BP226">
            <v>12598984.778772209</v>
          </cell>
          <cell r="BQ226">
            <v>1546790.5551127042</v>
          </cell>
          <cell r="BR226">
            <v>2816326.8386595049</v>
          </cell>
          <cell r="BS226">
            <v>8294349.5</v>
          </cell>
          <cell r="BY226">
            <v>4363117.3937722091</v>
          </cell>
          <cell r="BZ226">
            <v>11110676.338659504</v>
          </cell>
          <cell r="CA226">
            <v>12657466.893772209</v>
          </cell>
          <cell r="CB226">
            <v>1567346.5227547577</v>
          </cell>
          <cell r="CC226">
            <v>2847286.4110676581</v>
          </cell>
          <cell r="CD226">
            <v>8315241.5</v>
          </cell>
          <cell r="CJ226">
            <v>4414632.9338224158</v>
          </cell>
          <cell r="CK226">
            <v>11162527.911067657</v>
          </cell>
          <cell r="CL226">
            <v>12729874.433822416</v>
          </cell>
          <cell r="CM226">
            <v>1590136.6727608319</v>
          </cell>
          <cell r="CN226">
            <v>2867985.8011117904</v>
          </cell>
          <cell r="CO226">
            <v>8452276.5</v>
          </cell>
          <cell r="CU226">
            <v>4458122.4738726225</v>
          </cell>
          <cell r="CV226">
            <v>11320262.301111791</v>
          </cell>
          <cell r="CW226">
            <v>12910398.973872622</v>
          </cell>
          <cell r="CX226">
            <v>1615009.377760832</v>
          </cell>
          <cell r="CY226">
            <v>2884416.5961117903</v>
          </cell>
          <cell r="CZ226">
            <v>8587790</v>
          </cell>
          <cell r="DF226">
            <v>4499425.9738726225</v>
          </cell>
          <cell r="DG226">
            <v>11472206.596111789</v>
          </cell>
          <cell r="DH226">
            <v>13087215.973872622</v>
          </cell>
          <cell r="DI226">
            <v>1637393.1827608319</v>
          </cell>
          <cell r="DJ226">
            <v>2889861.7911117906</v>
          </cell>
          <cell r="DK226">
            <v>8609476</v>
          </cell>
          <cell r="DQ226">
            <v>4527254.9738726225</v>
          </cell>
          <cell r="DR226">
            <v>11499337.79111179</v>
          </cell>
          <cell r="DS226">
            <v>13136730.973872622</v>
          </cell>
          <cell r="DT226">
            <v>1665013.4427608317</v>
          </cell>
          <cell r="DU226">
            <v>2891448.5311117908</v>
          </cell>
          <cell r="DV226">
            <v>8651804</v>
          </cell>
          <cell r="EB226">
            <v>4556461.9738726225</v>
          </cell>
          <cell r="EC226">
            <v>11543252.531111792</v>
          </cell>
          <cell r="ED226">
            <v>13208265.973872622</v>
          </cell>
        </row>
        <row r="227">
          <cell r="A227" t="str">
            <v xml:space="preserve"> </v>
          </cell>
          <cell r="B227" t="str">
            <v>12 Month Rolling AVERAGE BASE</v>
          </cell>
          <cell r="C227">
            <v>589.59618079768507</v>
          </cell>
          <cell r="D227">
            <v>431.19770930606006</v>
          </cell>
          <cell r="E227">
            <v>132.0499353380751</v>
          </cell>
          <cell r="G227">
            <v>0</v>
          </cell>
          <cell r="K227">
            <v>488.4579260098717</v>
          </cell>
          <cell r="L227">
            <v>205.54585138353508</v>
          </cell>
          <cell r="M227">
            <v>252.44260061396855</v>
          </cell>
          <cell r="N227">
            <v>606.30386006477409</v>
          </cell>
          <cell r="O227">
            <v>452.20243565133262</v>
          </cell>
          <cell r="P227">
            <v>141.01109531904683</v>
          </cell>
          <cell r="R227">
            <v>0</v>
          </cell>
          <cell r="V227">
            <v>507.60593504529385</v>
          </cell>
          <cell r="W227">
            <v>218.14067720395201</v>
          </cell>
          <cell r="X227">
            <v>265.54996937812723</v>
          </cell>
          <cell r="Y227">
            <v>649.9243128938524</v>
          </cell>
          <cell r="Z227">
            <v>463.05105816058523</v>
          </cell>
          <cell r="AA227">
            <v>138.35725810905697</v>
          </cell>
          <cell r="AC227">
            <v>0</v>
          </cell>
          <cell r="AG227">
            <v>530.0329072121325</v>
          </cell>
          <cell r="AH227">
            <v>219.14635026562013</v>
          </cell>
          <cell r="AI227">
            <v>271.72065487084734</v>
          </cell>
          <cell r="AJ227">
            <v>642.58488915073326</v>
          </cell>
          <cell r="AK227">
            <v>496.29145956508921</v>
          </cell>
          <cell r="AL227">
            <v>144.53940131391846</v>
          </cell>
          <cell r="AN227">
            <v>0</v>
          </cell>
          <cell r="AR227">
            <v>548.53248616805024</v>
          </cell>
          <cell r="AS227">
            <v>232.16783140986877</v>
          </cell>
          <cell r="AT227">
            <v>282.05526336242991</v>
          </cell>
        </row>
        <row r="228">
          <cell r="A228">
            <v>284</v>
          </cell>
          <cell r="B228" t="str">
            <v>Corporate Jupiter Base</v>
          </cell>
          <cell r="C228">
            <v>606848.88313801028</v>
          </cell>
          <cell r="D228">
            <v>4797.5286758585889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611646.41181386891</v>
          </cell>
          <cell r="L228">
            <v>4797.5286758585889</v>
          </cell>
          <cell r="M228">
            <v>611646.41181386891</v>
          </cell>
          <cell r="N228">
            <v>606848.88313801028</v>
          </cell>
          <cell r="O228">
            <v>4797.5286758585889</v>
          </cell>
          <cell r="P228">
            <v>0</v>
          </cell>
          <cell r="R228">
            <v>0</v>
          </cell>
          <cell r="V228">
            <v>611646.41181386891</v>
          </cell>
          <cell r="W228">
            <v>4797.5286758585889</v>
          </cell>
          <cell r="X228">
            <v>611646.41181386891</v>
          </cell>
          <cell r="Y228">
            <v>596784.93034476554</v>
          </cell>
          <cell r="Z228">
            <v>4483.6221631030794</v>
          </cell>
          <cell r="AA228">
            <v>0</v>
          </cell>
          <cell r="AC228">
            <v>0</v>
          </cell>
          <cell r="AG228">
            <v>601268.55250786862</v>
          </cell>
          <cell r="AH228">
            <v>4483.6221631030794</v>
          </cell>
          <cell r="AI228">
            <v>601268.55250786862</v>
          </cell>
          <cell r="AJ228">
            <v>596784.93034476554</v>
          </cell>
          <cell r="AK228">
            <v>4483.6221631030794</v>
          </cell>
          <cell r="AL228">
            <v>0</v>
          </cell>
          <cell r="AR228">
            <v>601268.55250786862</v>
          </cell>
          <cell r="AS228">
            <v>4483.6221631030794</v>
          </cell>
          <cell r="AT228">
            <v>601268.55250786862</v>
          </cell>
          <cell r="AU228">
            <v>587607.04704122222</v>
          </cell>
          <cell r="AV228">
            <v>4267.4089005360893</v>
          </cell>
          <cell r="AW228">
            <v>0</v>
          </cell>
          <cell r="BC228">
            <v>591874.45594175835</v>
          </cell>
          <cell r="BD228">
            <v>4267.4089005360893</v>
          </cell>
          <cell r="BE228">
            <v>591874.45594175835</v>
          </cell>
          <cell r="BF228">
            <v>584050.57381122326</v>
          </cell>
          <cell r="BG228">
            <v>4200.5054269588736</v>
          </cell>
          <cell r="BH228">
            <v>0</v>
          </cell>
          <cell r="BN228">
            <v>588251.07923818217</v>
          </cell>
          <cell r="BO228">
            <v>4200.5054269588736</v>
          </cell>
          <cell r="BP228">
            <v>588251.07923818217</v>
          </cell>
          <cell r="BQ228">
            <v>581234.04388347489</v>
          </cell>
          <cell r="BR228">
            <v>4147.3531154241464</v>
          </cell>
          <cell r="BS228">
            <v>0</v>
          </cell>
          <cell r="BY228">
            <v>585381.39699889906</v>
          </cell>
          <cell r="BZ228">
            <v>4147.3531154241464</v>
          </cell>
          <cell r="CA228">
            <v>585381.39699889906</v>
          </cell>
          <cell r="CB228">
            <v>3627958.5462848754</v>
          </cell>
          <cell r="CC228">
            <v>3930.8232834359042</v>
          </cell>
          <cell r="CD228">
            <v>0</v>
          </cell>
          <cell r="CJ228">
            <v>3631889.3695683111</v>
          </cell>
          <cell r="CK228">
            <v>3930.8232834359042</v>
          </cell>
          <cell r="CL228">
            <v>3631889.3695683111</v>
          </cell>
          <cell r="CM228">
            <v>7700581.9321135059</v>
          </cell>
          <cell r="CN228">
            <v>104376.10554790834</v>
          </cell>
          <cell r="CO228">
            <v>0</v>
          </cell>
          <cell r="CU228">
            <v>7804958.0376614146</v>
          </cell>
          <cell r="CV228">
            <v>104376.10554790834</v>
          </cell>
          <cell r="CW228">
            <v>7804958.0376614146</v>
          </cell>
          <cell r="CX228">
            <v>9411288.889060501</v>
          </cell>
          <cell r="CY228">
            <v>5001749.7945863064</v>
          </cell>
          <cell r="CZ228">
            <v>0</v>
          </cell>
          <cell r="DF228">
            <v>14413038.683646807</v>
          </cell>
          <cell r="DG228">
            <v>5001749.7945863064</v>
          </cell>
          <cell r="DH228">
            <v>14413038.683646807</v>
          </cell>
          <cell r="DI228">
            <v>9795978.6000931021</v>
          </cell>
          <cell r="DJ228">
            <v>9848320.2330367845</v>
          </cell>
          <cell r="DK228">
            <v>0</v>
          </cell>
          <cell r="DQ228">
            <v>19644298.833129887</v>
          </cell>
          <cell r="DR228">
            <v>9848320.2330367845</v>
          </cell>
          <cell r="DS228">
            <v>19644298.833129887</v>
          </cell>
          <cell r="DT228">
            <v>10177572.767898818</v>
          </cell>
          <cell r="DU228">
            <v>9854258.967595689</v>
          </cell>
          <cell r="DV228">
            <v>0</v>
          </cell>
          <cell r="EB228">
            <v>20031831.735494509</v>
          </cell>
          <cell r="EC228">
            <v>9854258.967595689</v>
          </cell>
          <cell r="ED228">
            <v>20031831.735494509</v>
          </cell>
        </row>
        <row r="229">
          <cell r="A229">
            <v>285</v>
          </cell>
          <cell r="B229" t="str">
            <v>Consumer Jupiter Base</v>
          </cell>
          <cell r="C229">
            <v>186710.87076952937</v>
          </cell>
          <cell r="D229">
            <v>373106.10589925869</v>
          </cell>
          <cell r="E229">
            <v>0</v>
          </cell>
          <cell r="G229">
            <v>0</v>
          </cell>
          <cell r="K229">
            <v>559816.97666878812</v>
          </cell>
          <cell r="L229">
            <v>373106.10589925869</v>
          </cell>
          <cell r="M229">
            <v>559816.97666878812</v>
          </cell>
          <cell r="N229">
            <v>186710.87076952937</v>
          </cell>
          <cell r="O229">
            <v>373106.10589925869</v>
          </cell>
          <cell r="P229">
            <v>0</v>
          </cell>
          <cell r="V229">
            <v>559816.97666878812</v>
          </cell>
          <cell r="W229">
            <v>373106.10589925869</v>
          </cell>
          <cell r="X229">
            <v>559816.97666878812</v>
          </cell>
          <cell r="Y229">
            <v>168779.39914313515</v>
          </cell>
          <cell r="Z229">
            <v>346281.69857502839</v>
          </cell>
          <cell r="AA229">
            <v>0</v>
          </cell>
          <cell r="AC229">
            <v>0</v>
          </cell>
          <cell r="AG229">
            <v>515061.09771816351</v>
          </cell>
          <cell r="AH229">
            <v>346281.69857502839</v>
          </cell>
          <cell r="AI229">
            <v>515061.09771816351</v>
          </cell>
          <cell r="AJ229">
            <v>168779.39914313515</v>
          </cell>
          <cell r="AK229">
            <v>346281.69857502839</v>
          </cell>
          <cell r="AL229">
            <v>0</v>
          </cell>
          <cell r="AN229">
            <v>0</v>
          </cell>
          <cell r="AR229">
            <v>515061.09771816351</v>
          </cell>
          <cell r="AS229">
            <v>346281.69857502839</v>
          </cell>
          <cell r="AT229">
            <v>515061.09771816351</v>
          </cell>
          <cell r="AU229">
            <v>154183.62060794031</v>
          </cell>
          <cell r="AV229">
            <v>320792.95831410401</v>
          </cell>
          <cell r="AW229">
            <v>0</v>
          </cell>
          <cell r="BC229">
            <v>474976.57892204431</v>
          </cell>
          <cell r="BD229">
            <v>320792.95831410401</v>
          </cell>
          <cell r="BE229">
            <v>474976.57892204431</v>
          </cell>
          <cell r="BF229">
            <v>148805.17665409471</v>
          </cell>
          <cell r="BG229">
            <v>309044.72409721493</v>
          </cell>
          <cell r="BH229">
            <v>0</v>
          </cell>
          <cell r="BN229">
            <v>457849.90075130964</v>
          </cell>
          <cell r="BO229">
            <v>309044.72409721493</v>
          </cell>
          <cell r="BP229">
            <v>457849.90075130964</v>
          </cell>
          <cell r="BQ229">
            <v>144669.84406169908</v>
          </cell>
          <cell r="BR229">
            <v>297799.38594765152</v>
          </cell>
          <cell r="BS229">
            <v>0</v>
          </cell>
          <cell r="BY229">
            <v>442469.23000935058</v>
          </cell>
          <cell r="BZ229">
            <v>297799.38594765152</v>
          </cell>
          <cell r="CA229">
            <v>442469.23000935058</v>
          </cell>
          <cell r="CB229">
            <v>1541899.7673311727</v>
          </cell>
          <cell r="CC229">
            <v>277397.17897281371</v>
          </cell>
          <cell r="CD229">
            <v>0</v>
          </cell>
          <cell r="CJ229">
            <v>1819296.9463039865</v>
          </cell>
          <cell r="CK229">
            <v>277397.17897281371</v>
          </cell>
          <cell r="CL229">
            <v>1819296.9463039865</v>
          </cell>
          <cell r="CM229">
            <v>3396042.7597859642</v>
          </cell>
          <cell r="CN229">
            <v>248999.555534229</v>
          </cell>
          <cell r="CO229">
            <v>0</v>
          </cell>
          <cell r="CU229">
            <v>3645042.3153201933</v>
          </cell>
          <cell r="CV229">
            <v>248999.555534229</v>
          </cell>
          <cell r="CW229">
            <v>3645042.3153201933</v>
          </cell>
          <cell r="CX229">
            <v>4768360.5301776417</v>
          </cell>
          <cell r="CY229">
            <v>1813269.0819638146</v>
          </cell>
          <cell r="CZ229">
            <v>0</v>
          </cell>
          <cell r="DF229">
            <v>6581629.6121414565</v>
          </cell>
          <cell r="DG229">
            <v>1813269.0819638146</v>
          </cell>
          <cell r="DH229">
            <v>6581629.6121414565</v>
          </cell>
          <cell r="DI229">
            <v>5398517.1881820327</v>
          </cell>
          <cell r="DJ229">
            <v>3427325.1794565427</v>
          </cell>
          <cell r="DK229">
            <v>0</v>
          </cell>
          <cell r="DQ229">
            <v>8825842.3676385749</v>
          </cell>
          <cell r="DR229">
            <v>3427325.1794565427</v>
          </cell>
          <cell r="DS229">
            <v>8825842.3676385749</v>
          </cell>
          <cell r="DT229">
            <v>5491115.6576951435</v>
          </cell>
          <cell r="DU229">
            <v>3509159.3372357306</v>
          </cell>
          <cell r="DV229">
            <v>0</v>
          </cell>
          <cell r="EB229">
            <v>9000274.9949308746</v>
          </cell>
          <cell r="EC229">
            <v>3509159.3372357306</v>
          </cell>
          <cell r="ED229">
            <v>9000274.9949308746</v>
          </cell>
        </row>
        <row r="230">
          <cell r="A230">
            <v>286</v>
          </cell>
          <cell r="B230" t="str">
            <v>Ventura Base</v>
          </cell>
          <cell r="C230">
            <v>13915.386568308073</v>
          </cell>
          <cell r="D230">
            <v>1534051.5834874054</v>
          </cell>
          <cell r="E230">
            <v>0</v>
          </cell>
          <cell r="K230">
            <v>1547966.9700557136</v>
          </cell>
          <cell r="L230">
            <v>1534051.5834874054</v>
          </cell>
          <cell r="M230">
            <v>1547966.9700557136</v>
          </cell>
          <cell r="N230">
            <v>13915.386568308073</v>
          </cell>
          <cell r="O230">
            <v>1534051.5834874054</v>
          </cell>
          <cell r="P230">
            <v>0</v>
          </cell>
          <cell r="V230">
            <v>1547966.9700557136</v>
          </cell>
          <cell r="W230">
            <v>1534051.5834874054</v>
          </cell>
          <cell r="X230">
            <v>1547966.9700557136</v>
          </cell>
          <cell r="Y230">
            <v>2861.875958124554</v>
          </cell>
          <cell r="Z230">
            <v>871086.22723802191</v>
          </cell>
          <cell r="AA230">
            <v>0</v>
          </cell>
          <cell r="AG230">
            <v>873948.10319614643</v>
          </cell>
          <cell r="AH230">
            <v>871086.22723802191</v>
          </cell>
          <cell r="AI230">
            <v>873948.10319614643</v>
          </cell>
          <cell r="AJ230">
            <v>2861.875958124554</v>
          </cell>
          <cell r="AK230">
            <v>871086.22723802191</v>
          </cell>
          <cell r="AL230">
            <v>0</v>
          </cell>
          <cell r="AR230">
            <v>873948.10319614643</v>
          </cell>
          <cell r="AS230">
            <v>871086.22723802191</v>
          </cell>
          <cell r="AT230">
            <v>873948.10319614643</v>
          </cell>
          <cell r="AU230">
            <v>2189.2607809375313</v>
          </cell>
          <cell r="AV230">
            <v>758645.39502650837</v>
          </cell>
          <cell r="AW230">
            <v>0</v>
          </cell>
          <cell r="BC230">
            <v>760834.65580744587</v>
          </cell>
          <cell r="BD230">
            <v>758645.39502650837</v>
          </cell>
          <cell r="BE230">
            <v>760834.65580744587</v>
          </cell>
          <cell r="BF230">
            <v>2058.3345666452565</v>
          </cell>
          <cell r="BG230">
            <v>722188.43538403558</v>
          </cell>
          <cell r="BH230">
            <v>0</v>
          </cell>
          <cell r="BN230">
            <v>724246.76995068078</v>
          </cell>
          <cell r="BO230">
            <v>722188.43538403558</v>
          </cell>
          <cell r="BP230">
            <v>724246.76995068078</v>
          </cell>
          <cell r="BQ230">
            <v>2209.7332209533479</v>
          </cell>
          <cell r="BR230">
            <v>709155.1091537415</v>
          </cell>
          <cell r="BS230">
            <v>0</v>
          </cell>
          <cell r="BY230">
            <v>711364.84237469488</v>
          </cell>
          <cell r="BZ230">
            <v>709155.1091537415</v>
          </cell>
          <cell r="CA230">
            <v>711364.84237469488</v>
          </cell>
          <cell r="CB230">
            <v>3262033.0079442677</v>
          </cell>
          <cell r="CC230">
            <v>670403.55118980492</v>
          </cell>
          <cell r="CD230">
            <v>0</v>
          </cell>
          <cell r="CJ230">
            <v>3932436.5591340726</v>
          </cell>
          <cell r="CK230">
            <v>670403.55118980492</v>
          </cell>
          <cell r="CL230">
            <v>3932436.5591340726</v>
          </cell>
          <cell r="CM230">
            <v>7502494.2582282238</v>
          </cell>
          <cell r="CN230">
            <v>578996.86136585556</v>
          </cell>
          <cell r="CO230">
            <v>0</v>
          </cell>
          <cell r="CU230">
            <v>8081491.1195940794</v>
          </cell>
          <cell r="CV230">
            <v>578996.86136585556</v>
          </cell>
          <cell r="CW230">
            <v>8081491.1195940794</v>
          </cell>
          <cell r="CX230">
            <v>11833841.387962639</v>
          </cell>
          <cell r="CY230">
            <v>3543808.468034517</v>
          </cell>
          <cell r="CZ230">
            <v>0</v>
          </cell>
          <cell r="DF230">
            <v>15377649.855997156</v>
          </cell>
          <cell r="DG230">
            <v>3543808.468034517</v>
          </cell>
          <cell r="DH230">
            <v>15377649.855997156</v>
          </cell>
          <cell r="DI230">
            <v>14513629.977465568</v>
          </cell>
          <cell r="DJ230">
            <v>7075188.2554281726</v>
          </cell>
          <cell r="DK230">
            <v>0</v>
          </cell>
          <cell r="DQ230">
            <v>21588818.232893743</v>
          </cell>
          <cell r="DR230">
            <v>7075188.2554281726</v>
          </cell>
          <cell r="DS230">
            <v>21588818.232893743</v>
          </cell>
          <cell r="DT230">
            <v>14537103.83098403</v>
          </cell>
          <cell r="DU230">
            <v>7878075.1151082031</v>
          </cell>
          <cell r="DV230">
            <v>0</v>
          </cell>
          <cell r="EB230">
            <v>22415178.946092233</v>
          </cell>
          <cell r="EC230">
            <v>7878075.1151082031</v>
          </cell>
          <cell r="ED230">
            <v>22415178.946092233</v>
          </cell>
        </row>
        <row r="231">
          <cell r="A231">
            <v>287</v>
          </cell>
          <cell r="B231" t="str">
            <v>Cellops Base</v>
          </cell>
          <cell r="C231">
            <v>120.37164372517837</v>
          </cell>
          <cell r="D231">
            <v>100007.95669280982</v>
          </cell>
          <cell r="E231">
            <v>0</v>
          </cell>
          <cell r="K231">
            <v>100128.32833653499</v>
          </cell>
          <cell r="L231">
            <v>100007.95669280982</v>
          </cell>
          <cell r="M231">
            <v>100128.32833653499</v>
          </cell>
          <cell r="N231">
            <v>120.37164372517837</v>
          </cell>
          <cell r="O231">
            <v>100007.95669280982</v>
          </cell>
          <cell r="P231">
            <v>0</v>
          </cell>
          <cell r="V231">
            <v>100128.32833653499</v>
          </cell>
          <cell r="W231">
            <v>100007.95669280982</v>
          </cell>
          <cell r="X231">
            <v>100128.32833653499</v>
          </cell>
          <cell r="Y231">
            <v>156.45805126506551</v>
          </cell>
          <cell r="Z231">
            <v>94655.203900678505</v>
          </cell>
          <cell r="AA231">
            <v>0</v>
          </cell>
          <cell r="AG231">
            <v>94811.661951943577</v>
          </cell>
          <cell r="AH231">
            <v>94655.203900678505</v>
          </cell>
          <cell r="AI231">
            <v>94811.661951943577</v>
          </cell>
          <cell r="AJ231">
            <v>156.45805126506551</v>
          </cell>
          <cell r="AK231">
            <v>94655.203900678505</v>
          </cell>
          <cell r="AL231">
            <v>0</v>
          </cell>
          <cell r="AR231">
            <v>94811.661951943577</v>
          </cell>
          <cell r="AS231">
            <v>94655.203900678505</v>
          </cell>
          <cell r="AT231">
            <v>94811.661951943577</v>
          </cell>
          <cell r="AU231">
            <v>192.1276813816354</v>
          </cell>
          <cell r="AV231">
            <v>90549.45847842691</v>
          </cell>
          <cell r="AW231">
            <v>0</v>
          </cell>
          <cell r="BC231">
            <v>90741.586159808547</v>
          </cell>
          <cell r="BD231">
            <v>90549.45847842691</v>
          </cell>
          <cell r="BE231">
            <v>90741.586159808547</v>
          </cell>
          <cell r="BF231">
            <v>206.43530812482865</v>
          </cell>
          <cell r="BG231">
            <v>88660.870203633691</v>
          </cell>
          <cell r="BH231">
            <v>0</v>
          </cell>
          <cell r="BN231">
            <v>88867.305511758517</v>
          </cell>
          <cell r="BO231">
            <v>88660.870203633691</v>
          </cell>
          <cell r="BP231">
            <v>88867.305511758517</v>
          </cell>
          <cell r="BQ231">
            <v>215.22597196454578</v>
          </cell>
          <cell r="BR231">
            <v>86733.226185684631</v>
          </cell>
          <cell r="BS231">
            <v>0</v>
          </cell>
          <cell r="BY231">
            <v>86948.452157649182</v>
          </cell>
          <cell r="BZ231">
            <v>86733.226185684631</v>
          </cell>
          <cell r="CA231">
            <v>86948.452157649182</v>
          </cell>
          <cell r="CB231">
            <v>187878.41533194567</v>
          </cell>
          <cell r="CC231">
            <v>81861.859289007625</v>
          </cell>
          <cell r="CD231">
            <v>0</v>
          </cell>
          <cell r="CJ231">
            <v>269740.27462095331</v>
          </cell>
          <cell r="CK231">
            <v>81861.859289007625</v>
          </cell>
          <cell r="CL231">
            <v>269740.27462095331</v>
          </cell>
          <cell r="CM231">
            <v>379734.43672013981</v>
          </cell>
          <cell r="CN231">
            <v>70692.785695086786</v>
          </cell>
          <cell r="CO231">
            <v>0</v>
          </cell>
          <cell r="CU231">
            <v>450427.22241522663</v>
          </cell>
          <cell r="CV231">
            <v>70692.785695086786</v>
          </cell>
          <cell r="CW231">
            <v>450427.22241522663</v>
          </cell>
          <cell r="CX231">
            <v>559053.56532883784</v>
          </cell>
          <cell r="CY231">
            <v>196450.87703567161</v>
          </cell>
          <cell r="CZ231">
            <v>0</v>
          </cell>
          <cell r="DF231">
            <v>755504.44236450945</v>
          </cell>
          <cell r="DG231">
            <v>196450.87703567161</v>
          </cell>
          <cell r="DH231">
            <v>755504.44236450945</v>
          </cell>
          <cell r="DI231">
            <v>660078.72832152364</v>
          </cell>
          <cell r="DJ231">
            <v>316666.18748359941</v>
          </cell>
          <cell r="DK231">
            <v>0</v>
          </cell>
          <cell r="DQ231">
            <v>976744.91580512305</v>
          </cell>
          <cell r="DR231">
            <v>316666.18748359941</v>
          </cell>
          <cell r="DS231">
            <v>976744.91580512305</v>
          </cell>
          <cell r="DT231">
            <v>660626.00673657702</v>
          </cell>
          <cell r="DU231">
            <v>335270.07115996419</v>
          </cell>
          <cell r="DV231">
            <v>0</v>
          </cell>
          <cell r="EB231">
            <v>995896.07789654122</v>
          </cell>
          <cell r="EC231">
            <v>335270.07115996419</v>
          </cell>
          <cell r="ED231">
            <v>995896.07789654122</v>
          </cell>
        </row>
        <row r="232">
          <cell r="A232">
            <v>378</v>
          </cell>
          <cell r="B232" t="str">
            <v>Singlepoint</v>
          </cell>
          <cell r="C232">
            <v>351.11570383629766</v>
          </cell>
          <cell r="D232">
            <v>274.30400425419231</v>
          </cell>
          <cell r="K232">
            <v>307.21876374177987</v>
          </cell>
          <cell r="L232">
            <v>274.30400425419231</v>
          </cell>
          <cell r="M232">
            <v>307.21876374177987</v>
          </cell>
          <cell r="N232">
            <v>294.72306705964462</v>
          </cell>
          <cell r="O232">
            <v>349.80642224013746</v>
          </cell>
          <cell r="V232">
            <v>298.30909491067149</v>
          </cell>
          <cell r="W232">
            <v>349.80642224013746</v>
          </cell>
          <cell r="X232">
            <v>298.30909491067149</v>
          </cell>
          <cell r="Y232">
            <v>374.7796669939616</v>
          </cell>
          <cell r="Z232">
            <v>300.39574323612834</v>
          </cell>
          <cell r="AG232">
            <v>331.53059598454502</v>
          </cell>
          <cell r="AH232">
            <v>300.39574323612834</v>
          </cell>
          <cell r="AI232">
            <v>331.53059598454502</v>
          </cell>
          <cell r="AU232">
            <v>33097.50684464728</v>
          </cell>
          <cell r="AV232">
            <v>366717.93535373447</v>
          </cell>
          <cell r="AW232">
            <v>0</v>
          </cell>
          <cell r="BC232">
            <v>399815.44219838176</v>
          </cell>
          <cell r="BD232">
            <v>366717.93535373447</v>
          </cell>
          <cell r="BE232">
            <v>399815.44219838176</v>
          </cell>
          <cell r="BF232">
            <v>32461.294339013846</v>
          </cell>
          <cell r="BG232">
            <v>361914.32560734497</v>
          </cell>
          <cell r="BH232">
            <v>0</v>
          </cell>
          <cell r="BN232">
            <v>394375.61994635884</v>
          </cell>
          <cell r="BO232">
            <v>361914.32560734497</v>
          </cell>
          <cell r="BP232">
            <v>394375.61994635884</v>
          </cell>
          <cell r="BQ232">
            <v>448807.98091522267</v>
          </cell>
          <cell r="BR232">
            <v>620179.56358614913</v>
          </cell>
          <cell r="BS232">
            <v>0</v>
          </cell>
          <cell r="BY232">
            <v>1068987.5445013717</v>
          </cell>
          <cell r="BZ232">
            <v>620179.56358614913</v>
          </cell>
          <cell r="CA232">
            <v>1068987.5445013717</v>
          </cell>
          <cell r="CB232">
            <v>9485909.3146420438</v>
          </cell>
          <cell r="CC232">
            <v>612721.78692292725</v>
          </cell>
          <cell r="CD232">
            <v>0</v>
          </cell>
          <cell r="CJ232">
            <v>10098631.101564972</v>
          </cell>
          <cell r="CK232">
            <v>612721.78692292725</v>
          </cell>
          <cell r="CL232">
            <v>10098631.101564972</v>
          </cell>
          <cell r="CM232">
            <v>25041371.709900029</v>
          </cell>
          <cell r="CN232">
            <v>610546.27225680638</v>
          </cell>
          <cell r="CO232">
            <v>0</v>
          </cell>
          <cell r="CU232">
            <v>25651917.982156835</v>
          </cell>
          <cell r="CV232">
            <v>610546.27225680638</v>
          </cell>
          <cell r="CW232">
            <v>25651917.982156835</v>
          </cell>
          <cell r="CX232">
            <v>36559462.816868894</v>
          </cell>
          <cell r="CY232">
            <v>11945687.183056181</v>
          </cell>
          <cell r="CZ232">
            <v>0</v>
          </cell>
          <cell r="DF232">
            <v>48505149.999925077</v>
          </cell>
          <cell r="DG232">
            <v>11945687.183056181</v>
          </cell>
          <cell r="DH232">
            <v>48505149.999925077</v>
          </cell>
          <cell r="DI232">
            <v>42863351.050045557</v>
          </cell>
          <cell r="DJ232">
            <v>25714775.495262656</v>
          </cell>
          <cell r="DK232">
            <v>0</v>
          </cell>
          <cell r="DQ232">
            <v>68578126.545308217</v>
          </cell>
          <cell r="DR232">
            <v>25714775.495262656</v>
          </cell>
          <cell r="DS232">
            <v>68578126.545308217</v>
          </cell>
          <cell r="DT232">
            <v>43604171.541317992</v>
          </cell>
          <cell r="DU232">
            <v>28432123.461151164</v>
          </cell>
          <cell r="DV232">
            <v>0</v>
          </cell>
          <cell r="EB232">
            <v>72036295.002469152</v>
          </cell>
          <cell r="EC232">
            <v>28432123.461151164</v>
          </cell>
          <cell r="ED232">
            <v>72036295.002469152</v>
          </cell>
        </row>
        <row r="233">
          <cell r="A233">
            <v>288</v>
          </cell>
          <cell r="B233" t="str">
            <v>MDT Base</v>
          </cell>
          <cell r="C233">
            <v>372763.87949273805</v>
          </cell>
          <cell r="D233">
            <v>445950.85769585846</v>
          </cell>
          <cell r="E233">
            <v>0</v>
          </cell>
          <cell r="K233">
            <v>818714.73718859651</v>
          </cell>
          <cell r="L233">
            <v>445950.85769585846</v>
          </cell>
          <cell r="M233">
            <v>818714.73718859651</v>
          </cell>
          <cell r="N233">
            <v>372763.87949273805</v>
          </cell>
          <cell r="O233">
            <v>445950.85769585846</v>
          </cell>
          <cell r="P233">
            <v>0</v>
          </cell>
          <cell r="V233">
            <v>818714.73718859651</v>
          </cell>
          <cell r="W233">
            <v>445950.85769585846</v>
          </cell>
          <cell r="X233">
            <v>818714.73718859651</v>
          </cell>
          <cell r="Y233">
            <v>402951.22648153105</v>
          </cell>
          <cell r="Z233">
            <v>505088.34592058678</v>
          </cell>
          <cell r="AA233">
            <v>0</v>
          </cell>
          <cell r="AG233">
            <v>908039.57240211777</v>
          </cell>
          <cell r="AH233">
            <v>505088.34592058678</v>
          </cell>
          <cell r="AI233">
            <v>908039.57240211777</v>
          </cell>
          <cell r="AJ233">
            <v>402951.22648153105</v>
          </cell>
          <cell r="AK233">
            <v>505088.34592058678</v>
          </cell>
          <cell r="AL233">
            <v>0</v>
          </cell>
          <cell r="AR233">
            <v>908039.57240211777</v>
          </cell>
          <cell r="AS233">
            <v>505088.34592058678</v>
          </cell>
          <cell r="AT233">
            <v>908039.57240211777</v>
          </cell>
          <cell r="AU233">
            <v>428041.03067149455</v>
          </cell>
          <cell r="AV233">
            <v>564648.35527810408</v>
          </cell>
          <cell r="AW233">
            <v>0</v>
          </cell>
          <cell r="BC233">
            <v>992689.38594959863</v>
          </cell>
          <cell r="BD233">
            <v>564648.35527810408</v>
          </cell>
          <cell r="BE233">
            <v>992689.38594959863</v>
          </cell>
          <cell r="BF233">
            <v>438772.14344636316</v>
          </cell>
          <cell r="BG233">
            <v>593261.98584472947</v>
          </cell>
          <cell r="BH233">
            <v>0</v>
          </cell>
          <cell r="BN233">
            <v>1032034.1292910926</v>
          </cell>
          <cell r="BO233">
            <v>593261.98584472947</v>
          </cell>
          <cell r="BP233">
            <v>1032034.1292910926</v>
          </cell>
          <cell r="BQ233">
            <v>274940.34047585534</v>
          </cell>
          <cell r="BR233">
            <v>18859.897456561681</v>
          </cell>
          <cell r="BS233">
            <v>0</v>
          </cell>
          <cell r="BY233">
            <v>293800.23793241702</v>
          </cell>
          <cell r="BZ233">
            <v>18859.897456561681</v>
          </cell>
          <cell r="CA233">
            <v>293800.23793241702</v>
          </cell>
          <cell r="CB233">
            <v>2499131.5109284916</v>
          </cell>
          <cell r="CC233">
            <v>18538.62942541001</v>
          </cell>
          <cell r="CD233">
            <v>0</v>
          </cell>
          <cell r="CJ233">
            <v>2517670.1403539018</v>
          </cell>
          <cell r="CK233">
            <v>18538.62942541001</v>
          </cell>
          <cell r="CL233">
            <v>2517670.1403539018</v>
          </cell>
          <cell r="CM233">
            <v>4488824.737183881</v>
          </cell>
          <cell r="CN233">
            <v>105514.90250062883</v>
          </cell>
          <cell r="CO233">
            <v>0</v>
          </cell>
          <cell r="CU233">
            <v>4594339.6396845095</v>
          </cell>
          <cell r="CV233">
            <v>105514.90250062883</v>
          </cell>
          <cell r="CW233">
            <v>4594339.6396845095</v>
          </cell>
          <cell r="CX233">
            <v>5596330.9702442698</v>
          </cell>
          <cell r="CY233">
            <v>3321578.0787413404</v>
          </cell>
          <cell r="CZ233">
            <v>0</v>
          </cell>
          <cell r="DF233">
            <v>8917909.0489856098</v>
          </cell>
          <cell r="DG233">
            <v>3321578.0787413404</v>
          </cell>
          <cell r="DH233">
            <v>8917909.0489856098</v>
          </cell>
          <cell r="DI233">
            <v>6033251.4199147439</v>
          </cell>
          <cell r="DJ233">
            <v>6458630.1988269454</v>
          </cell>
          <cell r="DK233">
            <v>0</v>
          </cell>
          <cell r="DQ233">
            <v>12491881.618741689</v>
          </cell>
          <cell r="DR233">
            <v>6458630.1988269454</v>
          </cell>
          <cell r="DS233">
            <v>12491881.618741689</v>
          </cell>
          <cell r="DT233">
            <v>6174708.305413058</v>
          </cell>
          <cell r="DU233">
            <v>6493524.2956514088</v>
          </cell>
          <cell r="DV233">
            <v>0</v>
          </cell>
          <cell r="EB233">
            <v>12668232.601064466</v>
          </cell>
          <cell r="EC233">
            <v>6493524.2956514088</v>
          </cell>
          <cell r="ED233">
            <v>12668232.601064466</v>
          </cell>
        </row>
        <row r="234">
          <cell r="A234">
            <v>289</v>
          </cell>
          <cell r="B234" t="str">
            <v>ISP Base</v>
          </cell>
          <cell r="C234">
            <v>265036.03081823839</v>
          </cell>
          <cell r="D234">
            <v>23899.375734368179</v>
          </cell>
          <cell r="E234">
            <v>0</v>
          </cell>
          <cell r="K234">
            <v>288935.40655260655</v>
          </cell>
          <cell r="L234">
            <v>23899.375734368179</v>
          </cell>
          <cell r="M234">
            <v>288935.40655260655</v>
          </cell>
          <cell r="N234">
            <v>265036.03081823839</v>
          </cell>
          <cell r="O234">
            <v>23899.375734368179</v>
          </cell>
          <cell r="P234">
            <v>0</v>
          </cell>
          <cell r="V234">
            <v>288935.40655260655</v>
          </cell>
          <cell r="W234">
            <v>23899.375734368179</v>
          </cell>
          <cell r="X234">
            <v>288935.40655260655</v>
          </cell>
          <cell r="Y234">
            <v>319561.82486114948</v>
          </cell>
          <cell r="Z234">
            <v>988693.45550474338</v>
          </cell>
          <cell r="AA234">
            <v>0</v>
          </cell>
          <cell r="AG234">
            <v>1308255.2803658929</v>
          </cell>
          <cell r="AH234">
            <v>988693.45550474338</v>
          </cell>
          <cell r="AI234">
            <v>1308255.2803658929</v>
          </cell>
          <cell r="AJ234">
            <v>319561.82486114948</v>
          </cell>
          <cell r="AK234">
            <v>988693.45550474338</v>
          </cell>
          <cell r="AL234">
            <v>0</v>
          </cell>
          <cell r="AR234">
            <v>1308255.2803658929</v>
          </cell>
          <cell r="AS234">
            <v>988693.45550474338</v>
          </cell>
          <cell r="AT234">
            <v>1308255.2803658929</v>
          </cell>
          <cell r="AU234">
            <v>271998.8758886928</v>
          </cell>
          <cell r="AV234">
            <v>19614.592124620456</v>
          </cell>
          <cell r="AW234">
            <v>0</v>
          </cell>
          <cell r="BC234">
            <v>291613.46801331325</v>
          </cell>
          <cell r="BD234">
            <v>19614.592124620456</v>
          </cell>
          <cell r="BE234">
            <v>291613.46801331325</v>
          </cell>
          <cell r="BF234">
            <v>273290.74882400228</v>
          </cell>
          <cell r="BG234">
            <v>18848.965474677523</v>
          </cell>
          <cell r="BH234">
            <v>0</v>
          </cell>
          <cell r="BN234">
            <v>292139.71429867978</v>
          </cell>
          <cell r="BO234">
            <v>18848.965474677523</v>
          </cell>
          <cell r="BP234">
            <v>292139.71429867978</v>
          </cell>
          <cell r="BQ234">
            <v>21639.578157666223</v>
          </cell>
          <cell r="BR234">
            <v>644336.24958680908</v>
          </cell>
          <cell r="BS234">
            <v>0</v>
          </cell>
          <cell r="BY234">
            <v>665975.82774447533</v>
          </cell>
          <cell r="BZ234">
            <v>644336.24958680908</v>
          </cell>
          <cell r="CA234">
            <v>665975.82774447533</v>
          </cell>
          <cell r="CB234">
            <v>5855959.4975298112</v>
          </cell>
          <cell r="CC234">
            <v>617881.51279415796</v>
          </cell>
          <cell r="CD234">
            <v>0</v>
          </cell>
          <cell r="CJ234">
            <v>6473841.0103239696</v>
          </cell>
          <cell r="CK234">
            <v>617881.51279415796</v>
          </cell>
          <cell r="CL234">
            <v>6473841.0103239696</v>
          </cell>
          <cell r="CM234">
            <v>14743001.355819682</v>
          </cell>
          <cell r="CN234">
            <v>525753.77014696784</v>
          </cell>
          <cell r="CO234">
            <v>0</v>
          </cell>
          <cell r="CU234">
            <v>15268755.12596665</v>
          </cell>
          <cell r="CV234">
            <v>525753.77014696784</v>
          </cell>
          <cell r="CW234">
            <v>15268755.12596665</v>
          </cell>
          <cell r="CX234">
            <v>23626483.353833109</v>
          </cell>
          <cell r="CY234">
            <v>7651409.6943138773</v>
          </cell>
          <cell r="CZ234">
            <v>0</v>
          </cell>
          <cell r="DF234">
            <v>31277893.048146985</v>
          </cell>
          <cell r="DG234">
            <v>7651409.6943138773</v>
          </cell>
          <cell r="DH234">
            <v>31277893.048146985</v>
          </cell>
          <cell r="DI234">
            <v>30100376.119301915</v>
          </cell>
          <cell r="DJ234">
            <v>21083581.804805845</v>
          </cell>
          <cell r="DK234">
            <v>0</v>
          </cell>
          <cell r="DQ234">
            <v>51183957.92410776</v>
          </cell>
          <cell r="DR234">
            <v>21083581.804805845</v>
          </cell>
          <cell r="DS234">
            <v>51183957.92410776</v>
          </cell>
          <cell r="DT234">
            <v>30418194.488161426</v>
          </cell>
          <cell r="DU234">
            <v>27137736.797068313</v>
          </cell>
          <cell r="DV234">
            <v>0</v>
          </cell>
          <cell r="EB234">
            <v>57555931.285229743</v>
          </cell>
          <cell r="EC234">
            <v>27137736.797068313</v>
          </cell>
          <cell r="ED234">
            <v>57555931.285229743</v>
          </cell>
        </row>
        <row r="235">
          <cell r="A235">
            <v>381</v>
          </cell>
          <cell r="B235" t="str">
            <v>Other SPD</v>
          </cell>
          <cell r="C235">
            <v>314.07901489338605</v>
          </cell>
          <cell r="D235">
            <v>269.78470005902204</v>
          </cell>
          <cell r="E235">
            <v>90.269428500240892</v>
          </cell>
          <cell r="K235">
            <v>462.75921311928107</v>
          </cell>
          <cell r="L235">
            <v>134.37351509382569</v>
          </cell>
          <cell r="M235">
            <v>156.31752376655771</v>
          </cell>
          <cell r="O235">
            <v>161.18463955518919</v>
          </cell>
          <cell r="V235">
            <v>163.77341750412387</v>
          </cell>
          <cell r="W235">
            <v>161.18463955518919</v>
          </cell>
          <cell r="X235">
            <v>163.77341750412387</v>
          </cell>
          <cell r="Y235">
            <v>338.78582801803691</v>
          </cell>
          <cell r="Z235">
            <v>290.9358496266758</v>
          </cell>
          <cell r="AA235">
            <v>96.749133264454144</v>
          </cell>
          <cell r="AG235">
            <v>495.48083637755701</v>
          </cell>
          <cell r="AH235">
            <v>145.06594289025617</v>
          </cell>
          <cell r="AI235">
            <v>168.70848993853008</v>
          </cell>
          <cell r="AJ235">
            <v>212.75570629935666</v>
          </cell>
          <cell r="AK235">
            <v>109.51717158856661</v>
          </cell>
          <cell r="AR235">
            <v>118.38165625059088</v>
          </cell>
          <cell r="AS235">
            <v>109.51717158856661</v>
          </cell>
          <cell r="AT235">
            <v>118.38165625059088</v>
          </cell>
          <cell r="AU235">
            <v>20124.923058439475</v>
          </cell>
          <cell r="AV235">
            <v>630053.32825637667</v>
          </cell>
          <cell r="AW235">
            <v>0</v>
          </cell>
          <cell r="BC235">
            <v>650178.25131481618</v>
          </cell>
          <cell r="BD235">
            <v>630053.32825637667</v>
          </cell>
          <cell r="BE235">
            <v>650178.25131481618</v>
          </cell>
          <cell r="BF235">
            <v>20801.34670172468</v>
          </cell>
          <cell r="BG235">
            <v>637632.25532792101</v>
          </cell>
          <cell r="BH235">
            <v>0</v>
          </cell>
          <cell r="BN235">
            <v>658433.6020296457</v>
          </cell>
          <cell r="BO235">
            <v>637632.25532792101</v>
          </cell>
          <cell r="BP235">
            <v>658433.6020296457</v>
          </cell>
          <cell r="BQ235">
            <v>31726.146384472191</v>
          </cell>
          <cell r="BR235">
            <v>356037.08021067298</v>
          </cell>
          <cell r="BS235">
            <v>0</v>
          </cell>
          <cell r="BY235">
            <v>387763.22659514518</v>
          </cell>
          <cell r="BZ235">
            <v>356037.08021067298</v>
          </cell>
          <cell r="CA235">
            <v>387763.22659514518</v>
          </cell>
          <cell r="CB235">
            <v>5596340.7161230007</v>
          </cell>
          <cell r="CC235">
            <v>323740.91562857712</v>
          </cell>
          <cell r="CD235">
            <v>0</v>
          </cell>
          <cell r="CJ235">
            <v>5920081.6317515783</v>
          </cell>
          <cell r="CK235">
            <v>323740.91562857712</v>
          </cell>
          <cell r="CL235">
            <v>5920081.6317515783</v>
          </cell>
          <cell r="CM235">
            <v>10387192.61377535</v>
          </cell>
          <cell r="CN235">
            <v>262556.71823508461</v>
          </cell>
          <cell r="CO235">
            <v>0</v>
          </cell>
          <cell r="CU235">
            <v>10649749.332010435</v>
          </cell>
          <cell r="CV235">
            <v>262556.71823508461</v>
          </cell>
          <cell r="CW235">
            <v>10649749.332010435</v>
          </cell>
          <cell r="CX235">
            <v>13454115.301942088</v>
          </cell>
          <cell r="CY235">
            <v>3795084.2049223515</v>
          </cell>
          <cell r="CZ235">
            <v>0</v>
          </cell>
          <cell r="DF235">
            <v>17249199.50686444</v>
          </cell>
          <cell r="DG235">
            <v>3795084.2049223515</v>
          </cell>
          <cell r="DH235">
            <v>17249199.50686444</v>
          </cell>
          <cell r="DI235">
            <v>13917100.792285334</v>
          </cell>
          <cell r="DJ235">
            <v>6766451.4195014378</v>
          </cell>
          <cell r="DK235">
            <v>0</v>
          </cell>
          <cell r="DQ235">
            <v>20683552.211786773</v>
          </cell>
          <cell r="DR235">
            <v>6766451.4195014378</v>
          </cell>
          <cell r="DS235">
            <v>20683552.211786773</v>
          </cell>
          <cell r="DT235">
            <v>12642693.947724696</v>
          </cell>
          <cell r="DU235">
            <v>7061106.083664706</v>
          </cell>
          <cell r="DV235">
            <v>0</v>
          </cell>
          <cell r="EB235">
            <v>19703800.0313894</v>
          </cell>
          <cell r="EC235">
            <v>7061106.083664706</v>
          </cell>
          <cell r="ED235">
            <v>19703800.0313894</v>
          </cell>
        </row>
        <row r="236">
          <cell r="A236">
            <v>290</v>
          </cell>
          <cell r="B236" t="str">
            <v>Prepay Base</v>
          </cell>
          <cell r="C236">
            <v>0</v>
          </cell>
          <cell r="D236">
            <v>0</v>
          </cell>
          <cell r="E236">
            <v>7123306.1274759471</v>
          </cell>
          <cell r="K236">
            <v>0</v>
          </cell>
          <cell r="L236">
            <v>7123306.1274759471</v>
          </cell>
          <cell r="M236">
            <v>7123306.1274759471</v>
          </cell>
          <cell r="N236">
            <v>0</v>
          </cell>
          <cell r="O236">
            <v>0</v>
          </cell>
          <cell r="P236">
            <v>7123306.1274759471</v>
          </cell>
          <cell r="V236">
            <v>0</v>
          </cell>
          <cell r="W236">
            <v>7123306.1274759471</v>
          </cell>
          <cell r="X236">
            <v>7123306.1274759471</v>
          </cell>
          <cell r="Y236">
            <v>0</v>
          </cell>
          <cell r="Z236">
            <v>0</v>
          </cell>
          <cell r="AA236">
            <v>7203129.8774759648</v>
          </cell>
          <cell r="AG236">
            <v>0</v>
          </cell>
          <cell r="AH236">
            <v>7203129.8774759648</v>
          </cell>
          <cell r="AI236">
            <v>7203129.8774759648</v>
          </cell>
          <cell r="AJ236">
            <v>0</v>
          </cell>
          <cell r="AK236">
            <v>0</v>
          </cell>
          <cell r="AL236">
            <v>7203129.8774759648</v>
          </cell>
          <cell r="AR236">
            <v>0</v>
          </cell>
          <cell r="AS236">
            <v>7203129.8774759648</v>
          </cell>
          <cell r="AT236">
            <v>7203129.8774759648</v>
          </cell>
          <cell r="AU236">
            <v>0</v>
          </cell>
          <cell r="AV236">
            <v>0</v>
          </cell>
          <cell r="AW236">
            <v>7310936.0858092979</v>
          </cell>
          <cell r="BC236">
            <v>0</v>
          </cell>
          <cell r="BD236">
            <v>7310936.0858092979</v>
          </cell>
          <cell r="BE236">
            <v>7310936.0858092979</v>
          </cell>
          <cell r="BF236">
            <v>0</v>
          </cell>
          <cell r="BG236">
            <v>0</v>
          </cell>
          <cell r="BH236">
            <v>7684786.4191426309</v>
          </cell>
          <cell r="BN236">
            <v>0</v>
          </cell>
          <cell r="BO236">
            <v>7684786.4191426309</v>
          </cell>
          <cell r="BP236">
            <v>7684786.4191426309</v>
          </cell>
          <cell r="BQ236">
            <v>0</v>
          </cell>
          <cell r="BR236">
            <v>0</v>
          </cell>
          <cell r="BS236">
            <v>8057394.0441426309</v>
          </cell>
          <cell r="BY236">
            <v>0</v>
          </cell>
          <cell r="BZ236">
            <v>8057394.0441426309</v>
          </cell>
          <cell r="CA236">
            <v>8057394.0441426309</v>
          </cell>
          <cell r="CB236">
            <v>0</v>
          </cell>
          <cell r="CC236">
            <v>0</v>
          </cell>
          <cell r="CD236">
            <v>7765472.1691426309</v>
          </cell>
          <cell r="CJ236">
            <v>0</v>
          </cell>
          <cell r="CK236">
            <v>7765472.1691426309</v>
          </cell>
          <cell r="CL236">
            <v>7765472.1691426309</v>
          </cell>
          <cell r="CM236">
            <v>0</v>
          </cell>
          <cell r="CN236">
            <v>0</v>
          </cell>
          <cell r="CO236">
            <v>6767008.9179046489</v>
          </cell>
          <cell r="CU236">
            <v>0</v>
          </cell>
          <cell r="CV236">
            <v>6767008.9179046489</v>
          </cell>
          <cell r="CW236">
            <v>6767008.9179046489</v>
          </cell>
          <cell r="CX236">
            <v>0</v>
          </cell>
          <cell r="CY236">
            <v>0</v>
          </cell>
          <cell r="CZ236">
            <v>6098172.541666667</v>
          </cell>
          <cell r="DF236">
            <v>0</v>
          </cell>
          <cell r="DG236">
            <v>6098172.541666667</v>
          </cell>
          <cell r="DH236">
            <v>6098172.541666667</v>
          </cell>
          <cell r="DI236">
            <v>0</v>
          </cell>
          <cell r="DJ236">
            <v>0</v>
          </cell>
          <cell r="DK236">
            <v>5429908.458333333</v>
          </cell>
          <cell r="DQ236">
            <v>0</v>
          </cell>
          <cell r="DR236">
            <v>5429908.458333333</v>
          </cell>
          <cell r="DS236">
            <v>5429908.458333333</v>
          </cell>
          <cell r="DT236">
            <v>0</v>
          </cell>
          <cell r="DU236">
            <v>0</v>
          </cell>
          <cell r="DV236">
            <v>4763665.416666667</v>
          </cell>
          <cell r="EB236">
            <v>0</v>
          </cell>
          <cell r="EC236">
            <v>4763665.416666667</v>
          </cell>
          <cell r="ED236">
            <v>4763665.416666667</v>
          </cell>
        </row>
        <row r="237">
          <cell r="A237">
            <v>291</v>
          </cell>
          <cell r="B237" t="str">
            <v>12 Month Rolling AVERAGE BASE</v>
          </cell>
          <cell r="C237">
            <v>1445395.4224305493</v>
          </cell>
          <cell r="D237">
            <v>2481813.4081855593</v>
          </cell>
          <cell r="E237">
            <v>7123306.1274759471</v>
          </cell>
          <cell r="K237">
            <v>3927208.8306161086</v>
          </cell>
          <cell r="L237">
            <v>9605119.5356615074</v>
          </cell>
          <cell r="M237">
            <v>11050514.958092056</v>
          </cell>
          <cell r="N237">
            <v>1445395.4224305493</v>
          </cell>
          <cell r="O237">
            <v>2481813.4081855593</v>
          </cell>
          <cell r="P237">
            <v>7123306.1274759471</v>
          </cell>
          <cell r="V237">
            <v>3927208.8306161086</v>
          </cell>
          <cell r="W237">
            <v>9605119.5356615074</v>
          </cell>
          <cell r="X237">
            <v>11050514.958092056</v>
          </cell>
          <cell r="Y237">
            <v>1491095.7148399709</v>
          </cell>
          <cell r="Z237">
            <v>2810288.5533021623</v>
          </cell>
          <cell r="AA237">
            <v>7203129.8774759648</v>
          </cell>
          <cell r="AG237">
            <v>4301384.268142133</v>
          </cell>
          <cell r="AH237">
            <v>10013418.430778127</v>
          </cell>
          <cell r="AI237">
            <v>11504514.145618098</v>
          </cell>
          <cell r="AJ237">
            <v>1491095.7148399709</v>
          </cell>
          <cell r="AK237">
            <v>2810288.5533021623</v>
          </cell>
          <cell r="AL237">
            <v>7203129.8774759648</v>
          </cell>
          <cell r="AR237">
            <v>4301384.268142133</v>
          </cell>
          <cell r="AS237">
            <v>10013418.430778127</v>
          </cell>
          <cell r="AT237">
            <v>11504514.145618098</v>
          </cell>
          <cell r="AU237">
            <v>1497434.3925747555</v>
          </cell>
          <cell r="AV237">
            <v>2755289.431732411</v>
          </cell>
          <cell r="AW237">
            <v>7310936.0858092979</v>
          </cell>
          <cell r="BC237">
            <v>4252723.824307167</v>
          </cell>
          <cell r="BD237">
            <v>10066225.517541708</v>
          </cell>
          <cell r="BE237">
            <v>11563659.910116464</v>
          </cell>
          <cell r="BF237">
            <v>1500446.053651192</v>
          </cell>
          <cell r="BG237">
            <v>2735752.0673665162</v>
          </cell>
          <cell r="BH237">
            <v>7684786.4191426309</v>
          </cell>
          <cell r="BN237">
            <v>4236198.1210177084</v>
          </cell>
          <cell r="BO237">
            <v>10420538.486509148</v>
          </cell>
          <cell r="BP237">
            <v>11920984.540160339</v>
          </cell>
          <cell r="BQ237">
            <v>1505442.8930713085</v>
          </cell>
          <cell r="BR237">
            <v>2737247.865242695</v>
          </cell>
          <cell r="BS237">
            <v>8057394.0441426309</v>
          </cell>
          <cell r="BY237">
            <v>4242690.7583140023</v>
          </cell>
          <cell r="BZ237">
            <v>10794641.909385325</v>
          </cell>
          <cell r="CA237">
            <v>12300084.802456632</v>
          </cell>
          <cell r="CB237">
            <v>32057110.776115607</v>
          </cell>
          <cell r="CC237">
            <v>2606476.2575061345</v>
          </cell>
          <cell r="CD237">
            <v>7765472.1691426309</v>
          </cell>
          <cell r="CJ237">
            <v>34663587.033621743</v>
          </cell>
          <cell r="CK237">
            <v>10371948.426648766</v>
          </cell>
          <cell r="CL237">
            <v>42429059.202764377</v>
          </cell>
          <cell r="CM237">
            <v>73639243.803526774</v>
          </cell>
          <cell r="CN237">
            <v>2507436.9712825678</v>
          </cell>
          <cell r="CO237">
            <v>6767008.9179046489</v>
          </cell>
          <cell r="CU237">
            <v>76146680.774809346</v>
          </cell>
          <cell r="CV237">
            <v>9274445.8891872168</v>
          </cell>
          <cell r="CW237">
            <v>82913689.692713991</v>
          </cell>
          <cell r="CX237">
            <v>105808936.81541798</v>
          </cell>
          <cell r="CY237">
            <v>37269037.382654056</v>
          </cell>
          <cell r="CZ237">
            <v>6098172.541666667</v>
          </cell>
          <cell r="DF237">
            <v>143077974.19807202</v>
          </cell>
          <cell r="DG237">
            <v>43367209.92432072</v>
          </cell>
          <cell r="DH237">
            <v>149176146.73973867</v>
          </cell>
          <cell r="DI237">
            <v>123282283.87560977</v>
          </cell>
          <cell r="DJ237">
            <v>80690938.773801997</v>
          </cell>
          <cell r="DK237">
            <v>5429908.458333333</v>
          </cell>
          <cell r="DQ237">
            <v>203973222.64941177</v>
          </cell>
          <cell r="DR237">
            <v>86120847.232135326</v>
          </cell>
          <cell r="DS237">
            <v>209403131.10774511</v>
          </cell>
          <cell r="DT237">
            <v>123706186.54593174</v>
          </cell>
          <cell r="DU237">
            <v>90701254.128635168</v>
          </cell>
          <cell r="DV237">
            <v>4763665.416666667</v>
          </cell>
          <cell r="EB237">
            <v>214407440.67456692</v>
          </cell>
          <cell r="EC237">
            <v>95464919.54530184</v>
          </cell>
          <cell r="ED237">
            <v>219171106.09123358</v>
          </cell>
        </row>
        <row r="238">
          <cell r="A238">
            <v>384</v>
          </cell>
          <cell r="B238" t="str">
            <v>SPD</v>
          </cell>
          <cell r="C238">
            <v>157.61809721005716</v>
          </cell>
          <cell r="D238">
            <v>165.16943698409457</v>
          </cell>
          <cell r="K238">
            <v>164.55454794538349</v>
          </cell>
          <cell r="L238">
            <v>165.16943698409457</v>
          </cell>
          <cell r="M238">
            <v>164.55454794538349</v>
          </cell>
          <cell r="O238">
            <v>118.36998317156332</v>
          </cell>
          <cell r="P238">
            <v>99.50649941990099</v>
          </cell>
          <cell r="V238">
            <v>120.14286455094931</v>
          </cell>
          <cell r="W238">
            <v>118.36998317156332</v>
          </cell>
          <cell r="X238">
            <v>120.14286455094931</v>
          </cell>
          <cell r="Y238">
            <v>212.53282842536194</v>
          </cell>
          <cell r="Z238">
            <v>178.44198023406423</v>
          </cell>
          <cell r="AG238">
            <v>181.35826466782763</v>
          </cell>
          <cell r="AH238">
            <v>178.44198023406423</v>
          </cell>
          <cell r="AI238">
            <v>181.35826466782763</v>
          </cell>
          <cell r="AJ238">
            <v>387.69864897446814</v>
          </cell>
          <cell r="AK238">
            <v>12483.935207967656</v>
          </cell>
          <cell r="AR238">
            <v>1196.7758167470447</v>
          </cell>
          <cell r="AS238">
            <v>12483.935207967656</v>
          </cell>
          <cell r="AT238">
            <v>1196.7758167470447</v>
          </cell>
        </row>
        <row r="239">
          <cell r="A239">
            <v>385</v>
          </cell>
          <cell r="B239" t="str">
            <v>Churn</v>
          </cell>
          <cell r="D239">
            <v>116.88801591460607</v>
          </cell>
          <cell r="E239">
            <v>90.269430352173842</v>
          </cell>
          <cell r="K239">
            <v>118.63113372107279</v>
          </cell>
          <cell r="L239">
            <v>116.88801591460607</v>
          </cell>
          <cell r="M239">
            <v>118.63113372107279</v>
          </cell>
          <cell r="N239">
            <v>262.98067814227142</v>
          </cell>
          <cell r="O239">
            <v>212.54365064152083</v>
          </cell>
          <cell r="P239">
            <v>99.50649941990099</v>
          </cell>
          <cell r="V239">
            <v>233.92571998796342</v>
          </cell>
          <cell r="W239">
            <v>212.54365064152083</v>
          </cell>
          <cell r="X239">
            <v>233.92571998796342</v>
          </cell>
          <cell r="Z239">
            <v>123.31604030768295</v>
          </cell>
          <cell r="AA239">
            <v>96.749133264454144</v>
          </cell>
          <cell r="AG239">
            <v>125.49831410312007</v>
          </cell>
          <cell r="AH239">
            <v>123.31604030768295</v>
          </cell>
          <cell r="AI239">
            <v>125.49831410312007</v>
          </cell>
          <cell r="AL239">
            <v>94.362135284112213</v>
          </cell>
          <cell r="AS239">
            <v>94.362135284112213</v>
          </cell>
          <cell r="AT239">
            <v>94.362135284112213</v>
          </cell>
        </row>
        <row r="240">
          <cell r="A240">
            <v>299</v>
          </cell>
          <cell r="B240" t="str">
            <v>Adjusted Disconnections for Churn Calc</v>
          </cell>
          <cell r="C240">
            <v>-31459.540462814148</v>
          </cell>
          <cell r="D240">
            <v>-49991.459537185852</v>
          </cell>
          <cell r="E240">
            <v>-160467</v>
          </cell>
          <cell r="K240">
            <v>-81451</v>
          </cell>
          <cell r="L240">
            <v>-210458.45953718584</v>
          </cell>
          <cell r="M240">
            <v>-241918</v>
          </cell>
          <cell r="N240">
            <v>-26945.907679166652</v>
          </cell>
          <cell r="O240">
            <v>-52033.092320833348</v>
          </cell>
          <cell r="P240">
            <v>-189385</v>
          </cell>
          <cell r="V240">
            <v>-78979</v>
          </cell>
          <cell r="W240">
            <v>-241418.09232083336</v>
          </cell>
          <cell r="X240">
            <v>-268364</v>
          </cell>
          <cell r="Y240">
            <v>-45556.226646206851</v>
          </cell>
          <cell r="Z240">
            <v>-66877.773353793149</v>
          </cell>
          <cell r="AA240">
            <v>-178941</v>
          </cell>
          <cell r="AG240">
            <v>-112434</v>
          </cell>
          <cell r="AH240">
            <v>-245818.77335379313</v>
          </cell>
          <cell r="AI240">
            <v>-291375</v>
          </cell>
          <cell r="AJ240">
            <v>-27381.987354135046</v>
          </cell>
          <cell r="AK240">
            <v>-47027.012645864947</v>
          </cell>
          <cell r="AL240">
            <v>-158114</v>
          </cell>
          <cell r="AR240">
            <v>-74409</v>
          </cell>
          <cell r="AS240">
            <v>-205141.01264586495</v>
          </cell>
          <cell r="AT240">
            <v>-232523</v>
          </cell>
          <cell r="AU240">
            <v>-24673.673821482196</v>
          </cell>
          <cell r="AV240">
            <v>-57921.929602805176</v>
          </cell>
          <cell r="AW240">
            <v>-204032</v>
          </cell>
          <cell r="BC240">
            <v>-82595.603424287372</v>
          </cell>
          <cell r="BD240">
            <v>-261953.92960280518</v>
          </cell>
          <cell r="BE240">
            <v>-286627.6034242874</v>
          </cell>
          <cell r="BF240">
            <v>-35979.314639537632</v>
          </cell>
          <cell r="BG240">
            <v>-73940.685360462361</v>
          </cell>
          <cell r="BH240">
            <v>-276572</v>
          </cell>
          <cell r="BN240">
            <v>-109920</v>
          </cell>
          <cell r="BO240">
            <v>-350512.68536046235</v>
          </cell>
          <cell r="BP240">
            <v>-386492</v>
          </cell>
          <cell r="BQ240">
            <v>-30086.765727838552</v>
          </cell>
          <cell r="BR240">
            <v>-54236.23427216144</v>
          </cell>
          <cell r="BS240">
            <v>-281429</v>
          </cell>
          <cell r="BY240">
            <v>-84323</v>
          </cell>
          <cell r="BZ240">
            <v>-335665.23427216144</v>
          </cell>
          <cell r="CA240">
            <v>-365752</v>
          </cell>
          <cell r="CB240">
            <v>-31821.800283045559</v>
          </cell>
          <cell r="CC240">
            <v>-62844.119616541226</v>
          </cell>
          <cell r="CD240">
            <v>-249011</v>
          </cell>
          <cell r="CJ240">
            <v>-94665.919899586792</v>
          </cell>
          <cell r="CK240">
            <v>-311855.1196165412</v>
          </cell>
          <cell r="CL240">
            <v>-343676.91989958682</v>
          </cell>
          <cell r="CM240">
            <v>-28281.39</v>
          </cell>
          <cell r="CN240">
            <v>-64229.61</v>
          </cell>
          <cell r="CO240">
            <v>-299892</v>
          </cell>
          <cell r="CU240">
            <v>-92511</v>
          </cell>
          <cell r="CV240">
            <v>-364121.61</v>
          </cell>
          <cell r="CW240">
            <v>-392403</v>
          </cell>
          <cell r="CX240">
            <v>-28591.759999999998</v>
          </cell>
          <cell r="CY240">
            <v>-70186.240000000005</v>
          </cell>
          <cell r="CZ240">
            <v>-252545</v>
          </cell>
          <cell r="DF240">
            <v>-98778</v>
          </cell>
          <cell r="DG240">
            <v>-322731.24</v>
          </cell>
          <cell r="DH240">
            <v>-351323</v>
          </cell>
          <cell r="DI240">
            <v>-28733.34</v>
          </cell>
          <cell r="DJ240">
            <v>-83080.66</v>
          </cell>
          <cell r="DK240">
            <v>-242670</v>
          </cell>
          <cell r="DQ240">
            <v>-111814</v>
          </cell>
          <cell r="DR240">
            <v>-325750.65999999997</v>
          </cell>
          <cell r="DS240">
            <v>-354484</v>
          </cell>
          <cell r="DT240">
            <v>-36976.20000000015</v>
          </cell>
          <cell r="DU240">
            <v>-75696.800000000294</v>
          </cell>
          <cell r="DV240">
            <v>-224534</v>
          </cell>
          <cell r="EB240">
            <v>-112673</v>
          </cell>
          <cell r="EC240">
            <v>-300230.8</v>
          </cell>
          <cell r="ED240">
            <v>-337207</v>
          </cell>
        </row>
        <row r="241">
          <cell r="A241">
            <v>300</v>
          </cell>
          <cell r="B241" t="str">
            <v>Churn</v>
          </cell>
          <cell r="C241">
            <v>0.2554186522797065</v>
          </cell>
          <cell r="D241">
            <v>0.22979130048142499</v>
          </cell>
          <cell r="E241">
            <v>0.24024136871421603</v>
          </cell>
          <cell r="K241">
            <v>0.2390554537506818</v>
          </cell>
          <cell r="L241">
            <v>0.23767395085474455</v>
          </cell>
          <cell r="M241">
            <v>0.23984077314120061</v>
          </cell>
          <cell r="N241">
            <v>0.21698081357346399</v>
          </cell>
          <cell r="O241">
            <v>0.23520000500196792</v>
          </cell>
          <cell r="P241">
            <v>0.28209395634595347</v>
          </cell>
          <cell r="V241">
            <v>0.22864972835715619</v>
          </cell>
          <cell r="W241">
            <v>0.27047116871879584</v>
          </cell>
          <cell r="X241">
            <v>0.26393798889247849</v>
          </cell>
          <cell r="Y241">
            <v>0.36487483548853095</v>
          </cell>
          <cell r="Z241">
            <v>0.29925888427119418</v>
          </cell>
          <cell r="AA241">
            <v>0.26522084352350406</v>
          </cell>
          <cell r="AG241">
            <v>0.32277791456842231</v>
          </cell>
          <cell r="AH241">
            <v>0.27369006101505328</v>
          </cell>
          <cell r="AI241">
            <v>0.28481870854214331</v>
          </cell>
          <cell r="AJ241">
            <v>0.21840994496292881</v>
          </cell>
          <cell r="AK241">
            <v>0.20835150509498743</v>
          </cell>
          <cell r="AL241">
            <v>0.23241136059217266</v>
          </cell>
          <cell r="AR241">
            <v>0.21194334941919057</v>
          </cell>
          <cell r="AS241">
            <v>0.22641757230835746</v>
          </cell>
          <cell r="AT241">
            <v>0.22544422103856501</v>
          </cell>
          <cell r="AU241">
            <v>0.19534123000040293</v>
          </cell>
          <cell r="AV241">
            <v>0.25271212493703016</v>
          </cell>
          <cell r="AW241">
            <v>0.29698426303050623</v>
          </cell>
          <cell r="BC241">
            <v>0.23232868708529969</v>
          </cell>
          <cell r="BD241">
            <v>0.28590909088837241</v>
          </cell>
          <cell r="BE241">
            <v>0.2749360332242633</v>
          </cell>
          <cell r="BF241">
            <v>0.2823957127433368</v>
          </cell>
          <cell r="BG241">
            <v>0.31865307839200974</v>
          </cell>
          <cell r="BH241">
            <v>0.40055810083506938</v>
          </cell>
          <cell r="BN241">
            <v>0.30580157225729221</v>
          </cell>
          <cell r="BO241">
            <v>0.3799562724418768</v>
          </cell>
          <cell r="BP241">
            <v>0.36811727940288619</v>
          </cell>
          <cell r="BQ241">
            <v>0.23341310660366424</v>
          </cell>
          <cell r="BR241">
            <v>0.23109349466545473</v>
          </cell>
          <cell r="BS241">
            <v>0.40716249056059184</v>
          </cell>
          <cell r="BY241">
            <v>0.23191583188761394</v>
          </cell>
          <cell r="BZ241">
            <v>0.36253263874230635</v>
          </cell>
          <cell r="CA241">
            <v>0.34675374123708036</v>
          </cell>
          <cell r="CB241">
            <v>0.24363572308527495</v>
          </cell>
          <cell r="CC241">
            <v>0.26485900135199814</v>
          </cell>
          <cell r="CD241">
            <v>0.35935600908283905</v>
          </cell>
          <cell r="CJ241">
            <v>0.25732400764098007</v>
          </cell>
          <cell r="CK241">
            <v>0.3352521458591865</v>
          </cell>
          <cell r="CL241">
            <v>0.32397201246836543</v>
          </cell>
          <cell r="CM241">
            <v>0.21342610721049918</v>
          </cell>
          <cell r="CN241">
            <v>0.26874446857484868</v>
          </cell>
          <cell r="CO241">
            <v>0.42576742490617758</v>
          </cell>
          <cell r="CU241">
            <v>0.24901334732414043</v>
          </cell>
          <cell r="CV241">
            <v>0.38598569571756869</v>
          </cell>
          <cell r="CW241">
            <v>0.36473202799770099</v>
          </cell>
          <cell r="CX241">
            <v>0.21244528033372828</v>
          </cell>
          <cell r="CY241">
            <v>0.29199488074480545</v>
          </cell>
          <cell r="CZ241">
            <v>0.35288939296373106</v>
          </cell>
          <cell r="DF241">
            <v>0.26344160496984242</v>
          </cell>
          <cell r="DG241">
            <v>0.33757889971338012</v>
          </cell>
          <cell r="DH241">
            <v>0.32213696239265815</v>
          </cell>
          <cell r="DI241">
            <v>0.21057867079831594</v>
          </cell>
          <cell r="DJ241">
            <v>0.34498809703160427</v>
          </cell>
          <cell r="DK241">
            <v>0.33823661277411077</v>
          </cell>
          <cell r="DQ241">
            <v>0.29637562004868684</v>
          </cell>
          <cell r="DR241">
            <v>0.33993330668322475</v>
          </cell>
          <cell r="DS241">
            <v>0.32381023927949137</v>
          </cell>
          <cell r="DT241">
            <v>0.26649298354267908</v>
          </cell>
          <cell r="DU241">
            <v>0.31415451121681537</v>
          </cell>
          <cell r="DV241">
            <v>0.31142730464074314</v>
          </cell>
          <cell r="EB241">
            <v>0.29673812878347156</v>
          </cell>
          <cell r="EC241">
            <v>0.31211043770286478</v>
          </cell>
          <cell r="ED241">
            <v>0.30635997246000257</v>
          </cell>
        </row>
        <row r="242">
          <cell r="A242">
            <v>301</v>
          </cell>
          <cell r="B242" t="str">
            <v>Prepay Base</v>
          </cell>
          <cell r="C242">
            <v>0</v>
          </cell>
          <cell r="D242">
            <v>60.510682100023978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215.48001915500257</v>
          </cell>
          <cell r="P242">
            <v>70.411898734051519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66.051047565194182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80.684357047026324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BC242">
            <v>0</v>
          </cell>
          <cell r="BD242">
            <v>0</v>
          </cell>
          <cell r="BE242">
            <v>0</v>
          </cell>
          <cell r="DI242">
            <v>0</v>
          </cell>
          <cell r="DQ242">
            <v>0</v>
          </cell>
          <cell r="DR242">
            <v>0</v>
          </cell>
          <cell r="DS242">
            <v>0</v>
          </cell>
        </row>
        <row r="243">
          <cell r="A243">
            <v>302</v>
          </cell>
          <cell r="B243" t="str">
            <v>FINANCIAL</v>
          </cell>
          <cell r="C243">
            <v>0</v>
          </cell>
          <cell r="D243">
            <v>205.53006786243984</v>
          </cell>
          <cell r="E243">
            <v>62.935846729918282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118.36998317156332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223.68344099368662</v>
          </cell>
          <cell r="AA243">
            <v>68.278595691593438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74.092498525345903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BC243">
            <v>0</v>
          </cell>
          <cell r="BD243">
            <v>0</v>
          </cell>
          <cell r="BE243">
            <v>0</v>
          </cell>
          <cell r="DI243">
            <v>0</v>
          </cell>
          <cell r="DQ243">
            <v>0</v>
          </cell>
          <cell r="DR243">
            <v>0</v>
          </cell>
          <cell r="DS243">
            <v>0</v>
          </cell>
        </row>
        <row r="244">
          <cell r="A244">
            <v>306</v>
          </cell>
          <cell r="B244" t="str">
            <v>Acqn Cost+Acqn cost from Hware - Acqn Rev from Hware</v>
          </cell>
          <cell r="C244">
            <v>7714831.5519829988</v>
          </cell>
          <cell r="D244">
            <v>10767345.063999997</v>
          </cell>
          <cell r="E244">
            <v>2561964.898</v>
          </cell>
          <cell r="G244">
            <v>2245509.4700000002</v>
          </cell>
          <cell r="K244">
            <v>18482176.615982998</v>
          </cell>
          <cell r="L244">
            <v>13329309.961999997</v>
          </cell>
          <cell r="M244">
            <v>23289650.983982995</v>
          </cell>
          <cell r="N244">
            <v>7299733.2802460007</v>
          </cell>
          <cell r="O244">
            <v>12246016.17</v>
          </cell>
          <cell r="P244">
            <v>3128873.74</v>
          </cell>
          <cell r="R244">
            <v>2482667.4700000002</v>
          </cell>
          <cell r="V244">
            <v>19545749.450246003</v>
          </cell>
          <cell r="W244">
            <v>15374889.91</v>
          </cell>
          <cell r="X244">
            <v>25157290.660246</v>
          </cell>
          <cell r="Y244">
            <v>7311411.0903465999</v>
          </cell>
          <cell r="Z244">
            <v>10163184.65</v>
          </cell>
          <cell r="AA244">
            <v>3621348.99</v>
          </cell>
          <cell r="AC244">
            <v>2628273.33</v>
          </cell>
          <cell r="AG244">
            <v>17474595.740346599</v>
          </cell>
          <cell r="AH244">
            <v>13784533.640000001</v>
          </cell>
          <cell r="AI244">
            <v>23724218.060346603</v>
          </cell>
          <cell r="AJ244">
            <v>7818877.6095294002</v>
          </cell>
          <cell r="AK244">
            <v>11605692.1396842</v>
          </cell>
          <cell r="AL244">
            <v>4036081.7799959993</v>
          </cell>
          <cell r="AN244">
            <v>3391255.2</v>
          </cell>
          <cell r="AR244">
            <v>19424569.749213599</v>
          </cell>
          <cell r="AS244">
            <v>15641773.919680201</v>
          </cell>
          <cell r="AT244">
            <v>26851906.729209598</v>
          </cell>
          <cell r="AU244">
            <v>7683995.6600374002</v>
          </cell>
          <cell r="AV244">
            <v>13770440.4002153</v>
          </cell>
          <cell r="AW244">
            <v>2777476.6413649991</v>
          </cell>
          <cell r="AY244">
            <v>4186208.14</v>
          </cell>
          <cell r="BC244">
            <v>21454436.060252696</v>
          </cell>
          <cell r="BD244">
            <v>16547917.041580301</v>
          </cell>
          <cell r="BE244">
            <v>28418120.841617703</v>
          </cell>
          <cell r="BF244">
            <v>7226796.3600000003</v>
          </cell>
          <cell r="BG244">
            <v>13716613.649989</v>
          </cell>
          <cell r="BH244">
            <v>5052054.8456899989</v>
          </cell>
          <cell r="BN244">
            <v>20943410.009988997</v>
          </cell>
          <cell r="BO244">
            <v>18768668.495678999</v>
          </cell>
          <cell r="BP244">
            <v>30231350.655678995</v>
          </cell>
          <cell r="BQ244">
            <v>8178308.5300000012</v>
          </cell>
          <cell r="BR244">
            <v>11609193.160010001</v>
          </cell>
          <cell r="BS244">
            <v>5098383.6900000004</v>
          </cell>
          <cell r="BU244">
            <v>3922539.54</v>
          </cell>
          <cell r="BY244">
            <v>19787501.69001</v>
          </cell>
          <cell r="BZ244">
            <v>16707576.850009998</v>
          </cell>
          <cell r="CA244">
            <v>28808424.92001</v>
          </cell>
          <cell r="CB244">
            <v>8210855.75</v>
          </cell>
          <cell r="CC244">
            <v>8919199.0989999995</v>
          </cell>
          <cell r="CD244">
            <v>4604812.6708640037</v>
          </cell>
          <cell r="CF244">
            <v>3788050.16</v>
          </cell>
          <cell r="CJ244">
            <v>17130054.848999999</v>
          </cell>
          <cell r="CK244">
            <v>13524011.769864</v>
          </cell>
          <cell r="CL244">
            <v>25522917.679863993</v>
          </cell>
          <cell r="CM244">
            <v>8155014.4699999997</v>
          </cell>
          <cell r="CN244">
            <v>8476442.4799800012</v>
          </cell>
          <cell r="CO244">
            <v>10018026.770096</v>
          </cell>
          <cell r="CQ244">
            <v>3863739.44</v>
          </cell>
          <cell r="CU244">
            <v>16631456.949979998</v>
          </cell>
          <cell r="CV244">
            <v>18494469.250076003</v>
          </cell>
          <cell r="CW244">
            <v>30513223.160076</v>
          </cell>
          <cell r="CX244">
            <v>8625143.5099999998</v>
          </cell>
          <cell r="CY244">
            <v>8988794.5199999996</v>
          </cell>
          <cell r="CZ244">
            <v>4457710.9619999994</v>
          </cell>
          <cell r="DB244">
            <v>3298029.0375075126</v>
          </cell>
          <cell r="DF244">
            <v>17613938.030000001</v>
          </cell>
          <cell r="DG244">
            <v>13446505.482000001</v>
          </cell>
          <cell r="DH244">
            <v>25369678.029507514</v>
          </cell>
          <cell r="DI244">
            <v>8051425.1299999999</v>
          </cell>
          <cell r="DJ244">
            <v>9654483.7793500014</v>
          </cell>
          <cell r="DK244">
            <v>4418010.3105199998</v>
          </cell>
          <cell r="DM244">
            <v>3867375.51</v>
          </cell>
          <cell r="DQ244">
            <v>17705908.90935</v>
          </cell>
          <cell r="DR244">
            <v>14072494.089869998</v>
          </cell>
          <cell r="DS244">
            <v>25991294.729869995</v>
          </cell>
          <cell r="DT244">
            <v>9520684.540000001</v>
          </cell>
          <cell r="DU244">
            <v>9676356.4399999995</v>
          </cell>
          <cell r="DV244">
            <v>5986661.3000000007</v>
          </cell>
          <cell r="DX244">
            <v>3939921.84</v>
          </cell>
          <cell r="EB244">
            <v>19197040.980000004</v>
          </cell>
          <cell r="EC244">
            <v>15663017.739999998</v>
          </cell>
          <cell r="ED244">
            <v>29123624.119999997</v>
          </cell>
        </row>
        <row r="245">
          <cell r="A245">
            <v>307</v>
          </cell>
          <cell r="B245" t="str">
            <v>Retent Cost+Retent cost from Hware - Retent Rev from Hware</v>
          </cell>
          <cell r="C245">
            <v>2400375.5819692686</v>
          </cell>
          <cell r="D245">
            <v>10061935.44179056</v>
          </cell>
          <cell r="E245">
            <v>1032880.442000001</v>
          </cell>
          <cell r="G245">
            <v>1682628.27</v>
          </cell>
          <cell r="K245">
            <v>12462311.023759827</v>
          </cell>
          <cell r="L245">
            <v>11094815.88379056</v>
          </cell>
          <cell r="M245">
            <v>15177819.735759828</v>
          </cell>
          <cell r="N245">
            <v>2758454.5033283336</v>
          </cell>
          <cell r="O245">
            <v>10448385.019999998</v>
          </cell>
          <cell r="P245">
            <v>1303854</v>
          </cell>
          <cell r="R245">
            <v>1623181.12</v>
          </cell>
          <cell r="V245">
            <v>13206839.523328332</v>
          </cell>
          <cell r="W245">
            <v>11752239.019999998</v>
          </cell>
          <cell r="X245">
            <v>16133874.643328333</v>
          </cell>
          <cell r="Y245">
            <v>2703008.134536</v>
          </cell>
          <cell r="Z245">
            <v>10416915.7454</v>
          </cell>
          <cell r="AA245">
            <v>1257205.6550415223</v>
          </cell>
          <cell r="AC245">
            <v>1848853.65</v>
          </cell>
          <cell r="AG245">
            <v>13119923.879936</v>
          </cell>
          <cell r="AH245">
            <v>11674121.400441522</v>
          </cell>
          <cell r="AI245">
            <v>16225983.184977522</v>
          </cell>
          <cell r="AJ245">
            <v>3873306.6997200004</v>
          </cell>
          <cell r="AK245">
            <v>12823165.550241999</v>
          </cell>
          <cell r="AL245">
            <v>1210991.3900089997</v>
          </cell>
          <cell r="AN245">
            <v>2110650.8199999998</v>
          </cell>
          <cell r="AR245">
            <v>16696472.249962002</v>
          </cell>
          <cell r="AS245">
            <v>14034156.940250998</v>
          </cell>
          <cell r="AT245">
            <v>20018114.459971</v>
          </cell>
          <cell r="AU245">
            <v>2933694.3500719997</v>
          </cell>
          <cell r="AV245">
            <v>10601925.930371</v>
          </cell>
          <cell r="AW245">
            <v>1355049.5400380001</v>
          </cell>
          <cell r="AY245">
            <v>2201708.33</v>
          </cell>
          <cell r="BC245">
            <v>13535620.280442998</v>
          </cell>
          <cell r="BD245">
            <v>11956975.470408998</v>
          </cell>
          <cell r="BE245">
            <v>17092378.150481001</v>
          </cell>
          <cell r="BF245">
            <v>2786860.7685000002</v>
          </cell>
          <cell r="BG245">
            <v>11901450.681499999</v>
          </cell>
          <cell r="BH245">
            <v>1224866.72</v>
          </cell>
          <cell r="BN245">
            <v>14688311.449999999</v>
          </cell>
          <cell r="BO245">
            <v>13126317.4015</v>
          </cell>
          <cell r="BP245">
            <v>17902196.069999997</v>
          </cell>
          <cell r="BQ245">
            <v>2380573.8607999999</v>
          </cell>
          <cell r="BR245">
            <v>11878483.359200001</v>
          </cell>
          <cell r="BS245">
            <v>1487799.59</v>
          </cell>
          <cell r="BU245">
            <v>2793916.91</v>
          </cell>
          <cell r="BY245">
            <v>14259057.220000001</v>
          </cell>
          <cell r="BZ245">
            <v>13366282.949200001</v>
          </cell>
          <cell r="CA245">
            <v>18540773.720000003</v>
          </cell>
          <cell r="CB245">
            <v>2847428.88</v>
          </cell>
          <cell r="CC245">
            <v>8740051.2399998475</v>
          </cell>
          <cell r="CD245">
            <v>1831144.69</v>
          </cell>
          <cell r="CF245">
            <v>3610710.81</v>
          </cell>
          <cell r="CJ245">
            <v>11587480.119999848</v>
          </cell>
          <cell r="CK245">
            <v>10571195.929999847</v>
          </cell>
          <cell r="CL245">
            <v>17029335.619999848</v>
          </cell>
          <cell r="CM245">
            <v>2345646.540914</v>
          </cell>
          <cell r="CN245">
            <v>8844077.199635122</v>
          </cell>
          <cell r="CO245">
            <v>2291612.52</v>
          </cell>
          <cell r="CQ245">
            <v>3420516.52</v>
          </cell>
          <cell r="CU245">
            <v>11189723.740549121</v>
          </cell>
          <cell r="CV245">
            <v>11135689.719635122</v>
          </cell>
          <cell r="CW245">
            <v>16901852.780549124</v>
          </cell>
          <cell r="CX245">
            <v>2870270.7748046396</v>
          </cell>
          <cell r="CY245">
            <v>9828304.0761953611</v>
          </cell>
          <cell r="CZ245">
            <v>1141924.1399999999</v>
          </cell>
          <cell r="DB245">
            <v>3006056.8888924858</v>
          </cell>
          <cell r="DF245">
            <v>12698574.851</v>
          </cell>
          <cell r="DG245">
            <v>10970228.216195362</v>
          </cell>
          <cell r="DH245">
            <v>16846555.879892487</v>
          </cell>
          <cell r="DI245">
            <v>2623116</v>
          </cell>
          <cell r="DJ245">
            <v>8988543.9199999999</v>
          </cell>
          <cell r="DK245">
            <v>1055413.2</v>
          </cell>
          <cell r="DM245">
            <v>3502611.11</v>
          </cell>
          <cell r="DQ245">
            <v>11611659.92</v>
          </cell>
          <cell r="DR245">
            <v>10043957.120000001</v>
          </cell>
          <cell r="DS245">
            <v>16169684.229999999</v>
          </cell>
          <cell r="DT245">
            <v>3330419.8689000001</v>
          </cell>
          <cell r="DU245">
            <v>9943702.5311000012</v>
          </cell>
          <cell r="DV245">
            <v>2860417</v>
          </cell>
          <cell r="DX245">
            <v>3393621.66</v>
          </cell>
          <cell r="EB245">
            <v>13274122.400000002</v>
          </cell>
          <cell r="EC245">
            <v>12804119.531100001</v>
          </cell>
          <cell r="ED245">
            <v>19528161.060000002</v>
          </cell>
        </row>
        <row r="246">
          <cell r="A246">
            <v>314</v>
          </cell>
          <cell r="B246" t="str">
            <v>Retention Cost per customer</v>
          </cell>
          <cell r="C246">
            <v>1.6240454858635678</v>
          </cell>
          <cell r="D246">
            <v>3.8542337230110926</v>
          </cell>
          <cell r="E246">
            <v>0.12886378045757313</v>
          </cell>
          <cell r="G246">
            <v>0</v>
          </cell>
          <cell r="K246">
            <v>3.0480323717808142</v>
          </cell>
          <cell r="L246">
            <v>1.0441287443395906</v>
          </cell>
          <cell r="M246">
            <v>1.2539579595918213</v>
          </cell>
          <cell r="N246">
            <v>1.8510284550565381</v>
          </cell>
          <cell r="O246">
            <v>3.9357328502502376</v>
          </cell>
          <cell r="P246">
            <v>0.16184374570209573</v>
          </cell>
          <cell r="R246">
            <v>0</v>
          </cell>
          <cell r="V246">
            <v>3.186227002816759</v>
          </cell>
          <cell r="W246">
            <v>1.0972119612925035</v>
          </cell>
          <cell r="X246">
            <v>1.3223154702827236</v>
          </cell>
          <cell r="Y246">
            <v>1.8041069264295309</v>
          </cell>
          <cell r="Z246">
            <v>3.8843929096146033</v>
          </cell>
          <cell r="AA246">
            <v>0.15528262775283103</v>
          </cell>
          <cell r="AC246">
            <v>0</v>
          </cell>
          <cell r="AG246">
            <v>3.1387463380458653</v>
          </cell>
          <cell r="AH246">
            <v>1.0831458458848275</v>
          </cell>
          <cell r="AI246">
            <v>1.3217399043534481</v>
          </cell>
          <cell r="AJ246">
            <v>2.5745900403105573</v>
          </cell>
          <cell r="AK246">
            <v>4.7343815326495413</v>
          </cell>
          <cell r="AL246">
            <v>0.14833609327099331</v>
          </cell>
          <cell r="AN246">
            <v>0</v>
          </cell>
          <cell r="AR246">
            <v>3.9631252627835294</v>
          </cell>
          <cell r="AS246">
            <v>1.2908111769973787</v>
          </cell>
          <cell r="AT246">
            <v>1.6173913337207491</v>
          </cell>
          <cell r="AU246">
            <v>1.9355024135392129</v>
          </cell>
          <cell r="AV246">
            <v>3.8546644432452575</v>
          </cell>
          <cell r="AW246">
            <v>0.16436489905913937</v>
          </cell>
          <cell r="AY246">
            <v>0</v>
          </cell>
          <cell r="BC246">
            <v>3.1728009303416194</v>
          </cell>
          <cell r="BD246">
            <v>1.0875347405880249</v>
          </cell>
          <cell r="BE246">
            <v>1.3662648534545969</v>
          </cell>
          <cell r="BF246">
            <v>1.8228009179756355</v>
          </cell>
          <cell r="BG246">
            <v>4.274184862391686</v>
          </cell>
          <cell r="BH246">
            <v>0.14783079003516891</v>
          </cell>
          <cell r="BN246">
            <v>3.4052862196861255</v>
          </cell>
          <cell r="BO246">
            <v>1.1857456327707232</v>
          </cell>
          <cell r="BP246">
            <v>1.4209237001510684</v>
          </cell>
          <cell r="BQ246">
            <v>1.5390408565214853</v>
          </cell>
          <cell r="BR246">
            <v>4.2177218908490879</v>
          </cell>
          <cell r="BS246">
            <v>0.17937507817822249</v>
          </cell>
          <cell r="BU246">
            <v>0</v>
          </cell>
          <cell r="BY246">
            <v>3.26808928871659</v>
          </cell>
          <cell r="BZ246">
            <v>1.2030125387319701</v>
          </cell>
          <cell r="CA246">
            <v>1.4648091814581421</v>
          </cell>
          <cell r="CB246">
            <v>1.8167194290866695</v>
          </cell>
          <cell r="CC246">
            <v>3.0696073306944056</v>
          </cell>
          <cell r="CD246">
            <v>0.22021545495702077</v>
          </cell>
          <cell r="CF246">
            <v>0</v>
          </cell>
          <cell r="CJ246">
            <v>2.6247890353970638</v>
          </cell>
          <cell r="CK246">
            <v>0.94702526293515432</v>
          </cell>
          <cell r="CL246">
            <v>1.33774576556341</v>
          </cell>
          <cell r="CM246">
            <v>1.4751225986389174</v>
          </cell>
          <cell r="CN246">
            <v>3.0837241928487469</v>
          </cell>
          <cell r="CO246">
            <v>0.27112370495688354</v>
          </cell>
          <cell r="CQ246">
            <v>0</v>
          </cell>
          <cell r="CU246">
            <v>2.5099632874888207</v>
          </cell>
          <cell r="CV246">
            <v>0.98369537943846563</v>
          </cell>
          <cell r="CW246">
            <v>1.3091657984198779</v>
          </cell>
          <cell r="CX246">
            <v>1.7772471258242442</v>
          </cell>
          <cell r="CY246">
            <v>3.4073802270601168</v>
          </cell>
          <cell r="CZ246">
            <v>0.1329706641638885</v>
          </cell>
          <cell r="DB246">
            <v>0</v>
          </cell>
          <cell r="DF246">
            <v>2.8222655344789307</v>
          </cell>
          <cell r="DG246">
            <v>0.95624395571061627</v>
          </cell>
          <cell r="DH246">
            <v>1.2872528361666093</v>
          </cell>
          <cell r="DI246">
            <v>1.6020074027529092</v>
          </cell>
          <cell r="DJ246">
            <v>3.1103715574376718</v>
          </cell>
          <cell r="DK246">
            <v>0.12258739091670622</v>
          </cell>
          <cell r="DM246">
            <v>0</v>
          </cell>
          <cell r="DQ246">
            <v>2.564834538150027</v>
          </cell>
          <cell r="DR246">
            <v>0.87343787115839844</v>
          </cell>
          <cell r="DS246">
            <v>1.2308757987173182</v>
          </cell>
          <cell r="DT246">
            <v>2.0002360241474597</v>
          </cell>
          <cell r="DU246">
            <v>3.4390038155984568</v>
          </cell>
          <cell r="DV246">
            <v>0.33061509484033619</v>
          </cell>
          <cell r="DX246">
            <v>0</v>
          </cell>
          <cell r="EB246">
            <v>2.9132520969374132</v>
          </cell>
          <cell r="EC246">
            <v>1.1092297856769464</v>
          </cell>
          <cell r="ED246">
            <v>1.4784803015497126</v>
          </cell>
        </row>
        <row r="247">
          <cell r="A247">
            <v>315</v>
          </cell>
          <cell r="B247" t="str">
            <v>Acquisition Cost per connection</v>
          </cell>
          <cell r="C247">
            <v>180.33217006145003</v>
          </cell>
          <cell r="D247">
            <v>142.29889957458388</v>
          </cell>
          <cell r="E247">
            <v>16.319391154794285</v>
          </cell>
          <cell r="G247">
            <v>0</v>
          </cell>
          <cell r="K247">
            <v>156.03577561232913</v>
          </cell>
          <cell r="L247">
            <v>57.29189976966002</v>
          </cell>
          <cell r="M247">
            <v>84.555173456655325</v>
          </cell>
          <cell r="N247">
            <v>169.20943030962667</v>
          </cell>
          <cell r="O247">
            <v>170</v>
          </cell>
          <cell r="P247">
            <v>18.749580469447558</v>
          </cell>
          <cell r="R247">
            <v>0</v>
          </cell>
          <cell r="V247">
            <v>169</v>
          </cell>
          <cell r="W247">
            <v>64.578453659429911</v>
          </cell>
          <cell r="X247">
            <v>89.457359942891244</v>
          </cell>
          <cell r="Y247">
            <v>148.05110780133171</v>
          </cell>
          <cell r="Z247">
            <v>157.79602947501132</v>
          </cell>
          <cell r="AA247">
            <v>21.588545581362084</v>
          </cell>
          <cell r="AC247">
            <v>0</v>
          </cell>
          <cell r="AG247">
            <v>153.5668299348622</v>
          </cell>
          <cell r="AH247">
            <v>59.377421170952893</v>
          </cell>
          <cell r="AI247">
            <v>84.267242882493107</v>
          </cell>
          <cell r="AJ247">
            <v>198.83096342095544</v>
          </cell>
          <cell r="AK247">
            <v>177.77871881698414</v>
          </cell>
          <cell r="AL247">
            <v>22.06160167478928</v>
          </cell>
          <cell r="AN247">
            <v>0</v>
          </cell>
          <cell r="AR247">
            <v>185.69283733498963</v>
          </cell>
          <cell r="AS247">
            <v>63.013820126597196</v>
          </cell>
          <cell r="AT247">
            <v>93.381073230160894</v>
          </cell>
          <cell r="AU247">
            <v>197.46386269663731</v>
          </cell>
          <cell r="AV247">
            <v>179.03452382780083</v>
          </cell>
          <cell r="AW247">
            <v>12.955494488282813</v>
          </cell>
          <cell r="AY247">
            <v>0</v>
          </cell>
          <cell r="BC247">
            <v>185.22599818899823</v>
          </cell>
          <cell r="BD247">
            <v>56.806935237367192</v>
          </cell>
          <cell r="BE247">
            <v>86.059597929520223</v>
          </cell>
          <cell r="BF247">
            <v>155.74461817894993</v>
          </cell>
          <cell r="BG247">
            <v>172.85429007509677</v>
          </cell>
          <cell r="BH247">
            <v>22.880268680322814</v>
          </cell>
          <cell r="BN247">
            <v>166.54110533790248</v>
          </cell>
          <cell r="BO247">
            <v>62.529375385102661</v>
          </cell>
          <cell r="BP247">
            <v>87.232861386103707</v>
          </cell>
          <cell r="BQ247">
            <v>172.2882276680495</v>
          </cell>
          <cell r="BR247">
            <v>158.35272745737959</v>
          </cell>
          <cell r="BS247">
            <v>22.79931888918701</v>
          </cell>
          <cell r="BU247">
            <v>0</v>
          </cell>
          <cell r="BY247">
            <v>163.82958983623251</v>
          </cell>
          <cell r="BZ247">
            <v>56.267304789840267</v>
          </cell>
          <cell r="CA247">
            <v>83.647913101326651</v>
          </cell>
          <cell r="CB247">
            <v>170.65514165477745</v>
          </cell>
          <cell r="CC247">
            <v>123.65918391640731</v>
          </cell>
          <cell r="CD247">
            <v>22.448046481602109</v>
          </cell>
          <cell r="CF247">
            <v>0</v>
          </cell>
          <cell r="CJ247">
            <v>142.4643411897772</v>
          </cell>
          <cell r="CK247">
            <v>48.777492155335274</v>
          </cell>
          <cell r="CL247">
            <v>78.442027088492267</v>
          </cell>
          <cell r="CM247">
            <v>168.10476835389545</v>
          </cell>
          <cell r="CN247">
            <v>134.80669036284266</v>
          </cell>
          <cell r="CO247">
            <v>24.238119337206069</v>
          </cell>
          <cell r="CQ247">
            <v>0</v>
          </cell>
          <cell r="CU247">
            <v>149.3083485948469</v>
          </cell>
          <cell r="CV247">
            <v>38.837975684516138</v>
          </cell>
          <cell r="CW247">
            <v>58.152879912171933</v>
          </cell>
          <cell r="CX247">
            <v>179.45831559586449</v>
          </cell>
          <cell r="CY247">
            <v>124.86014926886591</v>
          </cell>
          <cell r="CZ247">
            <v>21.513322242974414</v>
          </cell>
          <cell r="DB247">
            <v>0</v>
          </cell>
          <cell r="DF247">
            <v>146.71801645939712</v>
          </cell>
          <cell r="DG247">
            <v>48.161198497553166</v>
          </cell>
          <cell r="DH247">
            <v>77.521475369759557</v>
          </cell>
          <cell r="DI247">
            <v>175.62443897378446</v>
          </cell>
          <cell r="DJ247">
            <v>162.64993536362081</v>
          </cell>
          <cell r="DK247">
            <v>22.599558601265532</v>
          </cell>
          <cell r="DM247">
            <v>0</v>
          </cell>
          <cell r="DQ247">
            <v>168.30391921588944</v>
          </cell>
          <cell r="DR247">
            <v>55.219070950051716</v>
          </cell>
          <cell r="DS247">
            <v>86.437977371837704</v>
          </cell>
          <cell r="DT247">
            <v>146.87919638172454</v>
          </cell>
          <cell r="DU247">
            <v>140.07835528937724</v>
          </cell>
          <cell r="DV247">
            <v>26.262354577199112</v>
          </cell>
          <cell r="DX247">
            <v>0</v>
          </cell>
          <cell r="EB247">
            <v>143.370632720429</v>
          </cell>
          <cell r="EC247">
            <v>52.731366697642898</v>
          </cell>
          <cell r="ED247">
            <v>80.484460915175731</v>
          </cell>
        </row>
        <row r="248">
          <cell r="A248">
            <v>324</v>
          </cell>
          <cell r="B248" t="str">
            <v>Average Subscriptions per customer</v>
          </cell>
          <cell r="C248">
            <v>13.288466910909429</v>
          </cell>
          <cell r="D248">
            <v>14.6090794780241</v>
          </cell>
          <cell r="E248">
            <v>0</v>
          </cell>
          <cell r="G248">
            <v>0</v>
          </cell>
          <cell r="K248">
            <v>14.131684961128393</v>
          </cell>
          <cell r="L248">
            <v>3.5892216899237943</v>
          </cell>
          <cell r="M248">
            <v>4.7736057042453428</v>
          </cell>
          <cell r="N248">
            <v>13.177816321252454</v>
          </cell>
          <cell r="O248">
            <v>15.618424637395572</v>
          </cell>
          <cell r="P248">
            <v>0</v>
          </cell>
          <cell r="R248">
            <v>0</v>
          </cell>
          <cell r="V248">
            <v>14.740962006021361</v>
          </cell>
          <cell r="W248">
            <v>3.8710671084128561</v>
          </cell>
          <cell r="X248">
            <v>5.0077704643864491</v>
          </cell>
          <cell r="Y248">
            <v>14.133150441302769</v>
          </cell>
          <cell r="Z248">
            <v>15.668828619686121</v>
          </cell>
          <cell r="AA248">
            <v>0</v>
          </cell>
          <cell r="AC248">
            <v>0</v>
          </cell>
          <cell r="AG248">
            <v>15.118388354261038</v>
          </cell>
          <cell r="AH248">
            <v>3.8986591032545905</v>
          </cell>
          <cell r="AI248">
            <v>5.1477277923845115</v>
          </cell>
          <cell r="AJ248">
            <v>14.382316295374288</v>
          </cell>
          <cell r="AK248">
            <v>16.223896711954954</v>
          </cell>
          <cell r="AL248">
            <v>0</v>
          </cell>
          <cell r="AN248">
            <v>0</v>
          </cell>
          <cell r="AR248">
            <v>15.566272840489411</v>
          </cell>
          <cell r="AS248">
            <v>4.0416951814744086</v>
          </cell>
          <cell r="AT248">
            <v>5.2986288844897782</v>
          </cell>
          <cell r="AU248">
            <v>14.133224236094616</v>
          </cell>
          <cell r="AV248">
            <v>16.245112484472166</v>
          </cell>
          <cell r="AW248">
            <v>0</v>
          </cell>
          <cell r="AY248">
            <v>0</v>
          </cell>
          <cell r="BC248">
            <v>15.494774827927765</v>
          </cell>
          <cell r="BD248">
            <v>4.0638971818794793</v>
          </cell>
          <cell r="BE248">
            <v>5.283880797715927</v>
          </cell>
          <cell r="BF248">
            <v>14.596254775838766</v>
          </cell>
          <cell r="BG248">
            <v>17.201452282700853</v>
          </cell>
          <cell r="BH248">
            <v>-1.5412282478775374E-6</v>
          </cell>
          <cell r="BN248">
            <v>16.278034071184582</v>
          </cell>
          <cell r="BO248">
            <v>4.3267343441123538</v>
          </cell>
          <cell r="BP248">
            <v>5.5729426610865733</v>
          </cell>
          <cell r="BQ248">
            <v>15.157950043945229</v>
          </cell>
          <cell r="BR248">
            <v>17.043363600794304</v>
          </cell>
          <cell r="BS248">
            <v>1.3431433049692444E-4</v>
          </cell>
          <cell r="BU248">
            <v>0</v>
          </cell>
          <cell r="BY248">
            <v>16.3749562170328</v>
          </cell>
          <cell r="BZ248">
            <v>4.3202407231440203</v>
          </cell>
          <cell r="CA248">
            <v>5.6446499874274121</v>
          </cell>
          <cell r="CB248">
            <v>14.777003408208062</v>
          </cell>
          <cell r="CC248">
            <v>17.611310076321729</v>
          </cell>
          <cell r="CD248">
            <v>-5.4044130889042727E-5</v>
          </cell>
          <cell r="CF248">
            <v>0</v>
          </cell>
          <cell r="CJ248">
            <v>16.605033729617141</v>
          </cell>
          <cell r="CK248">
            <v>4.4921719229648653</v>
          </cell>
          <cell r="CL248">
            <v>5.7584762332953039</v>
          </cell>
          <cell r="CM248">
            <v>15.025531170582754</v>
          </cell>
          <cell r="CN248">
            <v>18.06345544941772</v>
          </cell>
          <cell r="CO248">
            <v>-3.4014504849669791E-6</v>
          </cell>
          <cell r="CQ248">
            <v>0</v>
          </cell>
          <cell r="CU248">
            <v>16.979879385019089</v>
          </cell>
          <cell r="CV248">
            <v>4.5763696652910104</v>
          </cell>
          <cell r="CW248">
            <v>5.8633628049136464</v>
          </cell>
          <cell r="CX248">
            <v>15.198889887032166</v>
          </cell>
          <cell r="CY248">
            <v>18.316727417983987</v>
          </cell>
          <cell r="CZ248">
            <v>3.0683097746917426E-6</v>
          </cell>
          <cell r="DB248">
            <v>0</v>
          </cell>
          <cell r="DF248">
            <v>17.197620918608024</v>
          </cell>
          <cell r="DG248">
            <v>4.6053127145387442</v>
          </cell>
          <cell r="DH248">
            <v>5.912598122815484</v>
          </cell>
          <cell r="DI248">
            <v>15.613938942474663</v>
          </cell>
          <cell r="DJ248">
            <v>17.946610148991009</v>
          </cell>
          <cell r="DK248">
            <v>-2.3079221081515301E-6</v>
          </cell>
          <cell r="DM248">
            <v>0</v>
          </cell>
          <cell r="DQ248">
            <v>17.10294219717138</v>
          </cell>
          <cell r="DR248">
            <v>4.5101034530557875</v>
          </cell>
          <cell r="DS248">
            <v>5.8941117401275678</v>
          </cell>
          <cell r="DT248">
            <v>15.41778140609544</v>
          </cell>
          <cell r="DU248">
            <v>19.50595165818617</v>
          </cell>
          <cell r="DV248">
            <v>0</v>
          </cell>
          <cell r="DX248">
            <v>0</v>
          </cell>
          <cell r="EB248">
            <v>18.012060462548533</v>
          </cell>
          <cell r="EC248">
            <v>4.8860106904867111</v>
          </cell>
          <cell r="ED248">
            <v>6.2136293084226768</v>
          </cell>
        </row>
        <row r="249">
          <cell r="A249">
            <v>333</v>
          </cell>
          <cell r="B249" t="str">
            <v>Average Calls Outgoing per customer</v>
          </cell>
          <cell r="C249">
            <v>19.379469961073244</v>
          </cell>
          <cell r="D249">
            <v>10.075189695290792</v>
          </cell>
          <cell r="E249">
            <v>7.3159264750154351</v>
          </cell>
          <cell r="G249">
            <v>0</v>
          </cell>
          <cell r="K249">
            <v>13.438638213920402</v>
          </cell>
          <cell r="L249">
            <v>7.9938341702483156</v>
          </cell>
          <cell r="M249">
            <v>9.3841449332305498</v>
          </cell>
          <cell r="N249">
            <v>19.278285760630293</v>
          </cell>
          <cell r="O249">
            <v>9.9673555845023145</v>
          </cell>
          <cell r="P249">
            <v>7.617565463443797</v>
          </cell>
          <cell r="R249">
            <v>0</v>
          </cell>
          <cell r="V249">
            <v>13.3148789207326</v>
          </cell>
          <cell r="W249">
            <v>8.1999670475013762</v>
          </cell>
          <cell r="X249">
            <v>9.5530455254715054</v>
          </cell>
          <cell r="Y249">
            <v>20.399936452666648</v>
          </cell>
          <cell r="Z249">
            <v>10.68193517438038</v>
          </cell>
          <cell r="AA249">
            <v>7.3063856852590181</v>
          </cell>
          <cell r="AC249">
            <v>0</v>
          </cell>
          <cell r="AG249">
            <v>14.165203529897685</v>
          </cell>
          <cell r="AH249">
            <v>8.1462772345044527</v>
          </cell>
          <cell r="AI249">
            <v>9.6417753057934128</v>
          </cell>
          <cell r="AJ249">
            <v>20.581472291986525</v>
          </cell>
          <cell r="AK249">
            <v>11.761451204076881</v>
          </cell>
          <cell r="AL249">
            <v>7.8401208500661763</v>
          </cell>
          <cell r="AN249">
            <v>0</v>
          </cell>
          <cell r="AR249">
            <v>14.911059204909346</v>
          </cell>
          <cell r="AS249">
            <v>8.8170021923330957</v>
          </cell>
          <cell r="AT249">
            <v>10.2470090365539</v>
          </cell>
          <cell r="AU249">
            <v>18.283732304490243</v>
          </cell>
          <cell r="AV249">
            <v>10.451432809719892</v>
          </cell>
          <cell r="AW249">
            <v>7.6809423986985204</v>
          </cell>
          <cell r="AY249">
            <v>0</v>
          </cell>
          <cell r="BC249">
            <v>13.234188598419765</v>
          </cell>
          <cell r="BD249">
            <v>8.3740116639643496</v>
          </cell>
          <cell r="BE249">
            <v>9.5746576211236185</v>
          </cell>
          <cell r="BF249">
            <v>20.346290931621912</v>
          </cell>
          <cell r="BG249">
            <v>10.958391836569724</v>
          </cell>
          <cell r="BH249">
            <v>7.8366435645362778</v>
          </cell>
          <cell r="BN249">
            <v>14.285954130566367</v>
          </cell>
          <cell r="BO249">
            <v>8.6218667446152448</v>
          </cell>
          <cell r="BP249">
            <v>10.044627917419605</v>
          </cell>
          <cell r="BQ249">
            <v>18.971677252226467</v>
          </cell>
          <cell r="BR249">
            <v>10.813468268898735</v>
          </cell>
          <cell r="BS249">
            <v>8.1751889042052071</v>
          </cell>
          <cell r="BU249">
            <v>0</v>
          </cell>
          <cell r="BY249">
            <v>13.705675712149979</v>
          </cell>
          <cell r="BZ249">
            <v>8.8439382004847147</v>
          </cell>
          <cell r="CA249">
            <v>10.081948883142736</v>
          </cell>
          <cell r="CB249">
            <v>19.550563737991595</v>
          </cell>
          <cell r="CC249">
            <v>10.611266299000219</v>
          </cell>
          <cell r="CD249">
            <v>7.8317519052212718</v>
          </cell>
          <cell r="CF249">
            <v>0</v>
          </cell>
          <cell r="CJ249">
            <v>13.785024336623115</v>
          </cell>
          <cell r="CK249">
            <v>8.5407376856668407</v>
          </cell>
          <cell r="CL249">
            <v>9.8959916332947913</v>
          </cell>
          <cell r="CM249">
            <v>17.147033208383874</v>
          </cell>
          <cell r="CN249">
            <v>9.7834313738316947</v>
          </cell>
          <cell r="CO249">
            <v>8.3145140838684117</v>
          </cell>
          <cell r="CQ249">
            <v>0</v>
          </cell>
          <cell r="CU249">
            <v>12.409903255067166</v>
          </cell>
          <cell r="CV249">
            <v>8.6866639350435513</v>
          </cell>
          <cell r="CW249">
            <v>9.7287032611606694</v>
          </cell>
          <cell r="CX249">
            <v>18.218805532159344</v>
          </cell>
          <cell r="CY249">
            <v>10.150219522182713</v>
          </cell>
          <cell r="CZ249">
            <v>8.0030908999870753</v>
          </cell>
          <cell r="DB249">
            <v>0</v>
          </cell>
          <cell r="DF249">
            <v>13.046331636716859</v>
          </cell>
          <cell r="DG249">
            <v>8.5429359053888057</v>
          </cell>
          <cell r="DH249">
            <v>9.7369729119166006</v>
          </cell>
          <cell r="DI249">
            <v>18.551226982179553</v>
          </cell>
          <cell r="DJ249">
            <v>9.2522745446742665</v>
          </cell>
          <cell r="DK249">
            <v>7.3139654329717629</v>
          </cell>
          <cell r="DM249">
            <v>0</v>
          </cell>
          <cell r="DQ249">
            <v>12.615469552655888</v>
          </cell>
          <cell r="DR249">
            <v>7.8010756947124378</v>
          </cell>
          <cell r="DS249">
            <v>9.1409999473103589</v>
          </cell>
          <cell r="DT249">
            <v>22.274470212768101</v>
          </cell>
          <cell r="DU249">
            <v>11.510549825546455</v>
          </cell>
          <cell r="DV249">
            <v>7.4272804076467747</v>
          </cell>
          <cell r="DX249">
            <v>0</v>
          </cell>
          <cell r="EB249">
            <v>15.443880608135892</v>
          </cell>
          <cell r="EC249">
            <v>8.4500912080427852</v>
          </cell>
          <cell r="ED249">
            <v>10.192770900155278</v>
          </cell>
        </row>
        <row r="250">
          <cell r="A250">
            <v>342</v>
          </cell>
          <cell r="B250" t="str">
            <v>Average Outbound Roaming per customer</v>
          </cell>
          <cell r="C250">
            <v>6.1530644663242411</v>
          </cell>
          <cell r="D250">
            <v>2.7436461774708163</v>
          </cell>
          <cell r="E250">
            <v>0.147214654393622</v>
          </cell>
          <cell r="G250">
            <v>0</v>
          </cell>
          <cell r="K250">
            <v>3.9761330077746524</v>
          </cell>
          <cell r="L250">
            <v>0.78511715557783557</v>
          </cell>
          <cell r="M250">
            <v>1.44060228248365</v>
          </cell>
          <cell r="N250">
            <v>6.8339186055558248</v>
          </cell>
          <cell r="O250">
            <v>2.7689885691954488</v>
          </cell>
          <cell r="P250">
            <v>0.17377807943445661</v>
          </cell>
          <cell r="R250">
            <v>0</v>
          </cell>
          <cell r="V250">
            <v>4.2304374147412478</v>
          </cell>
          <cell r="W250">
            <v>0.81700773924712777</v>
          </cell>
          <cell r="X250">
            <v>1.5518983673185687</v>
          </cell>
          <cell r="Y250">
            <v>8.2019553620069594</v>
          </cell>
          <cell r="Z250">
            <v>2.9646133783628588</v>
          </cell>
          <cell r="AA250">
            <v>0.21696376028308939</v>
          </cell>
          <cell r="AC250">
            <v>0</v>
          </cell>
          <cell r="AG250">
            <v>4.8418582022971508</v>
          </cell>
          <cell r="AH250">
            <v>0.90062362127755335</v>
          </cell>
          <cell r="AI250">
            <v>1.7917147918168421</v>
          </cell>
          <cell r="AJ250">
            <v>7.2519395460596838</v>
          </cell>
          <cell r="AK250">
            <v>3.9878441774761431</v>
          </cell>
          <cell r="AL250">
            <v>0.48418739477218736</v>
          </cell>
          <cell r="AN250">
            <v>0</v>
          </cell>
          <cell r="AR250">
            <v>5.1534446659447521</v>
          </cell>
          <cell r="AS250">
            <v>1.3570179476047914</v>
          </cell>
          <cell r="AT250">
            <v>2.0735634579872668</v>
          </cell>
          <cell r="AU250">
            <v>7.7332143149005272</v>
          </cell>
          <cell r="AV250">
            <v>4.5484483386967378</v>
          </cell>
          <cell r="AW250">
            <v>0.49235834265104705</v>
          </cell>
          <cell r="AY250">
            <v>0</v>
          </cell>
          <cell r="BC250">
            <v>5.6799712026848894</v>
          </cell>
          <cell r="BD250">
            <v>1.5070347704157274</v>
          </cell>
          <cell r="BE250">
            <v>2.2613887597766937</v>
          </cell>
          <cell r="BF250">
            <v>3.1021556501611181</v>
          </cell>
          <cell r="BG250">
            <v>3.6843150794428934</v>
          </cell>
          <cell r="BH250">
            <v>0.35512167828049135</v>
          </cell>
          <cell r="BN250">
            <v>3.4779673389784049</v>
          </cell>
          <cell r="BO250">
            <v>1.1925241853877804</v>
          </cell>
          <cell r="BP250">
            <v>1.4242583378808318</v>
          </cell>
          <cell r="BQ250">
            <v>5.5520522395048335</v>
          </cell>
          <cell r="BR250">
            <v>3.0442023116822901</v>
          </cell>
          <cell r="BS250">
            <v>0.37205376985862482</v>
          </cell>
          <cell r="BU250">
            <v>0</v>
          </cell>
          <cell r="BY250">
            <v>3.9332727243952119</v>
          </cell>
          <cell r="BZ250">
            <v>1.0493882026003505</v>
          </cell>
          <cell r="CA250">
            <v>1.5996308588585542</v>
          </cell>
          <cell r="CB250">
            <v>5.5325144078981614</v>
          </cell>
          <cell r="CC250">
            <v>2.4390170703221195</v>
          </cell>
          <cell r="CD250">
            <v>0.10080705413065874</v>
          </cell>
          <cell r="CF250">
            <v>0</v>
          </cell>
          <cell r="CJ250">
            <v>3.5373150189587594</v>
          </cell>
          <cell r="CK250">
            <v>0.69722693844049</v>
          </cell>
          <cell r="CL250">
            <v>1.2925643898169452</v>
          </cell>
          <cell r="CM250">
            <v>4.4336375913026025</v>
          </cell>
          <cell r="CN250">
            <v>2.0159120976461802</v>
          </cell>
          <cell r="CO250">
            <v>0.19737913211902142</v>
          </cell>
          <cell r="CQ250">
            <v>0</v>
          </cell>
          <cell r="CU250">
            <v>2.878273774487297</v>
          </cell>
          <cell r="CV250">
            <v>0.65810403276671914</v>
          </cell>
          <cell r="CW250">
            <v>1.1231256314653271</v>
          </cell>
          <cell r="CX250">
            <v>4.9542946022975229</v>
          </cell>
          <cell r="CY250">
            <v>2.5670415421547719</v>
          </cell>
          <cell r="CZ250">
            <v>0.17992044519020609</v>
          </cell>
          <cell r="DB250">
            <v>0</v>
          </cell>
          <cell r="DF250">
            <v>3.423914419185448</v>
          </cell>
          <cell r="DG250">
            <v>0.78010591529382356</v>
          </cell>
          <cell r="DH250">
            <v>1.2952157665801947</v>
          </cell>
          <cell r="DI250">
            <v>5.5493603634418704</v>
          </cell>
          <cell r="DJ250">
            <v>2.7515553811858764</v>
          </cell>
          <cell r="DK250">
            <v>0.22251481158667497</v>
          </cell>
          <cell r="DM250">
            <v>0</v>
          </cell>
          <cell r="DQ250">
            <v>3.7634504105311244</v>
          </cell>
          <cell r="DR250">
            <v>0.85807990611806328</v>
          </cell>
          <cell r="DS250">
            <v>1.4428121849870332</v>
          </cell>
          <cell r="DT250">
            <v>7.7105663364696877</v>
          </cell>
          <cell r="DU250">
            <v>3.4974931456208069</v>
          </cell>
          <cell r="DV250">
            <v>0.2434918763763026</v>
          </cell>
          <cell r="DX250">
            <v>0</v>
          </cell>
          <cell r="EB250">
            <v>5.0370261293969509</v>
          </cell>
          <cell r="EC250">
            <v>1.0585807921592718</v>
          </cell>
          <cell r="ED250">
            <v>1.8971197324135332</v>
          </cell>
        </row>
        <row r="251">
          <cell r="A251">
            <v>396</v>
          </cell>
          <cell r="B251" t="str">
            <v>Incoming Minutes Per Customer</v>
          </cell>
          <cell r="C251">
            <v>80.841677953085764</v>
          </cell>
          <cell r="D251">
            <v>59.435184622595301</v>
          </cell>
          <cell r="E251">
            <v>26.304892831250687</v>
          </cell>
          <cell r="K251">
            <v>67.173519692560845</v>
          </cell>
          <cell r="L251">
            <v>34.444485888422648</v>
          </cell>
          <cell r="M251">
            <v>40.110090926626775</v>
          </cell>
          <cell r="O251">
            <v>38.182693254937654</v>
          </cell>
          <cell r="V251">
            <v>38.96633176906078</v>
          </cell>
          <cell r="W251">
            <v>38.182693254937654</v>
          </cell>
          <cell r="X251">
            <v>38.96633176906078</v>
          </cell>
          <cell r="Y251">
            <v>83.444422398016158</v>
          </cell>
          <cell r="Z251">
            <v>60.459276090027132</v>
          </cell>
          <cell r="AA251">
            <v>27.772419273354572</v>
          </cell>
          <cell r="AG251">
            <v>68.697948887945557</v>
          </cell>
          <cell r="AH251">
            <v>35.905440252663276</v>
          </cell>
          <cell r="AI251">
            <v>41.707336228686536</v>
          </cell>
          <cell r="AJ251">
            <v>56.005705682260725</v>
          </cell>
          <cell r="AK251">
            <v>30.653915578237832</v>
          </cell>
          <cell r="AR251">
            <v>32.830724413829351</v>
          </cell>
          <cell r="AS251">
            <v>30.653915578237832</v>
          </cell>
          <cell r="AT251">
            <v>32.830724413829351</v>
          </cell>
        </row>
        <row r="252">
          <cell r="A252">
            <v>360</v>
          </cell>
          <cell r="B252" t="str">
            <v>ARPU</v>
          </cell>
          <cell r="C252">
            <v>589.59618079768507</v>
          </cell>
          <cell r="D252">
            <v>431.19770930606006</v>
          </cell>
          <cell r="E252">
            <v>132.0499353380751</v>
          </cell>
          <cell r="G252">
            <v>0</v>
          </cell>
          <cell r="K252">
            <v>488.4579260098717</v>
          </cell>
          <cell r="L252">
            <v>205.54585138353508</v>
          </cell>
          <cell r="M252">
            <v>252.44260061396855</v>
          </cell>
          <cell r="N252">
            <v>606.30386006477409</v>
          </cell>
          <cell r="O252">
            <v>452.20243565133262</v>
          </cell>
          <cell r="P252">
            <v>141.01109531904683</v>
          </cell>
          <cell r="R252">
            <v>0</v>
          </cell>
          <cell r="V252">
            <v>507.60593504529385</v>
          </cell>
          <cell r="W252">
            <v>218.14067720395201</v>
          </cell>
          <cell r="X252">
            <v>265.54996937812723</v>
          </cell>
          <cell r="Y252">
            <v>649.9243128938524</v>
          </cell>
          <cell r="Z252">
            <v>463.05105816058523</v>
          </cell>
          <cell r="AA252">
            <v>138.35725810905697</v>
          </cell>
          <cell r="AC252">
            <v>0</v>
          </cell>
          <cell r="AG252">
            <v>530.0329072121325</v>
          </cell>
          <cell r="AH252">
            <v>219.14635026562013</v>
          </cell>
          <cell r="AI252">
            <v>271.72065487084734</v>
          </cell>
          <cell r="AJ252">
            <v>642.58488915073326</v>
          </cell>
          <cell r="AK252">
            <v>496.29145956508921</v>
          </cell>
          <cell r="AL252">
            <v>144.53940131391846</v>
          </cell>
          <cell r="AN252">
            <v>0</v>
          </cell>
          <cell r="AR252">
            <v>548.53248616805024</v>
          </cell>
          <cell r="AS252">
            <v>232.16783140986877</v>
          </cell>
          <cell r="AT252">
            <v>282.05526336242991</v>
          </cell>
          <cell r="AU252">
            <v>613.31799201490787</v>
          </cell>
          <cell r="AV252">
            <v>476.73721845624448</v>
          </cell>
          <cell r="AW252">
            <v>140.39608990007542</v>
          </cell>
          <cell r="AY252">
            <v>0</v>
          </cell>
          <cell r="BC252">
            <v>525.26331714530147</v>
          </cell>
          <cell r="BD252">
            <v>224.53559744710435</v>
          </cell>
          <cell r="BE252">
            <v>271.63985267137286</v>
          </cell>
          <cell r="BF252">
            <v>593.44253966018516</v>
          </cell>
          <cell r="BG252">
            <v>494.55344022680436</v>
          </cell>
          <cell r="BH252">
            <v>141.1420134556688</v>
          </cell>
          <cell r="BN252">
            <v>529.60490757110415</v>
          </cell>
          <cell r="BO252">
            <v>230.03670329711258</v>
          </cell>
          <cell r="BP252">
            <v>274.13607275875927</v>
          </cell>
          <cell r="BQ252">
            <v>612.45423901203094</v>
          </cell>
          <cell r="BR252">
            <v>487.75757292084609</v>
          </cell>
          <cell r="BS252">
            <v>148.82107207209918</v>
          </cell>
          <cell r="BU252">
            <v>0</v>
          </cell>
          <cell r="BY252">
            <v>531.96441127894263</v>
          </cell>
          <cell r="BZ252">
            <v>234.73447057694949</v>
          </cell>
          <cell r="CA252">
            <v>280.89761148330541</v>
          </cell>
          <cell r="CB252">
            <v>599.13329107118648</v>
          </cell>
          <cell r="CC252">
            <v>476.19108743145409</v>
          </cell>
          <cell r="CD252">
            <v>138.32633381217474</v>
          </cell>
          <cell r="CF252">
            <v>0</v>
          </cell>
          <cell r="CJ252">
            <v>519.83979804071839</v>
          </cell>
          <cell r="CK252">
            <v>224.50732519899805</v>
          </cell>
          <cell r="CL252">
            <v>270.62880958563721</v>
          </cell>
          <cell r="CM252">
            <v>553.89089934466824</v>
          </cell>
          <cell r="CN252">
            <v>463.39910320548654</v>
          </cell>
          <cell r="CO252">
            <v>143.77982036260184</v>
          </cell>
          <cell r="CQ252">
            <v>0</v>
          </cell>
          <cell r="CU252">
            <v>495.67599206805596</v>
          </cell>
          <cell r="CV252">
            <v>224.75529076887494</v>
          </cell>
          <cell r="CW252">
            <v>265.29397610052058</v>
          </cell>
          <cell r="CX252">
            <v>584.26446747771024</v>
          </cell>
          <cell r="CY252">
            <v>480.74774559858241</v>
          </cell>
          <cell r="CZ252">
            <v>142.50782991470209</v>
          </cell>
          <cell r="DB252">
            <v>0</v>
          </cell>
          <cell r="DF252">
            <v>517.90370228297695</v>
          </cell>
          <cell r="DG252">
            <v>227.55030348702255</v>
          </cell>
          <cell r="DH252">
            <v>271.5701103867633</v>
          </cell>
          <cell r="DI252">
            <v>599.83973497381146</v>
          </cell>
          <cell r="DJ252">
            <v>463.8023065471674</v>
          </cell>
          <cell r="DK252">
            <v>133.61399511886671</v>
          </cell>
          <cell r="DM252">
            <v>0</v>
          </cell>
          <cell r="DQ252">
            <v>513.00359059050095</v>
          </cell>
          <cell r="DR252">
            <v>216.59256331136714</v>
          </cell>
          <cell r="DS252">
            <v>264.36139616944502</v>
          </cell>
          <cell r="DT252">
            <v>689.6894753979758</v>
          </cell>
          <cell r="DU252">
            <v>533.16123355473451</v>
          </cell>
          <cell r="DV252">
            <v>141.31755418274383</v>
          </cell>
          <cell r="DX252">
            <v>0</v>
          </cell>
          <cell r="EB252">
            <v>590.35947823123036</v>
          </cell>
          <cell r="EC252">
            <v>239.4697715142014</v>
          </cell>
          <cell r="ED252">
            <v>296.22376637205173</v>
          </cell>
        </row>
        <row r="253">
          <cell r="A253">
            <v>361</v>
          </cell>
          <cell r="B253" t="str">
            <v>ARPU Rolling</v>
          </cell>
          <cell r="C253">
            <v>617</v>
          </cell>
          <cell r="D253">
            <v>434</v>
          </cell>
          <cell r="E253">
            <v>123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503</v>
          </cell>
          <cell r="L253">
            <v>0</v>
          </cell>
          <cell r="M253">
            <v>249</v>
          </cell>
          <cell r="N253">
            <v>611</v>
          </cell>
          <cell r="O253">
            <v>435</v>
          </cell>
          <cell r="P253">
            <v>125</v>
          </cell>
          <cell r="R253">
            <v>0</v>
          </cell>
          <cell r="V253">
            <v>501</v>
          </cell>
          <cell r="W253">
            <v>0</v>
          </cell>
          <cell r="X253">
            <v>250</v>
          </cell>
          <cell r="Y253">
            <v>615</v>
          </cell>
          <cell r="Z253">
            <v>439</v>
          </cell>
          <cell r="AA253">
            <v>128</v>
          </cell>
          <cell r="AC253">
            <v>0</v>
          </cell>
          <cell r="AG253">
            <v>504</v>
          </cell>
          <cell r="AH253">
            <v>3.3431424441739912</v>
          </cell>
          <cell r="AI253">
            <v>254</v>
          </cell>
          <cell r="AJ253">
            <v>610.92775397228502</v>
          </cell>
          <cell r="AK253">
            <v>443.96268014240064</v>
          </cell>
          <cell r="AL253">
            <v>129.99830834491198</v>
          </cell>
          <cell r="AR253">
            <v>505.39373831369244</v>
          </cell>
          <cell r="AS253">
            <v>71.867700500175161</v>
          </cell>
          <cell r="AT253">
            <v>255.8539659880357</v>
          </cell>
        </row>
        <row r="254">
          <cell r="A254">
            <v>369</v>
          </cell>
          <cell r="B254" t="str">
            <v>Net Service Revenue Per Billable Minute</v>
          </cell>
          <cell r="C254">
            <v>0.14709040302873821</v>
          </cell>
          <cell r="D254">
            <v>0.12530918952863304</v>
          </cell>
          <cell r="E254">
            <v>0.11935753810098147</v>
          </cell>
          <cell r="G254">
            <v>0</v>
          </cell>
          <cell r="K254">
            <v>0.13396216626492663</v>
          </cell>
          <cell r="L254">
            <v>0.12229328464283042</v>
          </cell>
          <cell r="M254">
            <v>0.12837725467712804</v>
          </cell>
          <cell r="N254">
            <v>23.161893412383499</v>
          </cell>
          <cell r="O254">
            <v>75.026172095646061</v>
          </cell>
          <cell r="P254">
            <v>42.956699964201718</v>
          </cell>
          <cell r="V254">
            <v>56.379605112026795</v>
          </cell>
          <cell r="W254">
            <v>50.905201918423025</v>
          </cell>
          <cell r="X254">
            <v>47.516702759004509</v>
          </cell>
          <cell r="Y254">
            <v>0.15063149773689916</v>
          </cell>
          <cell r="Z254">
            <v>0.11999735614049351</v>
          </cell>
          <cell r="AA254">
            <v>0.10604034869468766</v>
          </cell>
          <cell r="AC254">
            <v>0</v>
          </cell>
          <cell r="AG254">
            <v>0.13207181411793728</v>
          </cell>
          <cell r="AH254">
            <v>0.11300505513900251</v>
          </cell>
          <cell r="AI254">
            <v>0.12222655396813543</v>
          </cell>
          <cell r="AJ254">
            <v>0.14194441928395166</v>
          </cell>
          <cell r="AK254">
            <v>0.13433171333965108</v>
          </cell>
          <cell r="AL254">
            <v>0.12205635142798453</v>
          </cell>
          <cell r="AN254">
            <v>0</v>
          </cell>
          <cell r="AR254">
            <v>0.13743168731907973</v>
          </cell>
          <cell r="AS254">
            <v>0.12822331396693185</v>
          </cell>
          <cell r="AT254">
            <v>0.13174367602377154</v>
          </cell>
          <cell r="AU254">
            <v>0.12051288398585561</v>
          </cell>
          <cell r="AV254">
            <v>0.11604287478295079</v>
          </cell>
          <cell r="AW254">
            <v>0.11577567181134671</v>
          </cell>
          <cell r="AY254">
            <v>0</v>
          </cell>
          <cell r="BC254">
            <v>0.11779559197006191</v>
          </cell>
          <cell r="BD254">
            <v>0.11590893089971628</v>
          </cell>
          <cell r="BE254">
            <v>0.1170294878870352</v>
          </cell>
          <cell r="BF254">
            <v>0.11944998974464782</v>
          </cell>
          <cell r="BG254">
            <v>0.12531001772686651</v>
          </cell>
          <cell r="BH254">
            <v>0.112972326407749</v>
          </cell>
          <cell r="BN254">
            <v>0.12294964307819482</v>
          </cell>
          <cell r="BO254">
            <v>0.11923387837315542</v>
          </cell>
          <cell r="BP254">
            <v>0.11928898867270048</v>
          </cell>
          <cell r="BQ254">
            <v>0.12249461338179432</v>
          </cell>
          <cell r="BR254">
            <v>0.11772489902643014</v>
          </cell>
          <cell r="BS254">
            <v>0.12021743682953497</v>
          </cell>
          <cell r="BU254">
            <v>0</v>
          </cell>
          <cell r="BY254">
            <v>0.11959475154563816</v>
          </cell>
          <cell r="BZ254">
            <v>0.11891135202886033</v>
          </cell>
          <cell r="CA254">
            <v>0.11981831634085921</v>
          </cell>
          <cell r="CB254">
            <v>0.12162358337591117</v>
          </cell>
          <cell r="CC254">
            <v>0.11480781159620694</v>
          </cell>
          <cell r="CD254">
            <v>0.10931142486786946</v>
          </cell>
          <cell r="CF254">
            <v>0</v>
          </cell>
          <cell r="CJ254">
            <v>0.11745850306335254</v>
          </cell>
          <cell r="CK254">
            <v>0.11217463713508911</v>
          </cell>
          <cell r="CL254">
            <v>0.11472899681505867</v>
          </cell>
          <cell r="CM254">
            <v>0.12472634306822415</v>
          </cell>
          <cell r="CN254">
            <v>0.11336230409975849</v>
          </cell>
          <cell r="CO254">
            <v>0.11295957930743625</v>
          </cell>
          <cell r="CQ254">
            <v>0</v>
          </cell>
          <cell r="CU254">
            <v>0.11759364310015623</v>
          </cell>
          <cell r="CV254">
            <v>0.11316501465334858</v>
          </cell>
          <cell r="CW254">
            <v>0.11585086790045958</v>
          </cell>
          <cell r="CX254">
            <v>0.12299551622005217</v>
          </cell>
          <cell r="CY254">
            <v>0.11337837906690786</v>
          </cell>
          <cell r="CZ254">
            <v>0.10330545051260473</v>
          </cell>
          <cell r="DB254">
            <v>0</v>
          </cell>
          <cell r="DF254">
            <v>0.11709242600124135</v>
          </cell>
          <cell r="DG254">
            <v>0.10825934215682709</v>
          </cell>
          <cell r="DH254">
            <v>0.11174160899457812</v>
          </cell>
          <cell r="DI254">
            <v>0.12547863006069573</v>
          </cell>
          <cell r="DJ254">
            <v>0.11214407456888546</v>
          </cell>
          <cell r="DK254">
            <v>9.7184276054299398E-2</v>
          </cell>
          <cell r="DM254">
            <v>0</v>
          </cell>
          <cell r="DQ254">
            <v>0.11744196434237061</v>
          </cell>
          <cell r="DR254">
            <v>0.10444736760066084</v>
          </cell>
          <cell r="DS254">
            <v>0.10954650304369076</v>
          </cell>
          <cell r="DT254">
            <v>0.13391271907548466</v>
          </cell>
          <cell r="DU254">
            <v>0.1443814453744928</v>
          </cell>
          <cell r="DV254">
            <v>0.10651409319301219</v>
          </cell>
          <cell r="DX254">
            <v>0</v>
          </cell>
          <cell r="EB254">
            <v>0.14007207995991036</v>
          </cell>
          <cell r="EC254">
            <v>0.12535638088547901</v>
          </cell>
          <cell r="ED254">
            <v>0.12756591780591078</v>
          </cell>
        </row>
        <row r="255">
          <cell r="A255">
            <v>370</v>
          </cell>
          <cell r="B255" t="str">
            <v>Outgoing SMS Per Customer</v>
          </cell>
          <cell r="C255">
            <v>19.499252297460039</v>
          </cell>
          <cell r="D255">
            <v>72.688340990711268</v>
          </cell>
          <cell r="E255">
            <v>35.650989646938775</v>
          </cell>
          <cell r="K255">
            <v>53.460764384867261</v>
          </cell>
          <cell r="L255">
            <v>44.750485955406802</v>
          </cell>
          <cell r="M255">
            <v>41.667033913008488</v>
          </cell>
          <cell r="N255">
            <v>9.4586587677004523</v>
          </cell>
          <cell r="O255">
            <v>5.3395289445781824</v>
          </cell>
          <cell r="P255">
            <v>27.910154302790737</v>
          </cell>
          <cell r="V255">
            <v>7.0857761738323131</v>
          </cell>
          <cell r="W255">
            <v>5.3395289445781824</v>
          </cell>
          <cell r="X255">
            <v>7.0857761738323131</v>
          </cell>
          <cell r="Y255">
            <v>16.921389797386517</v>
          </cell>
          <cell r="Z255">
            <v>76.877822966195936</v>
          </cell>
          <cell r="AA255">
            <v>41.377224234232635</v>
          </cell>
          <cell r="AG255">
            <v>55.38736002159434</v>
          </cell>
          <cell r="AH255">
            <v>50.210349911762044</v>
          </cell>
          <cell r="AI255">
            <v>46.147598144316504</v>
          </cell>
          <cell r="AJ255">
            <v>19.469192241258522</v>
          </cell>
          <cell r="AK255">
            <v>75.025311288354999</v>
          </cell>
          <cell r="AL255">
            <v>41.126640326830696</v>
          </cell>
          <cell r="AR255">
            <v>55.186356789051572</v>
          </cell>
          <cell r="AS255">
            <v>49.571473126007831</v>
          </cell>
          <cell r="AT255">
            <v>45.912450039781717</v>
          </cell>
          <cell r="AU255">
            <v>21.211263829983828</v>
          </cell>
          <cell r="AV255">
            <v>75.500994548188771</v>
          </cell>
          <cell r="AW255">
            <v>39.718811657327116</v>
          </cell>
          <cell r="BC255">
            <v>56.212270652490524</v>
          </cell>
          <cell r="BD255">
            <v>48.670126235829635</v>
          </cell>
          <cell r="BE255">
            <v>45.343254234923073</v>
          </cell>
          <cell r="BF255">
            <v>24.951132438870509</v>
          </cell>
          <cell r="BG255">
            <v>78.481289127138567</v>
          </cell>
          <cell r="BH255">
            <v>40.547492670868294</v>
          </cell>
          <cell r="BN255">
            <v>59.507402724642816</v>
          </cell>
          <cell r="BO255">
            <v>50.089100030022351</v>
          </cell>
          <cell r="BP255">
            <v>47.038602736386281</v>
          </cell>
          <cell r="BQ255">
            <v>19.518115174347738</v>
          </cell>
          <cell r="BR255">
            <v>84.694847426801644</v>
          </cell>
          <cell r="BS255">
            <v>41.609194307522245</v>
          </cell>
          <cell r="BY255">
            <v>61.588718307950664</v>
          </cell>
          <cell r="BZ255">
            <v>52.530516965332673</v>
          </cell>
          <cell r="CA255">
            <v>48.496276013297816</v>
          </cell>
          <cell r="CB255">
            <v>23.178943153088756</v>
          </cell>
          <cell r="CC255">
            <v>84.126267044274385</v>
          </cell>
          <cell r="CD255">
            <v>43.156620679076482</v>
          </cell>
          <cell r="CJ255">
            <v>62.487870918473099</v>
          </cell>
          <cell r="CK255">
            <v>53.606970124224532</v>
          </cell>
          <cell r="CL255">
            <v>49.860565356807093</v>
          </cell>
          <cell r="CM255">
            <v>23.879814810277612</v>
          </cell>
          <cell r="CN255">
            <v>88.505318175273558</v>
          </cell>
          <cell r="CO255">
            <v>46.006266595750859</v>
          </cell>
          <cell r="CU255">
            <v>65.454497230230857</v>
          </cell>
          <cell r="CV255">
            <v>56.773391353877521</v>
          </cell>
          <cell r="CW255">
            <v>52.721984231131245</v>
          </cell>
          <cell r="CX255">
            <v>22.866311001930089</v>
          </cell>
          <cell r="CY255">
            <v>90.883310953327282</v>
          </cell>
          <cell r="CZ255">
            <v>51.561079620431748</v>
          </cell>
          <cell r="DF255">
            <v>66.46950941363464</v>
          </cell>
          <cell r="DG255">
            <v>61.447730083228706</v>
          </cell>
          <cell r="DH255">
            <v>56.686644627925403</v>
          </cell>
          <cell r="DI255">
            <v>25.338070981497555</v>
          </cell>
          <cell r="DJ255">
            <v>88.887298036409462</v>
          </cell>
          <cell r="DK255">
            <v>51.452330896793256</v>
          </cell>
          <cell r="DQ255">
            <v>65.903156045302637</v>
          </cell>
          <cell r="DR255">
            <v>60.85999272510476</v>
          </cell>
          <cell r="DS255">
            <v>56.432456482090721</v>
          </cell>
          <cell r="DT255">
            <v>21.744073708524024</v>
          </cell>
          <cell r="DU255">
            <v>81.556333248737261</v>
          </cell>
          <cell r="DV255">
            <v>45.356632443360944</v>
          </cell>
          <cell r="EB255">
            <v>59.699854088501247</v>
          </cell>
          <cell r="EC255">
            <v>54.42423028359552</v>
          </cell>
          <cell r="ED255">
            <v>50.304620630317999</v>
          </cell>
        </row>
        <row r="256">
          <cell r="A256">
            <v>403</v>
          </cell>
          <cell r="B256" t="str">
            <v>Lumina Base</v>
          </cell>
          <cell r="C256">
            <v>8.4900952045171074</v>
          </cell>
          <cell r="D256">
            <v>4.9847077564912645</v>
          </cell>
          <cell r="E256">
            <v>26.304892831250687</v>
          </cell>
          <cell r="K256">
            <v>6.4868094596211163</v>
          </cell>
          <cell r="L256">
            <v>4.9847077564912645</v>
          </cell>
          <cell r="M256">
            <v>6.4868094596211163</v>
          </cell>
          <cell r="N256">
            <v>10.014637332057012</v>
          </cell>
          <cell r="O256">
            <v>9.1317308274182238</v>
          </cell>
          <cell r="V256">
            <v>9.9571584928484533</v>
          </cell>
          <cell r="W256">
            <v>9.1317308274182238</v>
          </cell>
          <cell r="X256">
            <v>9.9571584928484533</v>
          </cell>
          <cell r="Y256">
            <v>9.9065286175885543</v>
          </cell>
          <cell r="Z256">
            <v>6.0617839849296535</v>
          </cell>
          <cell r="AA256">
            <v>27.772419273354572</v>
          </cell>
          <cell r="AG256">
            <v>7.671077390623303</v>
          </cell>
          <cell r="AH256">
            <v>6.0617839849296535</v>
          </cell>
          <cell r="AI256">
            <v>7.671077390623303</v>
          </cell>
          <cell r="AJ256">
            <v>84.909971840400999</v>
          </cell>
          <cell r="AK256">
            <v>62.879104033605266</v>
          </cell>
          <cell r="AL256">
            <v>26.190540044921242</v>
          </cell>
          <cell r="AR256">
            <v>70.746273150092193</v>
          </cell>
          <cell r="AS256">
            <v>35.330390656705113</v>
          </cell>
          <cell r="AT256">
            <v>41.356938374173041</v>
          </cell>
        </row>
        <row r="257">
          <cell r="A257" t="str">
            <v xml:space="preserve"> </v>
          </cell>
          <cell r="B257" t="str">
            <v>USAGE</v>
          </cell>
          <cell r="C257">
            <v>8.8339356367892883</v>
          </cell>
          <cell r="D257">
            <v>8.3917243496244005</v>
          </cell>
          <cell r="K257">
            <v>8.8059855865887187</v>
          </cell>
          <cell r="L257">
            <v>8.3917243496244005</v>
          </cell>
          <cell r="M257">
            <v>8.8059855865887187</v>
          </cell>
          <cell r="N257">
            <v>9.7571312043315555</v>
          </cell>
          <cell r="O257">
            <v>2.809729119589266</v>
          </cell>
          <cell r="P257">
            <v>9.2221225618728558E-2</v>
          </cell>
          <cell r="V257">
            <v>9.7116282514359575</v>
          </cell>
          <cell r="W257">
            <v>9.2221225618728558E-2</v>
          </cell>
          <cell r="X257">
            <v>9.2221225618728558E-2</v>
          </cell>
          <cell r="Y257">
            <v>11.366942217930562</v>
          </cell>
          <cell r="Z257">
            <v>10.700120037676523</v>
          </cell>
          <cell r="AG257">
            <v>11.322884716695086</v>
          </cell>
          <cell r="AH257">
            <v>10.700120037676523</v>
          </cell>
          <cell r="AI257">
            <v>11.322884716695086</v>
          </cell>
        </row>
        <row r="258">
          <cell r="A258">
            <v>405</v>
          </cell>
          <cell r="B258" t="str">
            <v>Minutes Per Customer</v>
          </cell>
          <cell r="C258">
            <v>8.7383214218983447</v>
          </cell>
          <cell r="D258">
            <v>2.7607750169953591</v>
          </cell>
          <cell r="E258">
            <v>6.5011722388716262E-2</v>
          </cell>
          <cell r="K258">
            <v>8.6988317559300299</v>
          </cell>
          <cell r="L258">
            <v>6.5011722388716262E-2</v>
          </cell>
          <cell r="M258">
            <v>6.5011722388716262E-2</v>
          </cell>
          <cell r="N258">
            <v>299.26690876769572</v>
          </cell>
          <cell r="O258">
            <v>92.950285707617226</v>
          </cell>
          <cell r="P258">
            <v>9.2221225618728558E-2</v>
          </cell>
          <cell r="V258">
            <v>297.91561004247882</v>
          </cell>
          <cell r="W258">
            <v>92.950285707617226</v>
          </cell>
          <cell r="X258">
            <v>297.91561004247882</v>
          </cell>
          <cell r="Y258">
            <v>10.411845320402456</v>
          </cell>
          <cell r="Z258">
            <v>3.3431424441739912</v>
          </cell>
          <cell r="AA258">
            <v>9.8631072619725244E-2</v>
          </cell>
          <cell r="AG258">
            <v>10.366200002051928</v>
          </cell>
          <cell r="AH258">
            <v>9.8631072619725244E-2</v>
          </cell>
          <cell r="AI258">
            <v>9.8631072619725244E-2</v>
          </cell>
          <cell r="AJ258">
            <v>9.5561291778485398</v>
          </cell>
          <cell r="AK258">
            <v>3.7796751163323283</v>
          </cell>
          <cell r="AR258">
            <v>9.5172931920292108</v>
          </cell>
          <cell r="AS258">
            <v>3.7796751163323283</v>
          </cell>
          <cell r="AT258">
            <v>9.5172931920292108</v>
          </cell>
        </row>
        <row r="259">
          <cell r="A259">
            <v>375</v>
          </cell>
          <cell r="B259" t="str">
            <v>Corporate Jupiter Base</v>
          </cell>
          <cell r="C259">
            <v>295.482721042344</v>
          </cell>
          <cell r="D259">
            <v>88.664653057201875</v>
          </cell>
          <cell r="E259">
            <v>6.5011722388716262E-2</v>
          </cell>
          <cell r="K259">
            <v>294.11641188006854</v>
          </cell>
          <cell r="L259">
            <v>88.664653057201875</v>
          </cell>
          <cell r="M259">
            <v>294.11641188006854</v>
          </cell>
          <cell r="N259">
            <v>228.01189009970759</v>
          </cell>
          <cell r="O259">
            <v>222.58028951544858</v>
          </cell>
          <cell r="V259">
            <v>223.03572558106478</v>
          </cell>
          <cell r="W259">
            <v>222.58028951544858</v>
          </cell>
          <cell r="X259">
            <v>223.03572558106478</v>
          </cell>
          <cell r="Y259">
            <v>306.5302043723031</v>
          </cell>
          <cell r="Z259">
            <v>97.476327125158122</v>
          </cell>
          <cell r="AA259">
            <v>9.8631072619725244E-2</v>
          </cell>
          <cell r="AG259">
            <v>305.18026352085661</v>
          </cell>
          <cell r="AH259">
            <v>97.476327125158122</v>
          </cell>
          <cell r="AI259">
            <v>305.18026352085661</v>
          </cell>
          <cell r="AJ259">
            <v>323.14683941146296</v>
          </cell>
          <cell r="AK259">
            <v>114.84736675710641</v>
          </cell>
          <cell r="AR259">
            <v>321.74641013772015</v>
          </cell>
          <cell r="AS259">
            <v>114.84736675710641</v>
          </cell>
          <cell r="AT259">
            <v>321.74641013772015</v>
          </cell>
          <cell r="AU259">
            <v>285.9081733153335</v>
          </cell>
          <cell r="AV259">
            <v>134.72913204933479</v>
          </cell>
          <cell r="BC259">
            <v>284.82440357582658</v>
          </cell>
          <cell r="BD259">
            <v>134.72913204933479</v>
          </cell>
          <cell r="BE259">
            <v>284.82440357582658</v>
          </cell>
          <cell r="BF259">
            <v>333.05583007103621</v>
          </cell>
          <cell r="BG259">
            <v>145.54335616565768</v>
          </cell>
          <cell r="BN259">
            <v>331.68725430148265</v>
          </cell>
          <cell r="BO259">
            <v>145.54335616565768</v>
          </cell>
          <cell r="BP259">
            <v>331.68725430148265</v>
          </cell>
          <cell r="BQ259">
            <v>328.87036920466835</v>
          </cell>
          <cell r="BR259">
            <v>189.76304925673824</v>
          </cell>
          <cell r="BY259">
            <v>327.8595721242126</v>
          </cell>
          <cell r="BZ259">
            <v>189.76304925673824</v>
          </cell>
          <cell r="CA259">
            <v>327.8595721242126</v>
          </cell>
          <cell r="CB259">
            <v>318.26171493638196</v>
          </cell>
          <cell r="CC259">
            <v>149.15271944359904</v>
          </cell>
          <cell r="CJ259">
            <v>317.04153881897696</v>
          </cell>
          <cell r="CK259">
            <v>149.15271944359904</v>
          </cell>
          <cell r="CL259">
            <v>317.04153881897696</v>
          </cell>
          <cell r="CM259">
            <v>279.11435842389545</v>
          </cell>
          <cell r="CN259">
            <v>138.91506295635043</v>
          </cell>
          <cell r="CU259">
            <v>278.10867993570321</v>
          </cell>
          <cell r="CV259">
            <v>138.91506295635043</v>
          </cell>
          <cell r="CW259">
            <v>278.10867993570321</v>
          </cell>
          <cell r="CX259">
            <v>333.39443200154722</v>
          </cell>
          <cell r="CY259">
            <v>94.925223182694424</v>
          </cell>
          <cell r="DF259">
            <v>331.71390487323254</v>
          </cell>
          <cell r="DG259">
            <v>94.925223182694424</v>
          </cell>
          <cell r="DH259">
            <v>331.71390487323254</v>
          </cell>
          <cell r="DI259">
            <v>303.35695728447479</v>
          </cell>
          <cell r="DJ259">
            <v>99.37905898317608</v>
          </cell>
          <cell r="DQ259">
            <v>301.93996920350378</v>
          </cell>
          <cell r="DR259">
            <v>99.37905898317608</v>
          </cell>
          <cell r="DS259">
            <v>301.93996920350378</v>
          </cell>
          <cell r="DT259">
            <v>334.54425668197086</v>
          </cell>
          <cell r="DU259">
            <v>110.42019579628581</v>
          </cell>
          <cell r="EB259">
            <v>333.00635656474583</v>
          </cell>
          <cell r="EC259">
            <v>110.42019579628581</v>
          </cell>
          <cell r="ED259">
            <v>333.00635656474583</v>
          </cell>
        </row>
        <row r="260">
          <cell r="A260">
            <v>376</v>
          </cell>
          <cell r="B260" t="str">
            <v>SPD</v>
          </cell>
          <cell r="C260">
            <v>231.09322374342642</v>
          </cell>
          <cell r="D260">
            <v>215.07539178918574</v>
          </cell>
          <cell r="K260">
            <v>216.3796887202339</v>
          </cell>
          <cell r="L260">
            <v>215.07539178918574</v>
          </cell>
          <cell r="M260">
            <v>216.3796887202339</v>
          </cell>
          <cell r="N260">
            <v>2.2784117384123538E-2</v>
          </cell>
          <cell r="O260">
            <v>161.18463955518919</v>
          </cell>
          <cell r="P260">
            <v>2.3082534612613878E-2</v>
          </cell>
          <cell r="V260">
            <v>163.77341750412387</v>
          </cell>
          <cell r="W260">
            <v>161.18463955518919</v>
          </cell>
          <cell r="X260">
            <v>163.77341750412387</v>
          </cell>
          <cell r="Y260">
            <v>291.55692055020052</v>
          </cell>
          <cell r="Z260">
            <v>229.87913760624642</v>
          </cell>
          <cell r="AG260">
            <v>235.15533247529655</v>
          </cell>
          <cell r="AH260">
            <v>229.87913760624642</v>
          </cell>
          <cell r="AI260">
            <v>235.15533247529655</v>
          </cell>
          <cell r="AJ260">
            <v>212.75570629935666</v>
          </cell>
          <cell r="AK260">
            <v>109.51717158856661</v>
          </cell>
          <cell r="AR260">
            <v>118.38165625059088</v>
          </cell>
          <cell r="AS260">
            <v>109.51717158856661</v>
          </cell>
          <cell r="AT260">
            <v>118.38165625059088</v>
          </cell>
          <cell r="AU260">
            <v>167.87878703778077</v>
          </cell>
          <cell r="AV260">
            <v>28.329761290915517</v>
          </cell>
          <cell r="BC260">
            <v>46.042782417465268</v>
          </cell>
          <cell r="BD260">
            <v>28.329761290915517</v>
          </cell>
          <cell r="BE260">
            <v>46.042782417465268</v>
          </cell>
          <cell r="BF260">
            <v>259.41091348830128</v>
          </cell>
          <cell r="BG260">
            <v>41.056537098525816</v>
          </cell>
          <cell r="BN260">
            <v>70.036243315338353</v>
          </cell>
          <cell r="BO260">
            <v>41.056537098525816</v>
          </cell>
          <cell r="BP260">
            <v>70.036243315338353</v>
          </cell>
          <cell r="BQ260">
            <v>257.12379687728856</v>
          </cell>
          <cell r="BR260">
            <v>48.421521310933414</v>
          </cell>
          <cell r="BY260">
            <v>77.335908941740314</v>
          </cell>
          <cell r="BZ260">
            <v>48.421521310933414</v>
          </cell>
          <cell r="CA260">
            <v>77.335908941740314</v>
          </cell>
          <cell r="CB260">
            <v>241.53091732402882</v>
          </cell>
          <cell r="CC260">
            <v>35.680303368383562</v>
          </cell>
          <cell r="CJ260">
            <v>65.778089111581039</v>
          </cell>
          <cell r="CK260">
            <v>35.680303368383562</v>
          </cell>
          <cell r="CL260">
            <v>65.778089111581039</v>
          </cell>
          <cell r="CM260">
            <v>218.85770425178268</v>
          </cell>
          <cell r="CN260">
            <v>33.795517309890123</v>
          </cell>
          <cell r="CU260">
            <v>62.413723183090042</v>
          </cell>
          <cell r="CV260">
            <v>33.795517309890123</v>
          </cell>
          <cell r="CW260">
            <v>62.413723183090042</v>
          </cell>
          <cell r="CX260">
            <v>213.47057297536591</v>
          </cell>
          <cell r="CY260">
            <v>33.008709478795538</v>
          </cell>
          <cell r="DF260">
            <v>62.282282493655927</v>
          </cell>
          <cell r="DG260">
            <v>33.008709478795538</v>
          </cell>
          <cell r="DH260">
            <v>62.282282493655927</v>
          </cell>
          <cell r="DI260">
            <v>238.66130769559717</v>
          </cell>
          <cell r="DJ260">
            <v>32.191372512657345</v>
          </cell>
          <cell r="DQ260">
            <v>67.365924733291578</v>
          </cell>
          <cell r="DR260">
            <v>32.191372512657345</v>
          </cell>
          <cell r="DS260">
            <v>67.365924733291578</v>
          </cell>
          <cell r="DT260">
            <v>265.2598043559766</v>
          </cell>
          <cell r="DU260">
            <v>34.905655245810159</v>
          </cell>
          <cell r="EB260">
            <v>76.223542454806818</v>
          </cell>
          <cell r="EC260">
            <v>34.905655245810159</v>
          </cell>
          <cell r="ED260">
            <v>76.223542454806818</v>
          </cell>
        </row>
        <row r="261">
          <cell r="A261">
            <v>377</v>
          </cell>
          <cell r="B261" t="str">
            <v>Cellops Base</v>
          </cell>
          <cell r="C261">
            <v>2.0253493967210868E-2</v>
          </cell>
          <cell r="D261">
            <v>160.52319151813603</v>
          </cell>
          <cell r="E261">
            <v>2.0253493967210864E-2</v>
          </cell>
          <cell r="K261">
            <v>163.02652404332653</v>
          </cell>
          <cell r="L261">
            <v>160.52319151813603</v>
          </cell>
          <cell r="M261">
            <v>163.02652404332653</v>
          </cell>
          <cell r="N261">
            <v>368.80487103749044</v>
          </cell>
          <cell r="O261">
            <v>290.10433709623356</v>
          </cell>
          <cell r="P261">
            <v>0.3138765727328191</v>
          </cell>
          <cell r="V261">
            <v>323.46832299546145</v>
          </cell>
          <cell r="W261">
            <v>290.10433709623356</v>
          </cell>
          <cell r="X261">
            <v>323.46832299546145</v>
          </cell>
          <cell r="Y261">
            <v>2.3405656453571157E-2</v>
          </cell>
          <cell r="Z261">
            <v>152.16877347119669</v>
          </cell>
          <cell r="AA261">
            <v>2.3405656453571157E-2</v>
          </cell>
          <cell r="AG261">
            <v>155.04218862124475</v>
          </cell>
          <cell r="AH261">
            <v>152.16877347119669</v>
          </cell>
          <cell r="AI261">
            <v>155.04218862124475</v>
          </cell>
          <cell r="AJ261">
            <v>11.068105374095763</v>
          </cell>
          <cell r="AK261">
            <v>116.36028403429826</v>
          </cell>
          <cell r="AR261">
            <v>118.69594434797979</v>
          </cell>
          <cell r="AS261">
            <v>116.36028403429826</v>
          </cell>
          <cell r="AT261">
            <v>118.69594434797979</v>
          </cell>
          <cell r="AU261">
            <v>822.78300325738485</v>
          </cell>
          <cell r="AV261">
            <v>101.26278085322973</v>
          </cell>
          <cell r="BC261">
            <v>103.40860492345517</v>
          </cell>
          <cell r="BD261">
            <v>101.26278085322973</v>
          </cell>
          <cell r="BE261">
            <v>103.40860492345517</v>
          </cell>
          <cell r="BF261">
            <v>1866.845126954184</v>
          </cell>
          <cell r="BG261">
            <v>111.72300558563779</v>
          </cell>
          <cell r="BN261">
            <v>113.76876859289966</v>
          </cell>
          <cell r="BO261">
            <v>111.72300558563779</v>
          </cell>
          <cell r="BP261">
            <v>113.76876859289966</v>
          </cell>
          <cell r="BQ261">
            <v>415.77036636304251</v>
          </cell>
          <cell r="BR261">
            <v>147.80477222628261</v>
          </cell>
          <cell r="BY261">
            <v>148.58751583309572</v>
          </cell>
          <cell r="BZ261">
            <v>147.80477222628261</v>
          </cell>
          <cell r="CA261">
            <v>148.58751583309572</v>
          </cell>
          <cell r="CB261">
            <v>843.49217344481281</v>
          </cell>
          <cell r="CC261">
            <v>90.635281685474965</v>
          </cell>
          <cell r="CJ261">
            <v>92.712844823388366</v>
          </cell>
          <cell r="CK261">
            <v>90.635281685474965</v>
          </cell>
          <cell r="CL261">
            <v>92.712844823388366</v>
          </cell>
          <cell r="CM261">
            <v>-222.60916177188784</v>
          </cell>
          <cell r="CN261">
            <v>67.976025334125183</v>
          </cell>
          <cell r="CU261">
            <v>67.491245524734552</v>
          </cell>
          <cell r="CV261">
            <v>67.976025334125183</v>
          </cell>
          <cell r="CW261">
            <v>67.491245524734552</v>
          </cell>
          <cell r="CX261">
            <v>288.52395097336131</v>
          </cell>
          <cell r="CY261">
            <v>66.554006988355567</v>
          </cell>
          <cell r="DF261">
            <v>67.245012983244948</v>
          </cell>
          <cell r="DG261">
            <v>66.554006988355567</v>
          </cell>
          <cell r="DH261">
            <v>67.245012983244948</v>
          </cell>
          <cell r="DI261">
            <v>261.43902302675508</v>
          </cell>
          <cell r="DJ261">
            <v>63.852736176855274</v>
          </cell>
          <cell r="DQ261">
            <v>64.436306091854547</v>
          </cell>
          <cell r="DR261">
            <v>63.852736176855274</v>
          </cell>
          <cell r="DS261">
            <v>64.436306091854547</v>
          </cell>
          <cell r="DT261">
            <v>251.62935956241614</v>
          </cell>
          <cell r="DU261">
            <v>63.54698748793124</v>
          </cell>
          <cell r="EB261">
            <v>64.084644889972211</v>
          </cell>
          <cell r="EC261">
            <v>63.54698748793124</v>
          </cell>
          <cell r="ED261">
            <v>64.084644889972211</v>
          </cell>
        </row>
        <row r="262">
          <cell r="A262">
            <v>454</v>
          </cell>
          <cell r="B262" t="str">
            <v>Singlepoint</v>
          </cell>
          <cell r="C262">
            <v>0.1886426094855275</v>
          </cell>
          <cell r="D262">
            <v>0.20833637588561127</v>
          </cell>
          <cell r="E262">
            <v>0.30153569643547645</v>
          </cell>
          <cell r="K262">
            <v>0.19974310932730416</v>
          </cell>
          <cell r="L262">
            <v>0.25350068400931725</v>
          </cell>
          <cell r="M262">
            <v>0.23500328499207945</v>
          </cell>
          <cell r="N262">
            <v>8.2631364635426791E-6</v>
          </cell>
          <cell r="O262">
            <v>7.7785401058573398E-3</v>
          </cell>
          <cell r="P262">
            <v>0</v>
          </cell>
          <cell r="V262">
            <v>4.4417362039794444E-3</v>
          </cell>
          <cell r="W262">
            <v>3.9965735456497084E-3</v>
          </cell>
          <cell r="X262">
            <v>2.8843754157823987E-3</v>
          </cell>
          <cell r="Y262">
            <v>0.18754783936453046</v>
          </cell>
          <cell r="Z262">
            <v>0.20881815097695061</v>
          </cell>
          <cell r="AA262">
            <v>0.32407929243617933</v>
          </cell>
          <cell r="AG262">
            <v>0.1994696110994798</v>
          </cell>
          <cell r="AH262">
            <v>0.26348157203359251</v>
          </cell>
          <cell r="AI262">
            <v>0.24131518360782431</v>
          </cell>
          <cell r="AJ262">
            <v>12.010229102252115</v>
          </cell>
          <cell r="AK262">
            <v>133.08539204910187</v>
          </cell>
          <cell r="AR262">
            <v>20.108545421290263</v>
          </cell>
          <cell r="AS262">
            <v>133.08539204910187</v>
          </cell>
          <cell r="AT262">
            <v>20.108545421290263</v>
          </cell>
          <cell r="AU262">
            <v>481.79684488517307</v>
          </cell>
          <cell r="AV262">
            <v>252.55134604714854</v>
          </cell>
          <cell r="BC262">
            <v>271.416751948029</v>
          </cell>
          <cell r="BD262">
            <v>252.55134604714854</v>
          </cell>
          <cell r="BE262">
            <v>271.416751948029</v>
          </cell>
          <cell r="BF262">
            <v>694.24142122073408</v>
          </cell>
          <cell r="BG262">
            <v>324.06076863915916</v>
          </cell>
          <cell r="BN262">
            <v>353.9769658629566</v>
          </cell>
          <cell r="BO262">
            <v>324.06076863915916</v>
          </cell>
          <cell r="BP262">
            <v>353.9769658629566</v>
          </cell>
          <cell r="BQ262">
            <v>611.80821310018598</v>
          </cell>
          <cell r="BR262">
            <v>336.32266858778405</v>
          </cell>
          <cell r="BY262">
            <v>358.27036999283922</v>
          </cell>
          <cell r="BZ262">
            <v>336.32266858778405</v>
          </cell>
          <cell r="CA262">
            <v>358.27036999283922</v>
          </cell>
          <cell r="CB262">
            <v>696.12569881252534</v>
          </cell>
          <cell r="CC262">
            <v>323.23417782919074</v>
          </cell>
          <cell r="CJ262">
            <v>353.17328987917801</v>
          </cell>
          <cell r="CK262">
            <v>323.23417782919074</v>
          </cell>
          <cell r="CL262">
            <v>353.17328987917801</v>
          </cell>
          <cell r="CM262">
            <v>664.04790997454472</v>
          </cell>
          <cell r="CN262">
            <v>316.18821157251568</v>
          </cell>
          <cell r="CU262">
            <v>344.71099126555902</v>
          </cell>
          <cell r="CV262">
            <v>316.18821157251568</v>
          </cell>
          <cell r="CW262">
            <v>344.71099126555902</v>
          </cell>
          <cell r="CX262">
            <v>680.35043637906199</v>
          </cell>
          <cell r="CY262">
            <v>307.91120662846475</v>
          </cell>
          <cell r="DF262">
            <v>339.20834225985243</v>
          </cell>
          <cell r="DG262">
            <v>307.91120662846475</v>
          </cell>
          <cell r="DH262">
            <v>339.20834225985243</v>
          </cell>
          <cell r="DI262">
            <v>678.52177455902552</v>
          </cell>
          <cell r="DJ262">
            <v>301.02856826416752</v>
          </cell>
          <cell r="DQ262">
            <v>333.04273812978801</v>
          </cell>
          <cell r="DR262">
            <v>301.02856826416752</v>
          </cell>
          <cell r="DS262">
            <v>333.04273812978801</v>
          </cell>
          <cell r="DT262">
            <v>686.39993228464243</v>
          </cell>
          <cell r="DU262">
            <v>309.24814582370811</v>
          </cell>
          <cell r="EB262">
            <v>340.93996394297841</v>
          </cell>
          <cell r="EC262">
            <v>309.24814582370811</v>
          </cell>
          <cell r="ED262">
            <v>340.93996394297841</v>
          </cell>
        </row>
        <row r="263">
          <cell r="A263">
            <v>378</v>
          </cell>
          <cell r="B263" t="str">
            <v>Lumina Base</v>
          </cell>
          <cell r="C263">
            <v>351.11570383629766</v>
          </cell>
          <cell r="D263">
            <v>274.30400425419231</v>
          </cell>
          <cell r="E263">
            <v>0</v>
          </cell>
          <cell r="K263">
            <v>307.21876374177987</v>
          </cell>
          <cell r="L263">
            <v>274.30400425419231</v>
          </cell>
          <cell r="M263">
            <v>307.21876374177987</v>
          </cell>
          <cell r="N263">
            <v>294.72306705964462</v>
          </cell>
          <cell r="O263">
            <v>349.80642224013746</v>
          </cell>
          <cell r="P263">
            <v>1.8551795704934912E-2</v>
          </cell>
          <cell r="V263">
            <v>298.30909491067149</v>
          </cell>
          <cell r="W263">
            <v>349.80642224013746</v>
          </cell>
          <cell r="X263">
            <v>298.30909491067149</v>
          </cell>
          <cell r="Y263">
            <v>374.7796669939616</v>
          </cell>
          <cell r="Z263">
            <v>300.39574323612834</v>
          </cell>
          <cell r="AA263">
            <v>0</v>
          </cell>
          <cell r="AG263">
            <v>331.53059598454502</v>
          </cell>
          <cell r="AH263">
            <v>300.39574323612834</v>
          </cell>
          <cell r="AI263">
            <v>331.53059598454502</v>
          </cell>
          <cell r="AJ263">
            <v>388.41559180757463</v>
          </cell>
          <cell r="AK263">
            <v>295.99305390978526</v>
          </cell>
          <cell r="AL263">
            <v>0.27183979588024504</v>
          </cell>
          <cell r="AR263">
            <v>333.81822901299614</v>
          </cell>
          <cell r="AS263">
            <v>295.99305390978526</v>
          </cell>
          <cell r="AT263">
            <v>333.81822901299614</v>
          </cell>
          <cell r="AU263">
            <v>364.13462221362118</v>
          </cell>
          <cell r="AV263">
            <v>307.93593227733902</v>
          </cell>
          <cell r="BC263">
            <v>330.41042886105481</v>
          </cell>
          <cell r="BD263">
            <v>307.93593227733902</v>
          </cell>
          <cell r="BE263">
            <v>330.41042886105481</v>
          </cell>
          <cell r="BF263">
            <v>418.095352400634</v>
          </cell>
          <cell r="BG263">
            <v>336.27632065053308</v>
          </cell>
          <cell r="BN263">
            <v>368.67237716225389</v>
          </cell>
          <cell r="BO263">
            <v>336.27632065053308</v>
          </cell>
          <cell r="BP263">
            <v>368.67237716225389</v>
          </cell>
          <cell r="BQ263">
            <v>385.55063000046886</v>
          </cell>
          <cell r="BR263">
            <v>345.0653642572006</v>
          </cell>
          <cell r="BY263">
            <v>360.94799152344683</v>
          </cell>
          <cell r="BZ263">
            <v>345.0653642572006</v>
          </cell>
          <cell r="CA263">
            <v>360.94799152344683</v>
          </cell>
          <cell r="CB263">
            <v>413.99280689890196</v>
          </cell>
          <cell r="CC263">
            <v>354.14144124812799</v>
          </cell>
          <cell r="CJ263">
            <v>377.35865240017728</v>
          </cell>
          <cell r="CK263">
            <v>354.14144124812799</v>
          </cell>
          <cell r="CL263">
            <v>377.35865240017728</v>
          </cell>
          <cell r="CM263">
            <v>379.62767466957501</v>
          </cell>
          <cell r="CN263">
            <v>345.45856853640475</v>
          </cell>
          <cell r="CU263">
            <v>358.78090313189284</v>
          </cell>
          <cell r="CV263">
            <v>345.45856853640475</v>
          </cell>
          <cell r="CW263">
            <v>358.78090313189284</v>
          </cell>
          <cell r="CX263">
            <v>373.76998643603963</v>
          </cell>
          <cell r="CY263">
            <v>345.53034312465621</v>
          </cell>
          <cell r="DF263">
            <v>356.59244805848812</v>
          </cell>
          <cell r="DG263">
            <v>345.53034312465621</v>
          </cell>
          <cell r="DH263">
            <v>356.59244805848812</v>
          </cell>
          <cell r="DI263">
            <v>392.36229016018905</v>
          </cell>
          <cell r="DJ263">
            <v>325.25180119324062</v>
          </cell>
          <cell r="DQ263">
            <v>351.32486425970268</v>
          </cell>
          <cell r="DR263">
            <v>325.25180119324062</v>
          </cell>
          <cell r="DS263">
            <v>351.32486425970268</v>
          </cell>
          <cell r="DT263">
            <v>433.79700236858758</v>
          </cell>
          <cell r="DU263">
            <v>338.42520173338016</v>
          </cell>
          <cell r="EB263">
            <v>375.53692481808866</v>
          </cell>
          <cell r="EC263">
            <v>338.42520173338016</v>
          </cell>
          <cell r="ED263">
            <v>375.53692481808866</v>
          </cell>
        </row>
        <row r="264">
          <cell r="A264">
            <v>379</v>
          </cell>
          <cell r="B264" t="str">
            <v>ISP Base</v>
          </cell>
          <cell r="C264">
            <v>286.69639197519359</v>
          </cell>
          <cell r="D264">
            <v>266.91880062192183</v>
          </cell>
          <cell r="E264">
            <v>2.088523793789375E-2</v>
          </cell>
          <cell r="K264">
            <v>285.44634547657449</v>
          </cell>
          <cell r="L264">
            <v>266.91880062192183</v>
          </cell>
          <cell r="M264">
            <v>285.44634547657449</v>
          </cell>
          <cell r="N264">
            <v>1.4499296447129158E-2</v>
          </cell>
          <cell r="O264">
            <v>2.2907514403433096E-2</v>
          </cell>
          <cell r="P264">
            <v>99.50649941990099</v>
          </cell>
          <cell r="R264">
            <v>0</v>
          </cell>
          <cell r="V264">
            <v>1.9296758365399149E-2</v>
          </cell>
          <cell r="W264">
            <v>99.50649941990099</v>
          </cell>
          <cell r="X264">
            <v>99.50649941990099</v>
          </cell>
          <cell r="Y264">
            <v>297.18669225026133</v>
          </cell>
          <cell r="Z264">
            <v>190.62952708042806</v>
          </cell>
          <cell r="AA264">
            <v>0.11018949341842078</v>
          </cell>
          <cell r="AG264">
            <v>290.14637089452879</v>
          </cell>
          <cell r="AH264">
            <v>190.62952708042806</v>
          </cell>
          <cell r="AI264">
            <v>290.14637089452879</v>
          </cell>
          <cell r="AJ264">
            <v>387.69864897446814</v>
          </cell>
          <cell r="AK264">
            <v>12483.935207967656</v>
          </cell>
          <cell r="AL264">
            <v>0.27183979588024504</v>
          </cell>
          <cell r="AR264">
            <v>1196.7758167470447</v>
          </cell>
          <cell r="AS264">
            <v>12483.935207967656</v>
          </cell>
          <cell r="AT264">
            <v>1196.7758167470447</v>
          </cell>
          <cell r="AU264">
            <v>370.64224302061797</v>
          </cell>
          <cell r="AV264">
            <v>1974.721824937166</v>
          </cell>
          <cell r="BC264">
            <v>480.68756361190259</v>
          </cell>
          <cell r="BD264">
            <v>1974.721824937166</v>
          </cell>
          <cell r="BE264">
            <v>480.68756361190259</v>
          </cell>
          <cell r="BF264">
            <v>343.64562866496107</v>
          </cell>
          <cell r="BG264">
            <v>445.96160910950294</v>
          </cell>
          <cell r="BN264">
            <v>351.00403861998973</v>
          </cell>
          <cell r="BO264">
            <v>445.96160910950294</v>
          </cell>
          <cell r="BP264">
            <v>351.00403861998973</v>
          </cell>
          <cell r="BQ264">
            <v>356.26014625141426</v>
          </cell>
          <cell r="BR264">
            <v>344.45704574800311</v>
          </cell>
          <cell r="BY264">
            <v>355.37336669961559</v>
          </cell>
          <cell r="BZ264">
            <v>344.45704574800311</v>
          </cell>
          <cell r="CA264">
            <v>355.37336669961559</v>
          </cell>
          <cell r="CB264">
            <v>336.093026867155</v>
          </cell>
          <cell r="CC264">
            <v>468.96187052342816</v>
          </cell>
          <cell r="CJ264">
            <v>346.34582520607728</v>
          </cell>
          <cell r="CK264">
            <v>468.96187052342816</v>
          </cell>
          <cell r="CL264">
            <v>346.34582520607728</v>
          </cell>
          <cell r="CM264">
            <v>316.92147311209192</v>
          </cell>
          <cell r="CN264">
            <v>376.06443539995576</v>
          </cell>
          <cell r="CU264">
            <v>321.78652460493242</v>
          </cell>
          <cell r="CV264">
            <v>376.06443539995576</v>
          </cell>
          <cell r="CW264">
            <v>321.78652460493242</v>
          </cell>
          <cell r="CX264">
            <v>335.96545065550612</v>
          </cell>
          <cell r="CY264">
            <v>412.08208212551614</v>
          </cell>
          <cell r="DF264">
            <v>342.68023204161034</v>
          </cell>
          <cell r="DG264">
            <v>412.08208212551614</v>
          </cell>
          <cell r="DH264">
            <v>342.68023204161034</v>
          </cell>
          <cell r="DI264">
            <v>362.53611814983918</v>
          </cell>
          <cell r="DJ264">
            <v>407.26671732658889</v>
          </cell>
          <cell r="DQ264">
            <v>366.58068240084305</v>
          </cell>
          <cell r="DR264">
            <v>407.26671732658889</v>
          </cell>
          <cell r="DS264">
            <v>366.58068240084305</v>
          </cell>
          <cell r="DT264">
            <v>406.7691921818502</v>
          </cell>
          <cell r="DU264">
            <v>459.13071959295854</v>
          </cell>
          <cell r="EB264">
            <v>411.73191424866013</v>
          </cell>
          <cell r="EC264">
            <v>459.13071959295854</v>
          </cell>
          <cell r="ED264">
            <v>411.73191424866013</v>
          </cell>
        </row>
        <row r="265">
          <cell r="A265">
            <v>490</v>
          </cell>
          <cell r="B265" t="str">
            <v>Other SPD</v>
          </cell>
          <cell r="C265">
            <v>1.8701514303084803E-2</v>
          </cell>
          <cell r="D265">
            <v>1.2745501169586041E-2</v>
          </cell>
          <cell r="E265">
            <v>1.7333440254934683E-2</v>
          </cell>
          <cell r="G265">
            <v>0</v>
          </cell>
          <cell r="K265">
            <v>1.5344374713689574E-2</v>
          </cell>
          <cell r="L265">
            <v>1.4968812383454965E-2</v>
          </cell>
          <cell r="M265">
            <v>1.6033371843888491E-2</v>
          </cell>
          <cell r="N265">
            <v>2.2784117384123538E-2</v>
          </cell>
          <cell r="O265">
            <v>2.3307135000898645E-2</v>
          </cell>
          <cell r="P265">
            <v>2.3082534612613878E-2</v>
          </cell>
          <cell r="V265">
            <v>2.3082534612613882E-2</v>
          </cell>
          <cell r="W265">
            <v>2.3197933126723951E-2</v>
          </cell>
          <cell r="X265">
            <v>2.3082534612613882E-2</v>
          </cell>
          <cell r="Y265">
            <v>2.5044204340804094E-2</v>
          </cell>
          <cell r="Z265">
            <v>9.2878789451306093E-2</v>
          </cell>
          <cell r="AA265">
            <v>0.11339278212264724</v>
          </cell>
          <cell r="AC265">
            <v>0</v>
          </cell>
          <cell r="AG265">
            <v>6.3064730516366865E-2</v>
          </cell>
          <cell r="AH265">
            <v>0.10260769725795875</v>
          </cell>
          <cell r="AI265">
            <v>7.9965553230163952E-2</v>
          </cell>
          <cell r="AU265">
            <v>852.62249304239219</v>
          </cell>
          <cell r="AV265">
            <v>361.75720478350115</v>
          </cell>
          <cell r="BC265">
            <v>373.29675582809472</v>
          </cell>
          <cell r="BD265">
            <v>361.75720478350115</v>
          </cell>
          <cell r="BE265">
            <v>373.29675582809472</v>
          </cell>
          <cell r="BF265">
            <v>1032.8566939962402</v>
          </cell>
          <cell r="BG265">
            <v>401.78366205942416</v>
          </cell>
          <cell r="BN265">
            <v>415.87536951632535</v>
          </cell>
          <cell r="BO265">
            <v>401.78366205942416</v>
          </cell>
          <cell r="BP265">
            <v>415.87536951632535</v>
          </cell>
          <cell r="BQ265">
            <v>831.53877683249743</v>
          </cell>
          <cell r="BR265">
            <v>450.71878538785001</v>
          </cell>
          <cell r="BY265">
            <v>460.36176296995006</v>
          </cell>
          <cell r="BZ265">
            <v>450.71878538785001</v>
          </cell>
          <cell r="CA265">
            <v>460.36176296995006</v>
          </cell>
          <cell r="CB265">
            <v>854.49011702733219</v>
          </cell>
          <cell r="CC265">
            <v>425.37689392303849</v>
          </cell>
          <cell r="CJ265">
            <v>439.34038936550559</v>
          </cell>
          <cell r="CK265">
            <v>425.37689392303849</v>
          </cell>
          <cell r="CL265">
            <v>439.34038936550559</v>
          </cell>
          <cell r="CM265">
            <v>647.64985731057175</v>
          </cell>
          <cell r="CN265">
            <v>415.71846445357795</v>
          </cell>
          <cell r="CU265">
            <v>426.39187503023294</v>
          </cell>
          <cell r="CV265">
            <v>415.71846445357795</v>
          </cell>
          <cell r="CW265">
            <v>426.39187503023294</v>
          </cell>
          <cell r="CX265">
            <v>636.57181429525565</v>
          </cell>
          <cell r="CY265">
            <v>424.51660012676393</v>
          </cell>
          <cell r="DF265">
            <v>437.24988428672685</v>
          </cell>
          <cell r="DG265">
            <v>424.51660012676393</v>
          </cell>
          <cell r="DH265">
            <v>437.24988428672685</v>
          </cell>
          <cell r="DI265">
            <v>597.87488838537229</v>
          </cell>
          <cell r="DJ265">
            <v>407.00467499346422</v>
          </cell>
          <cell r="DQ265">
            <v>420.14303337031959</v>
          </cell>
          <cell r="DR265">
            <v>407.00467499346422</v>
          </cell>
          <cell r="DS265">
            <v>420.14303337031959</v>
          </cell>
          <cell r="DT265">
            <v>602.25873644336741</v>
          </cell>
          <cell r="DU265">
            <v>422.28923269418539</v>
          </cell>
          <cell r="EB265">
            <v>436.63074706418917</v>
          </cell>
          <cell r="EC265">
            <v>422.28923269418539</v>
          </cell>
          <cell r="ED265">
            <v>436.63074706418917</v>
          </cell>
        </row>
        <row r="266">
          <cell r="A266">
            <v>380</v>
          </cell>
          <cell r="B266" t="str">
            <v>Prepay Base</v>
          </cell>
          <cell r="C266">
            <v>2.0253493967210868E-2</v>
          </cell>
          <cell r="D266">
            <v>2.0253493967210861E-2</v>
          </cell>
          <cell r="E266">
            <v>90.269430352173842</v>
          </cell>
          <cell r="K266">
            <v>2.0253493967210864E-2</v>
          </cell>
          <cell r="L266">
            <v>90.269430352173842</v>
          </cell>
          <cell r="M266">
            <v>90.269430352173842</v>
          </cell>
          <cell r="N266">
            <v>324.51314782187825</v>
          </cell>
          <cell r="O266">
            <v>283.7079283196822</v>
          </cell>
          <cell r="P266">
            <v>99.50649941990099</v>
          </cell>
          <cell r="V266">
            <v>491.7810723710578</v>
          </cell>
          <cell r="W266">
            <v>145.16130195544642</v>
          </cell>
          <cell r="X266">
            <v>167.06689331007024</v>
          </cell>
          <cell r="Y266">
            <v>2.3405656453571157E-2</v>
          </cell>
          <cell r="Z266">
            <v>2.3405656453571153E-2</v>
          </cell>
          <cell r="AA266">
            <v>96.749133264454144</v>
          </cell>
          <cell r="AG266">
            <v>2.3405656453571157E-2</v>
          </cell>
          <cell r="AH266">
            <v>96.749133264454144</v>
          </cell>
          <cell r="AI266">
            <v>96.749133264454144</v>
          </cell>
          <cell r="AJ266">
            <v>2.9319879189066252E-2</v>
          </cell>
          <cell r="AK266">
            <v>2.9319879189066259E-2</v>
          </cell>
          <cell r="AL266">
            <v>94.362135284112213</v>
          </cell>
          <cell r="AR266">
            <v>2.9319879189066252E-2</v>
          </cell>
          <cell r="AS266">
            <v>94.362135284112213</v>
          </cell>
          <cell r="AT266">
            <v>94.362135284112213</v>
          </cell>
          <cell r="AV266">
            <v>0</v>
          </cell>
          <cell r="AW266">
            <v>94.419399097644174</v>
          </cell>
          <cell r="BD266">
            <v>94.419399097644174</v>
          </cell>
          <cell r="BE266">
            <v>94.419399097644174</v>
          </cell>
          <cell r="BG266">
            <v>0</v>
          </cell>
          <cell r="BH266">
            <v>98.634817655406252</v>
          </cell>
          <cell r="BO266">
            <v>98.634817655406252</v>
          </cell>
          <cell r="BP266">
            <v>98.634817655406252</v>
          </cell>
          <cell r="BR266">
            <v>0</v>
          </cell>
          <cell r="BS266">
            <v>96.36414097054778</v>
          </cell>
          <cell r="BZ266">
            <v>96.36414097054778</v>
          </cell>
          <cell r="CA266">
            <v>96.36414097054778</v>
          </cell>
          <cell r="CC266">
            <v>0</v>
          </cell>
          <cell r="CD266">
            <v>99.357202821586853</v>
          </cell>
          <cell r="CK266">
            <v>99.357202821586853</v>
          </cell>
          <cell r="CL266">
            <v>99.357202821586853</v>
          </cell>
          <cell r="CN266">
            <v>0</v>
          </cell>
          <cell r="CO266">
            <v>100.41178515094838</v>
          </cell>
          <cell r="CV266">
            <v>100.41178515094838</v>
          </cell>
          <cell r="CW266">
            <v>100.41178515094838</v>
          </cell>
          <cell r="CY266">
            <v>0</v>
          </cell>
          <cell r="CZ266">
            <v>108.95083871975277</v>
          </cell>
          <cell r="DG266">
            <v>108.95083871975277</v>
          </cell>
          <cell r="DH266">
            <v>108.95083871975277</v>
          </cell>
          <cell r="DJ266">
            <v>0</v>
          </cell>
          <cell r="DK266">
            <v>108.3479599432266</v>
          </cell>
          <cell r="DR266">
            <v>108.3479599432266</v>
          </cell>
          <cell r="DS266">
            <v>108.3479599432266</v>
          </cell>
          <cell r="DU266">
            <v>0</v>
          </cell>
          <cell r="DV266">
            <v>108.4120540320181</v>
          </cell>
          <cell r="EC266">
            <v>108.4120540320181</v>
          </cell>
          <cell r="ED266">
            <v>108.4120540320181</v>
          </cell>
        </row>
        <row r="267">
          <cell r="A267">
            <v>381</v>
          </cell>
          <cell r="B267" t="str">
            <v>Minutes Per Customer</v>
          </cell>
          <cell r="C267">
            <v>314.07901489338605</v>
          </cell>
          <cell r="D267">
            <v>269.78470005902204</v>
          </cell>
          <cell r="E267">
            <v>90.269428500240892</v>
          </cell>
          <cell r="K267">
            <v>462.75921311928107</v>
          </cell>
          <cell r="L267">
            <v>134.37351509382569</v>
          </cell>
          <cell r="M267">
            <v>156.31752376655771</v>
          </cell>
          <cell r="N267">
            <v>3.8765404102052814E-2</v>
          </cell>
          <cell r="O267">
            <v>0.11195779504027499</v>
          </cell>
          <cell r="P267">
            <v>1.4033192944464909E-2</v>
          </cell>
          <cell r="V267">
            <v>8.0293546589634987E-2</v>
          </cell>
          <cell r="W267">
            <v>6.3103857342052941E-2</v>
          </cell>
          <cell r="X267">
            <v>6.2681603408684172E-2</v>
          </cell>
          <cell r="Y267">
            <v>338.78582801803691</v>
          </cell>
          <cell r="Z267">
            <v>290.9358496266758</v>
          </cell>
          <cell r="AA267">
            <v>96.749133264454144</v>
          </cell>
          <cell r="AG267">
            <v>495.48083637755701</v>
          </cell>
          <cell r="AH267">
            <v>145.06594289025617</v>
          </cell>
          <cell r="AI267">
            <v>168.70848993853008</v>
          </cell>
          <cell r="AJ267">
            <v>355.12449690653727</v>
          </cell>
          <cell r="AK267">
            <v>287.14676577125766</v>
          </cell>
          <cell r="AL267">
            <v>94.362148235450874</v>
          </cell>
          <cell r="AR267">
            <v>494.27569759569241</v>
          </cell>
          <cell r="AS267">
            <v>142.38862877774272</v>
          </cell>
          <cell r="AT267">
            <v>168.24731555738717</v>
          </cell>
          <cell r="AU267">
            <v>329.56088895149639</v>
          </cell>
          <cell r="AV267">
            <v>281.56786789603683</v>
          </cell>
          <cell r="AW267">
            <v>94.419399097644174</v>
          </cell>
          <cell r="BC267">
            <v>481.08123435127089</v>
          </cell>
          <cell r="BD267">
            <v>141.23668864672047</v>
          </cell>
          <cell r="BE267">
            <v>164.05374857538283</v>
          </cell>
          <cell r="BF267">
            <v>371.52524428070814</v>
          </cell>
          <cell r="BG267">
            <v>302.45575131078652</v>
          </cell>
          <cell r="BH267">
            <v>98.634817655406252</v>
          </cell>
          <cell r="BN267">
            <v>516.40561783782289</v>
          </cell>
          <cell r="BO267">
            <v>149.90253937573951</v>
          </cell>
          <cell r="BP267">
            <v>176.79649804878974</v>
          </cell>
          <cell r="BQ267">
            <v>370.78981117837736</v>
          </cell>
          <cell r="BR267">
            <v>315.82477987291657</v>
          </cell>
          <cell r="BS267">
            <v>97.415056980312443</v>
          </cell>
          <cell r="BY267">
            <v>520.4981456907949</v>
          </cell>
          <cell r="BZ267">
            <v>152.77740807916908</v>
          </cell>
          <cell r="CA267">
            <v>179.41935222497597</v>
          </cell>
          <cell r="CB267">
            <v>362.17111100673571</v>
          </cell>
          <cell r="CC267">
            <v>315.51280443989083</v>
          </cell>
          <cell r="CD267">
            <v>99.35720489854576</v>
          </cell>
          <cell r="CJ267">
            <v>519.2237100264349</v>
          </cell>
          <cell r="CK267">
            <v>154.49318360817375</v>
          </cell>
          <cell r="CL267">
            <v>180.06321409458695</v>
          </cell>
          <cell r="CM267">
            <v>329.70012248136152</v>
          </cell>
          <cell r="CN267">
            <v>308.14327958509108</v>
          </cell>
          <cell r="CO267">
            <v>100.41178515094838</v>
          </cell>
          <cell r="CU267">
            <v>506.20569387890311</v>
          </cell>
          <cell r="CV267">
            <v>153.04051058448732</v>
          </cell>
          <cell r="CW267">
            <v>174.7991663813695</v>
          </cell>
          <cell r="CX267">
            <v>352.74686158350539</v>
          </cell>
          <cell r="CY267">
            <v>313.91513445051123</v>
          </cell>
          <cell r="CZ267">
            <v>108.95083976234316</v>
          </cell>
          <cell r="DF267">
            <v>535.80133382813085</v>
          </cell>
          <cell r="DG267">
            <v>160.48429222032738</v>
          </cell>
          <cell r="DH267">
            <v>184.21018267203385</v>
          </cell>
          <cell r="DI267">
            <v>354.39538688077522</v>
          </cell>
          <cell r="DJ267">
            <v>304.60494623886609</v>
          </cell>
          <cell r="DK267">
            <v>108.3479599432266</v>
          </cell>
          <cell r="DQ267">
            <v>528.65808588039533</v>
          </cell>
          <cell r="DR267">
            <v>157.66867529545252</v>
          </cell>
          <cell r="DS267">
            <v>182.1891573740929</v>
          </cell>
          <cell r="DT267">
            <v>390.34773620743448</v>
          </cell>
          <cell r="DU267">
            <v>321.27451155208428</v>
          </cell>
          <cell r="DV267">
            <v>108.4120540320181</v>
          </cell>
          <cell r="EB267">
            <v>552.36778048449025</v>
          </cell>
          <cell r="EC267">
            <v>161.73158754013247</v>
          </cell>
          <cell r="ED267">
            <v>190.55058327479071</v>
          </cell>
        </row>
        <row r="268">
          <cell r="A268">
            <v>458</v>
          </cell>
          <cell r="B268" t="str">
            <v>Outgoing Minutes Per Customer</v>
          </cell>
          <cell r="C268">
            <v>3.5154014753270034E-2</v>
          </cell>
          <cell r="D268">
            <v>0.11400865165775761</v>
          </cell>
          <cell r="E268">
            <v>1.1960251793576036E-2</v>
          </cell>
          <cell r="K268">
            <v>7.9612260702237411E-2</v>
          </cell>
          <cell r="L268">
            <v>6.3538617934930722E-2</v>
          </cell>
          <cell r="M268">
            <v>6.2486647623227601E-2</v>
          </cell>
          <cell r="N268">
            <v>208.65725236281</v>
          </cell>
          <cell r="O268">
            <v>63.340635793243557</v>
          </cell>
          <cell r="P268">
            <v>4.7708810684096443E-2</v>
          </cell>
          <cell r="V268">
            <v>207.70548145937627</v>
          </cell>
          <cell r="W268">
            <v>63.340635793243557</v>
          </cell>
          <cell r="X268">
            <v>207.70548145937627</v>
          </cell>
          <cell r="Y268">
            <v>3.5352590669392996E-2</v>
          </cell>
          <cell r="Z268">
            <v>0.11126388910306462</v>
          </cell>
          <cell r="AA268">
            <v>1.5135774247552884E-2</v>
          </cell>
          <cell r="AG268">
            <v>7.7138783819978227E-2</v>
          </cell>
          <cell r="AH268">
            <v>6.6072935438538677E-2</v>
          </cell>
          <cell r="AI268">
            <v>6.4097854976031265E-2</v>
          </cell>
          <cell r="AJ268">
            <v>0</v>
          </cell>
          <cell r="AK268">
            <v>7.2269953124438728E-3</v>
          </cell>
          <cell r="AL268">
            <v>0</v>
          </cell>
          <cell r="AR268">
            <v>4.2037540255536509E-3</v>
          </cell>
          <cell r="AS268">
            <v>3.8485835013171419E-3</v>
          </cell>
          <cell r="AT268">
            <v>2.7828148057742761E-3</v>
          </cell>
        </row>
        <row r="269">
          <cell r="A269">
            <v>383</v>
          </cell>
          <cell r="B269" t="str">
            <v>Corporate Jupiter Base</v>
          </cell>
          <cell r="C269">
            <v>209.14932461891078</v>
          </cell>
          <cell r="D269">
            <v>60.510682100023978</v>
          </cell>
          <cell r="E269">
            <v>4.1626555869438586E-2</v>
          </cell>
          <cell r="K269">
            <v>208.16736815291992</v>
          </cell>
          <cell r="L269">
            <v>60.510682100023978</v>
          </cell>
          <cell r="M269">
            <v>208.16736815291992</v>
          </cell>
          <cell r="N269">
            <v>157.31673617639439</v>
          </cell>
          <cell r="O269">
            <v>170.37547039132156</v>
          </cell>
          <cell r="P269">
            <v>0.19280957869266849</v>
          </cell>
          <cell r="R269">
            <v>0</v>
          </cell>
          <cell r="V269">
            <v>169.28050428685319</v>
          </cell>
          <cell r="W269">
            <v>170.37547039132156</v>
          </cell>
          <cell r="X269">
            <v>169.28050428685319</v>
          </cell>
          <cell r="Y269">
            <v>215.93308694649295</v>
          </cell>
          <cell r="Z269">
            <v>66.051047565194182</v>
          </cell>
          <cell r="AA269">
            <v>5.8733987924402244E-2</v>
          </cell>
          <cell r="AG269">
            <v>214.96524128621019</v>
          </cell>
          <cell r="AH269">
            <v>66.051047565194182</v>
          </cell>
          <cell r="AI269">
            <v>214.96524128621019</v>
          </cell>
          <cell r="AJ269">
            <v>233.8706730064184</v>
          </cell>
          <cell r="AK269">
            <v>80.684357047026324</v>
          </cell>
          <cell r="AL269">
            <v>4.379018411639015E-2</v>
          </cell>
          <cell r="AR269">
            <v>232.84077793048451</v>
          </cell>
          <cell r="AS269">
            <v>80.684357047026324</v>
          </cell>
          <cell r="AT269">
            <v>232.84077793048451</v>
          </cell>
          <cell r="AU269">
            <v>199.15843884947785</v>
          </cell>
          <cell r="AV269">
            <v>92.070396920225022</v>
          </cell>
          <cell r="BC269">
            <v>198.39074791603841</v>
          </cell>
          <cell r="BD269">
            <v>92.070396920225022</v>
          </cell>
          <cell r="BE269">
            <v>198.39074791603841</v>
          </cell>
          <cell r="BF269">
            <v>233.41710601687222</v>
          </cell>
          <cell r="BG269">
            <v>96.885703398816887</v>
          </cell>
          <cell r="BN269">
            <v>232.42061994042848</v>
          </cell>
          <cell r="BO269">
            <v>96.885703398816887</v>
          </cell>
          <cell r="BP269">
            <v>232.42061994042848</v>
          </cell>
          <cell r="BQ269">
            <v>233.89210005695674</v>
          </cell>
          <cell r="BR269">
            <v>102.03699952952941</v>
          </cell>
          <cell r="BY269">
            <v>232.93399985988441</v>
          </cell>
          <cell r="BZ269">
            <v>102.03699952952941</v>
          </cell>
          <cell r="CA269">
            <v>232.93399985988441</v>
          </cell>
          <cell r="CB269">
            <v>225.99876103074587</v>
          </cell>
          <cell r="CC269">
            <v>102.9597365031281</v>
          </cell>
          <cell r="CJ269">
            <v>225.11099465971438</v>
          </cell>
          <cell r="CK269">
            <v>102.9597365031281</v>
          </cell>
          <cell r="CL269">
            <v>225.11099465971438</v>
          </cell>
          <cell r="CM269">
            <v>199.56252376100176</v>
          </cell>
          <cell r="CN269">
            <v>97.488124872052694</v>
          </cell>
          <cell r="CU269">
            <v>198.83032302621612</v>
          </cell>
          <cell r="CV269">
            <v>97.488124872052694</v>
          </cell>
          <cell r="CW269">
            <v>198.83032302621612</v>
          </cell>
          <cell r="CX269">
            <v>213.68441170517096</v>
          </cell>
          <cell r="CY269">
            <v>65.901645302829976</v>
          </cell>
          <cell r="DF269">
            <v>212.64296509968833</v>
          </cell>
          <cell r="DG269">
            <v>65.901645302829976</v>
          </cell>
          <cell r="DH269">
            <v>212.64296509968833</v>
          </cell>
          <cell r="DI269">
            <v>215.04448964344041</v>
          </cell>
          <cell r="DJ269">
            <v>68.137757276532327</v>
          </cell>
          <cell r="DQ269">
            <v>214.0239619759241</v>
          </cell>
          <cell r="DR269">
            <v>68.137757276532327</v>
          </cell>
          <cell r="DS269">
            <v>214.0239619759241</v>
          </cell>
          <cell r="DT269">
            <v>235.71462061669178</v>
          </cell>
          <cell r="DU269">
            <v>73.477558707598632</v>
          </cell>
          <cell r="EB269">
            <v>234.60137826536968</v>
          </cell>
          <cell r="EC269">
            <v>73.477558707598632</v>
          </cell>
          <cell r="ED269">
            <v>234.60137826536968</v>
          </cell>
        </row>
        <row r="270">
          <cell r="A270">
            <v>384</v>
          </cell>
          <cell r="B270" t="str">
            <v>SPD</v>
          </cell>
          <cell r="C270">
            <v>157.61809721005716</v>
          </cell>
          <cell r="D270">
            <v>165.16943698409457</v>
          </cell>
          <cell r="E270">
            <v>0.19786788587299045</v>
          </cell>
          <cell r="G270">
            <v>0</v>
          </cell>
          <cell r="K270">
            <v>164.55454794538349</v>
          </cell>
          <cell r="L270">
            <v>165.16943698409457</v>
          </cell>
          <cell r="M270">
            <v>164.55454794538349</v>
          </cell>
          <cell r="N270">
            <v>9.6537183342107591E-2</v>
          </cell>
          <cell r="O270">
            <v>118.36998317156332</v>
          </cell>
          <cell r="P270">
            <v>1.0163637555352753E-2</v>
          </cell>
          <cell r="V270">
            <v>120.14286455094931</v>
          </cell>
          <cell r="W270">
            <v>118.36998317156332</v>
          </cell>
          <cell r="X270">
            <v>120.14286455094931</v>
          </cell>
          <cell r="Y270">
            <v>212.53282842536194</v>
          </cell>
          <cell r="Z270">
            <v>178.44198023406423</v>
          </cell>
          <cell r="AA270">
            <v>0.18060991774854768</v>
          </cell>
          <cell r="AC270">
            <v>0</v>
          </cell>
          <cell r="AG270">
            <v>181.35826466782763</v>
          </cell>
          <cell r="AH270">
            <v>178.44198023406423</v>
          </cell>
          <cell r="AI270">
            <v>181.35826466782763</v>
          </cell>
          <cell r="AJ270">
            <v>144.35452404105405</v>
          </cell>
          <cell r="AK270">
            <v>74.092498525345903</v>
          </cell>
          <cell r="AL270">
            <v>4.0132510152904421E-2</v>
          </cell>
          <cell r="AN270">
            <v>0</v>
          </cell>
          <cell r="AR270">
            <v>80.12548465064836</v>
          </cell>
          <cell r="AS270">
            <v>74.092498525345903</v>
          </cell>
          <cell r="AT270">
            <v>80.12548465064836</v>
          </cell>
          <cell r="AU270">
            <v>148.98272511267044</v>
          </cell>
          <cell r="AV270">
            <v>25.578450245295322</v>
          </cell>
          <cell r="BC270">
            <v>41.242210820717823</v>
          </cell>
          <cell r="BD270">
            <v>25.578450245295322</v>
          </cell>
          <cell r="BE270">
            <v>41.242210820717823</v>
          </cell>
          <cell r="BF270">
            <v>167.49438327002588</v>
          </cell>
          <cell r="BG270">
            <v>26.414285076342914</v>
          </cell>
          <cell r="BN270">
            <v>45.138250523199154</v>
          </cell>
          <cell r="BO270">
            <v>26.414285076342914</v>
          </cell>
          <cell r="BP270">
            <v>45.138250523199154</v>
          </cell>
          <cell r="BQ270">
            <v>162.6849017877762</v>
          </cell>
          <cell r="BR270">
            <v>24.705560821242727</v>
          </cell>
          <cell r="BY270">
            <v>43.821730680546288</v>
          </cell>
          <cell r="BZ270">
            <v>24.705560821242727</v>
          </cell>
          <cell r="CA270">
            <v>43.821730680546288</v>
          </cell>
          <cell r="CB270">
            <v>160.78373018449147</v>
          </cell>
          <cell r="CC270">
            <v>23.504840245444608</v>
          </cell>
          <cell r="CJ270">
            <v>43.576631808522976</v>
          </cell>
          <cell r="CK270">
            <v>23.504840245444608</v>
          </cell>
          <cell r="CL270">
            <v>43.576631808522976</v>
          </cell>
          <cell r="CM270">
            <v>144.47457976835318</v>
          </cell>
          <cell r="CN270">
            <v>22.789045385256891</v>
          </cell>
          <cell r="CU270">
            <v>41.606620884130884</v>
          </cell>
          <cell r="CV270">
            <v>22.789045385256891</v>
          </cell>
          <cell r="CW270">
            <v>41.606620884130884</v>
          </cell>
          <cell r="CX270">
            <v>153.58050817841476</v>
          </cell>
          <cell r="CY270">
            <v>21.968540288720721</v>
          </cell>
          <cell r="DF270">
            <v>43.317940527634029</v>
          </cell>
          <cell r="DG270">
            <v>21.968540288720721</v>
          </cell>
          <cell r="DH270">
            <v>43.317940527634029</v>
          </cell>
          <cell r="DI270">
            <v>155.47823375287211</v>
          </cell>
          <cell r="DJ270">
            <v>21.006606943890272</v>
          </cell>
          <cell r="DQ270">
            <v>43.915410858587286</v>
          </cell>
          <cell r="DR270">
            <v>21.006606943890272</v>
          </cell>
          <cell r="DS270">
            <v>43.915410858587286</v>
          </cell>
          <cell r="DT270">
            <v>170.33269923224202</v>
          </cell>
          <cell r="DU270">
            <v>22.176256957398657</v>
          </cell>
          <cell r="EB270">
            <v>48.750604304060076</v>
          </cell>
          <cell r="EC270">
            <v>22.176256957398657</v>
          </cell>
          <cell r="ED270">
            <v>48.750604304060076</v>
          </cell>
        </row>
        <row r="271">
          <cell r="A271">
            <v>385</v>
          </cell>
          <cell r="B271" t="str">
            <v>Cellops Base</v>
          </cell>
          <cell r="C271">
            <v>8.4209233161646746E-2</v>
          </cell>
          <cell r="D271">
            <v>116.88801591460607</v>
          </cell>
          <cell r="E271">
            <v>8.6387718365248077E-3</v>
          </cell>
          <cell r="K271">
            <v>118.63113372107279</v>
          </cell>
          <cell r="L271">
            <v>116.88801591460607</v>
          </cell>
          <cell r="M271">
            <v>118.63113372107279</v>
          </cell>
          <cell r="N271">
            <v>262.98067814227142</v>
          </cell>
          <cell r="O271">
            <v>212.54365064152083</v>
          </cell>
          <cell r="P271">
            <v>3.3675617739631535E-2</v>
          </cell>
          <cell r="V271">
            <v>233.92571998796342</v>
          </cell>
          <cell r="W271">
            <v>212.54365064152083</v>
          </cell>
          <cell r="X271">
            <v>233.92571998796342</v>
          </cell>
          <cell r="Y271">
            <v>0.10415922307486492</v>
          </cell>
          <cell r="Z271">
            <v>123.31604030768295</v>
          </cell>
          <cell r="AA271">
            <v>1.3705356239751608E-2</v>
          </cell>
          <cell r="AG271">
            <v>125.49831410312007</v>
          </cell>
          <cell r="AH271">
            <v>123.31604030768295</v>
          </cell>
          <cell r="AI271">
            <v>125.49831410312007</v>
          </cell>
          <cell r="AK271">
            <v>88.173979709726723</v>
          </cell>
          <cell r="AR271">
            <v>89.807266983324411</v>
          </cell>
          <cell r="AS271">
            <v>88.173979709726723</v>
          </cell>
          <cell r="AT271">
            <v>89.807266983324411</v>
          </cell>
          <cell r="AU271">
            <v>494.11100712599603</v>
          </cell>
          <cell r="AV271">
            <v>75.067503683283078</v>
          </cell>
          <cell r="BC271">
            <v>76.516252293093942</v>
          </cell>
          <cell r="BD271">
            <v>75.067503683283078</v>
          </cell>
          <cell r="BE271">
            <v>76.516252293093942</v>
          </cell>
          <cell r="BF271">
            <v>520.05303119962252</v>
          </cell>
          <cell r="BG271">
            <v>83.201486211913561</v>
          </cell>
          <cell r="BN271">
            <v>84.594209155393386</v>
          </cell>
          <cell r="BO271">
            <v>83.201486211913561</v>
          </cell>
          <cell r="BP271">
            <v>84.594209155393386</v>
          </cell>
          <cell r="BQ271">
            <v>367.25289152315065</v>
          </cell>
          <cell r="BR271">
            <v>63.605771811982351</v>
          </cell>
          <cell r="BY271">
            <v>64.386590969713495</v>
          </cell>
          <cell r="BZ271">
            <v>63.605771811982351</v>
          </cell>
          <cell r="CA271">
            <v>64.386590969713495</v>
          </cell>
          <cell r="CB271">
            <v>857.55569570687499</v>
          </cell>
          <cell r="CC271">
            <v>69.806624013173078</v>
          </cell>
          <cell r="CJ271">
            <v>71.597933809551037</v>
          </cell>
          <cell r="CK271">
            <v>69.806624013173078</v>
          </cell>
          <cell r="CL271">
            <v>71.597933809551037</v>
          </cell>
          <cell r="CM271">
            <v>-276.66130512462593</v>
          </cell>
          <cell r="CN271">
            <v>50.215267377776065</v>
          </cell>
          <cell r="CU271">
            <v>49.490200848708625</v>
          </cell>
          <cell r="CV271">
            <v>50.215267377776065</v>
          </cell>
          <cell r="CW271">
            <v>49.490200848708625</v>
          </cell>
          <cell r="CX271">
            <v>272.23041999726672</v>
          </cell>
          <cell r="CY271">
            <v>52.079147782187569</v>
          </cell>
          <cell r="DF271">
            <v>52.545802833901639</v>
          </cell>
          <cell r="DG271">
            <v>52.079147782187569</v>
          </cell>
          <cell r="DH271">
            <v>52.545802833901639</v>
          </cell>
          <cell r="DI271">
            <v>243.2716457574889</v>
          </cell>
          <cell r="DJ271">
            <v>47.572412833536887</v>
          </cell>
          <cell r="DQ271">
            <v>47.961706754888141</v>
          </cell>
          <cell r="DR271">
            <v>47.572412833536887</v>
          </cell>
          <cell r="DS271">
            <v>47.961706754888141</v>
          </cell>
          <cell r="DT271">
            <v>232.84073623984233</v>
          </cell>
          <cell r="DU271">
            <v>46.211800690104106</v>
          </cell>
          <cell r="EB271">
            <v>46.558915747733067</v>
          </cell>
          <cell r="EC271">
            <v>46.211800690104106</v>
          </cell>
          <cell r="ED271">
            <v>46.558915747733067</v>
          </cell>
        </row>
        <row r="272">
          <cell r="A272">
            <v>466</v>
          </cell>
          <cell r="B272" t="str">
            <v>Singlepoint</v>
          </cell>
          <cell r="C272">
            <v>8.4209233161646746E-2</v>
          </cell>
          <cell r="D272">
            <v>5.131205067525571E-2</v>
          </cell>
          <cell r="E272">
            <v>8.6387718365248077E-3</v>
          </cell>
          <cell r="K272">
            <v>6.5661800982362906E-2</v>
          </cell>
          <cell r="L272">
            <v>3.0207145307599003E-2</v>
          </cell>
          <cell r="M272">
            <v>4.5387875294963284E-2</v>
          </cell>
          <cell r="N272">
            <v>0.51911278437748987</v>
          </cell>
          <cell r="O272">
            <v>0.45394811440133931</v>
          </cell>
          <cell r="P272">
            <v>0.68818220543841135</v>
          </cell>
          <cell r="V272">
            <v>0.48213943694018613</v>
          </cell>
          <cell r="W272">
            <v>0.57080595651060451</v>
          </cell>
          <cell r="X272">
            <v>0.54043741327733241</v>
          </cell>
          <cell r="Y272">
            <v>9.5625803041489571E-2</v>
          </cell>
          <cell r="Z272">
            <v>0.10855376749407962</v>
          </cell>
          <cell r="AA272">
            <v>4.3598213676849365E-2</v>
          </cell>
          <cell r="AG272">
            <v>0.1027421405407334</v>
          </cell>
          <cell r="AH272">
            <v>7.8017400196955133E-2</v>
          </cell>
          <cell r="AI272">
            <v>9.3718295607487082E-2</v>
          </cell>
          <cell r="AJ272">
            <v>0.10310308471788171</v>
          </cell>
          <cell r="AK272">
            <v>0.11108529368921242</v>
          </cell>
          <cell r="AL272">
            <v>4.2924726411465663E-2</v>
          </cell>
          <cell r="AR272">
            <v>0.10772812216376643</v>
          </cell>
          <cell r="AS272">
            <v>7.8798887855453623E-2</v>
          </cell>
          <cell r="AT272">
            <v>9.7878916382311873E-2</v>
          </cell>
          <cell r="AU272">
            <v>470.63314737683623</v>
          </cell>
          <cell r="AV272">
            <v>247.30344121467783</v>
          </cell>
          <cell r="BC272">
            <v>265.68201605182378</v>
          </cell>
          <cell r="BD272">
            <v>247.30344121467783</v>
          </cell>
          <cell r="BE272">
            <v>265.68201605182378</v>
          </cell>
          <cell r="BF272">
            <v>520.89889837595399</v>
          </cell>
          <cell r="BG272">
            <v>250.21428370934461</v>
          </cell>
          <cell r="BN272">
            <v>272.08969578542388</v>
          </cell>
          <cell r="BO272">
            <v>250.21428370934461</v>
          </cell>
          <cell r="BP272">
            <v>272.08969578542388</v>
          </cell>
          <cell r="BQ272">
            <v>523.90757227640051</v>
          </cell>
          <cell r="BR272">
            <v>253.17427623732365</v>
          </cell>
          <cell r="BY272">
            <v>274.74337000734016</v>
          </cell>
          <cell r="BZ272">
            <v>253.17427623732365</v>
          </cell>
          <cell r="CA272">
            <v>274.74337000734016</v>
          </cell>
          <cell r="CB272">
            <v>523.97019741731515</v>
          </cell>
          <cell r="CC272">
            <v>248.07637394653659</v>
          </cell>
          <cell r="CJ272">
            <v>270.22763143023843</v>
          </cell>
          <cell r="CK272">
            <v>248.07637394653659</v>
          </cell>
          <cell r="CL272">
            <v>270.22763143023843</v>
          </cell>
          <cell r="CM272">
            <v>501.29429582169325</v>
          </cell>
          <cell r="CN272">
            <v>246.48423398487643</v>
          </cell>
          <cell r="CU272">
            <v>267.37740238216116</v>
          </cell>
          <cell r="CV272">
            <v>246.48423398487643</v>
          </cell>
          <cell r="CW272">
            <v>267.37740238216116</v>
          </cell>
          <cell r="CX272">
            <v>522.33536803440973</v>
          </cell>
          <cell r="CY272">
            <v>239.86667733763193</v>
          </cell>
          <cell r="DF272">
            <v>263.60333077845644</v>
          </cell>
          <cell r="DG272">
            <v>239.86667733763193</v>
          </cell>
          <cell r="DH272">
            <v>263.60333077845644</v>
          </cell>
          <cell r="DI272">
            <v>507.19662302483698</v>
          </cell>
          <cell r="DJ272">
            <v>232.38564361717334</v>
          </cell>
          <cell r="DQ272">
            <v>255.69161370878479</v>
          </cell>
          <cell r="DR272">
            <v>232.38564361717334</v>
          </cell>
          <cell r="DS272">
            <v>255.69161370878479</v>
          </cell>
          <cell r="DT272">
            <v>490.38606763138137</v>
          </cell>
          <cell r="DU272">
            <v>231.5707872410803</v>
          </cell>
          <cell r="EB272">
            <v>253.31886609703704</v>
          </cell>
          <cell r="EC272">
            <v>231.5707872410803</v>
          </cell>
          <cell r="ED272">
            <v>253.31886609703704</v>
          </cell>
        </row>
        <row r="273">
          <cell r="A273">
            <v>386</v>
          </cell>
          <cell r="B273" t="str">
            <v>Lumina Base</v>
          </cell>
          <cell r="C273">
            <v>249.16277835702297</v>
          </cell>
          <cell r="D273">
            <v>201.18432185663787</v>
          </cell>
          <cell r="E273">
            <v>0.68076683904336921</v>
          </cell>
          <cell r="K273">
            <v>221.74368149699868</v>
          </cell>
          <cell r="L273">
            <v>201.18432185663787</v>
          </cell>
          <cell r="M273">
            <v>221.74368149699868</v>
          </cell>
          <cell r="N273">
            <v>212.74987041571228</v>
          </cell>
          <cell r="O273">
            <v>248.5061287716521</v>
          </cell>
          <cell r="P273">
            <v>4.7708810684096443E-2</v>
          </cell>
          <cell r="V273">
            <v>215.07766867514584</v>
          </cell>
          <cell r="W273">
            <v>248.5061287716521</v>
          </cell>
          <cell r="X273">
            <v>215.07766867514584</v>
          </cell>
          <cell r="Y273">
            <v>267.0180720907162</v>
          </cell>
          <cell r="Z273">
            <v>222.68425020419787</v>
          </cell>
          <cell r="AA273">
            <v>0.77440892546403051</v>
          </cell>
          <cell r="AG273">
            <v>241.24104240442006</v>
          </cell>
          <cell r="AH273">
            <v>222.68425020419787</v>
          </cell>
          <cell r="AI273">
            <v>241.24104240442006</v>
          </cell>
          <cell r="AJ273">
            <v>275.80944235381958</v>
          </cell>
          <cell r="AK273">
            <v>213.97757187277062</v>
          </cell>
          <cell r="AL273">
            <v>1.2879192478312061E-2</v>
          </cell>
          <cell r="AR273">
            <v>239.28310211574262</v>
          </cell>
          <cell r="AS273">
            <v>213.97757187277062</v>
          </cell>
          <cell r="AT273">
            <v>239.28310211574262</v>
          </cell>
          <cell r="AU273">
            <v>251.11272698311063</v>
          </cell>
          <cell r="AV273">
            <v>221.61243038341158</v>
          </cell>
          <cell r="BC273">
            <v>233.40993519891975</v>
          </cell>
          <cell r="BD273">
            <v>221.61243038341158</v>
          </cell>
          <cell r="BE273">
            <v>233.40993519891975</v>
          </cell>
          <cell r="BF273">
            <v>288.04379189514475</v>
          </cell>
          <cell r="BG273">
            <v>241.69835293565683</v>
          </cell>
          <cell r="BN273">
            <v>260.04872237265801</v>
          </cell>
          <cell r="BO273">
            <v>241.69835293565683</v>
          </cell>
          <cell r="BP273">
            <v>260.04872237265801</v>
          </cell>
          <cell r="BQ273">
            <v>290.0587638441213</v>
          </cell>
          <cell r="BR273">
            <v>254.05796911579552</v>
          </cell>
          <cell r="BY273">
            <v>268.18130987844609</v>
          </cell>
          <cell r="BZ273">
            <v>254.05796911579552</v>
          </cell>
          <cell r="CA273">
            <v>268.18130987844609</v>
          </cell>
          <cell r="CB273">
            <v>284.22680968593454</v>
          </cell>
          <cell r="CC273">
            <v>253.29819075725766</v>
          </cell>
          <cell r="CJ273">
            <v>265.29584976638125</v>
          </cell>
          <cell r="CK273">
            <v>253.29819075725766</v>
          </cell>
          <cell r="CL273">
            <v>265.29584976638125</v>
          </cell>
          <cell r="CM273">
            <v>256.84731645150055</v>
          </cell>
          <cell r="CN273">
            <v>247.94193187615997</v>
          </cell>
          <cell r="CU273">
            <v>251.41408922648097</v>
          </cell>
          <cell r="CV273">
            <v>247.94193187615997</v>
          </cell>
          <cell r="CW273">
            <v>251.41408922648097</v>
          </cell>
          <cell r="CX273">
            <v>269.98327756447742</v>
          </cell>
          <cell r="CY273">
            <v>248.75200843921178</v>
          </cell>
          <cell r="DF273">
            <v>257.06877520401866</v>
          </cell>
          <cell r="DG273">
            <v>248.75200843921178</v>
          </cell>
          <cell r="DH273">
            <v>257.06877520401866</v>
          </cell>
          <cell r="DI273">
            <v>273.75881861920197</v>
          </cell>
          <cell r="DJ273">
            <v>241.30194100753249</v>
          </cell>
          <cell r="DQ273">
            <v>253.91174656752878</v>
          </cell>
          <cell r="DR273">
            <v>241.30194100753249</v>
          </cell>
          <cell r="DS273">
            <v>253.91174656752878</v>
          </cell>
          <cell r="DT273">
            <v>297.90226779172713</v>
          </cell>
          <cell r="DU273">
            <v>243.51525253853777</v>
          </cell>
          <cell r="EB273">
            <v>264.67869745660585</v>
          </cell>
          <cell r="EC273">
            <v>243.51525253853777</v>
          </cell>
          <cell r="ED273">
            <v>264.67869745660585</v>
          </cell>
        </row>
        <row r="274">
          <cell r="A274">
            <v>387</v>
          </cell>
          <cell r="B274" t="str">
            <v>ISP Base</v>
          </cell>
          <cell r="C274">
            <v>208.74163171024125</v>
          </cell>
          <cell r="D274">
            <v>172.6173684367223</v>
          </cell>
          <cell r="E274">
            <v>4.1626555869438586E-2</v>
          </cell>
          <cell r="K274">
            <v>206.45839064141481</v>
          </cell>
          <cell r="L274">
            <v>172.6173684367223</v>
          </cell>
          <cell r="M274">
            <v>206.45839064141481</v>
          </cell>
          <cell r="N274">
            <v>206.77975895399004</v>
          </cell>
          <cell r="O274">
            <v>140.45384705935646</v>
          </cell>
          <cell r="P274">
            <v>27.455198769849801</v>
          </cell>
          <cell r="V274">
            <v>164.29975006411635</v>
          </cell>
          <cell r="W274">
            <v>70.411898734051519</v>
          </cell>
          <cell r="X274">
            <v>70.411898734051519</v>
          </cell>
          <cell r="Y274">
            <v>212.52631504300106</v>
          </cell>
          <cell r="Z274">
            <v>86.89732414895623</v>
          </cell>
          <cell r="AA274">
            <v>5.8733987924402244E-2</v>
          </cell>
          <cell r="AG274">
            <v>204.22590215119044</v>
          </cell>
          <cell r="AH274">
            <v>86.89732414895623</v>
          </cell>
          <cell r="AI274">
            <v>204.22590215119044</v>
          </cell>
          <cell r="AJ274">
            <v>288.65198924883407</v>
          </cell>
          <cell r="AK274">
            <v>10222.277069853551</v>
          </cell>
          <cell r="AL274">
            <v>5.5803918889777725E-2</v>
          </cell>
          <cell r="AR274">
            <v>953.07924368732131</v>
          </cell>
          <cell r="AS274">
            <v>10222.277069853551</v>
          </cell>
          <cell r="AT274">
            <v>953.07924368732131</v>
          </cell>
          <cell r="AU274">
            <v>223.53244972021656</v>
          </cell>
          <cell r="AV274">
            <v>211.58346100710793</v>
          </cell>
          <cell r="BC274">
            <v>222.71270841280298</v>
          </cell>
          <cell r="BD274">
            <v>211.58346100710793</v>
          </cell>
          <cell r="BE274">
            <v>222.71270841280298</v>
          </cell>
          <cell r="BF274">
            <v>254.54026822111891</v>
          </cell>
          <cell r="BG274">
            <v>330.82255596186849</v>
          </cell>
          <cell r="BN274">
            <v>260.02637452694808</v>
          </cell>
          <cell r="BO274">
            <v>330.82255596186849</v>
          </cell>
          <cell r="BP274">
            <v>260.02637452694808</v>
          </cell>
          <cell r="BQ274">
            <v>261.00064801952806</v>
          </cell>
          <cell r="BR274">
            <v>249.95658640363078</v>
          </cell>
          <cell r="BY274">
            <v>260.17089587034053</v>
          </cell>
          <cell r="BZ274">
            <v>249.95658640363078</v>
          </cell>
          <cell r="CA274">
            <v>260.17089587034053</v>
          </cell>
          <cell r="CB274">
            <v>254.40746127301131</v>
          </cell>
          <cell r="CC274">
            <v>365.47919468933276</v>
          </cell>
          <cell r="CJ274">
            <v>262.97828986257974</v>
          </cell>
          <cell r="CK274">
            <v>365.47919468933276</v>
          </cell>
          <cell r="CL274">
            <v>262.97828986257974</v>
          </cell>
          <cell r="CM274">
            <v>242.42373248392633</v>
          </cell>
          <cell r="CN274">
            <v>282.07760317784647</v>
          </cell>
          <cell r="CU274">
            <v>245.68562731221343</v>
          </cell>
          <cell r="CV274">
            <v>282.07760317784647</v>
          </cell>
          <cell r="CW274">
            <v>245.68562731221343</v>
          </cell>
          <cell r="CX274">
            <v>274.34193298795617</v>
          </cell>
          <cell r="CY274">
            <v>315.62093366342719</v>
          </cell>
          <cell r="DF274">
            <v>277.98344286588406</v>
          </cell>
          <cell r="DG274">
            <v>315.62093366342719</v>
          </cell>
          <cell r="DH274">
            <v>277.98344286588406</v>
          </cell>
          <cell r="DI274">
            <v>273.53192259697255</v>
          </cell>
          <cell r="DJ274">
            <v>308.96543133226277</v>
          </cell>
          <cell r="DQ274">
            <v>276.735839051391</v>
          </cell>
          <cell r="DR274">
            <v>308.96543133226277</v>
          </cell>
          <cell r="DS274">
            <v>276.735839051391</v>
          </cell>
          <cell r="DT274">
            <v>304.38493755460286</v>
          </cell>
          <cell r="DU274">
            <v>348.00937446237157</v>
          </cell>
          <cell r="EB274">
            <v>308.51957545380998</v>
          </cell>
          <cell r="EC274">
            <v>348.00937446237157</v>
          </cell>
          <cell r="ED274">
            <v>308.51957545380998</v>
          </cell>
        </row>
        <row r="275">
          <cell r="A275">
            <v>461</v>
          </cell>
          <cell r="B275" t="str">
            <v>Other SPD</v>
          </cell>
          <cell r="C275">
            <v>203.92573947893055</v>
          </cell>
          <cell r="D275">
            <v>132.84172687172855</v>
          </cell>
          <cell r="E275">
            <v>27.284855231046567</v>
          </cell>
          <cell r="K275">
            <v>158.53822462031997</v>
          </cell>
          <cell r="L275">
            <v>53.218522973983639</v>
          </cell>
          <cell r="M275">
            <v>71.621523826581637</v>
          </cell>
          <cell r="N275">
            <v>83.65974600039182</v>
          </cell>
          <cell r="O275">
            <v>63.088213848228733</v>
          </cell>
          <cell r="P275">
            <v>27.910154302790737</v>
          </cell>
          <cell r="V275">
            <v>70.484218612385945</v>
          </cell>
          <cell r="W275">
            <v>36.629127720768047</v>
          </cell>
          <cell r="X275">
            <v>42.373331245475491</v>
          </cell>
          <cell r="Y275">
            <v>224.96772269204556</v>
          </cell>
          <cell r="Z275">
            <v>146.80561802749068</v>
          </cell>
          <cell r="AA275">
            <v>26.901371457360803</v>
          </cell>
          <cell r="AG275">
            <v>174.82162440392611</v>
          </cell>
          <cell r="AH275">
            <v>56.735495868052347</v>
          </cell>
          <cell r="AI275">
            <v>77.267401176062236</v>
          </cell>
          <cell r="AJ275">
            <v>0.20412850770824884</v>
          </cell>
          <cell r="AK275">
            <v>0.17342248380299677</v>
          </cell>
          <cell r="AL275">
            <v>0.183892403363209</v>
          </cell>
          <cell r="AR275">
            <v>0.18633687748582597</v>
          </cell>
          <cell r="AS275">
            <v>0.1783818919398211</v>
          </cell>
          <cell r="AT275">
            <v>0.18646319799071975</v>
          </cell>
          <cell r="AU275">
            <v>618.69816562881113</v>
          </cell>
          <cell r="AV275">
            <v>322.10882445668011</v>
          </cell>
          <cell r="BC275">
            <v>329.08122182027836</v>
          </cell>
          <cell r="BD275">
            <v>322.10882445668011</v>
          </cell>
          <cell r="BE275">
            <v>329.08122182027836</v>
          </cell>
          <cell r="BF275">
            <v>773.59187778660305</v>
          </cell>
          <cell r="BG275">
            <v>323.8798597909929</v>
          </cell>
          <cell r="BN275">
            <v>333.92181987602049</v>
          </cell>
          <cell r="BO275">
            <v>323.8798597909929</v>
          </cell>
          <cell r="BP275">
            <v>333.92181987602049</v>
          </cell>
          <cell r="BQ275">
            <v>704.63885029941514</v>
          </cell>
          <cell r="BR275">
            <v>362.62934209439828</v>
          </cell>
          <cell r="BY275">
            <v>371.28957552378063</v>
          </cell>
          <cell r="BZ275">
            <v>362.62934209439828</v>
          </cell>
          <cell r="CA275">
            <v>371.28957552378063</v>
          </cell>
          <cell r="CB275">
            <v>641.88354845711331</v>
          </cell>
          <cell r="CC275">
            <v>341.84355506204309</v>
          </cell>
          <cell r="CJ275">
            <v>351.60696214146481</v>
          </cell>
          <cell r="CK275">
            <v>341.84355506204309</v>
          </cell>
          <cell r="CL275">
            <v>351.60696214146481</v>
          </cell>
          <cell r="CM275">
            <v>483.02899647112332</v>
          </cell>
          <cell r="CN275">
            <v>341.65911480737134</v>
          </cell>
          <cell r="CU275">
            <v>348.16491280040418</v>
          </cell>
          <cell r="CV275">
            <v>341.65911480737134</v>
          </cell>
          <cell r="CW275">
            <v>348.16491280040418</v>
          </cell>
          <cell r="CX275">
            <v>478.00944186580557</v>
          </cell>
          <cell r="CY275">
            <v>353.19712591170378</v>
          </cell>
          <cell r="DF275">
            <v>360.69173382284845</v>
          </cell>
          <cell r="DG275">
            <v>353.19712591170378</v>
          </cell>
          <cell r="DH275">
            <v>360.69173382284845</v>
          </cell>
          <cell r="DI275">
            <v>446.47980421550636</v>
          </cell>
          <cell r="DJ275">
            <v>332.66515624664004</v>
          </cell>
          <cell r="DQ275">
            <v>340.49947259688309</v>
          </cell>
          <cell r="DR275">
            <v>332.66515624664004</v>
          </cell>
          <cell r="DS275">
            <v>340.49947259688309</v>
          </cell>
          <cell r="DT275">
            <v>443.13843312817289</v>
          </cell>
          <cell r="DU275">
            <v>338.07913126494469</v>
          </cell>
          <cell r="EB275">
            <v>346.45115794716475</v>
          </cell>
          <cell r="EC275">
            <v>338.07913126494469</v>
          </cell>
          <cell r="ED275">
            <v>346.45115794716475</v>
          </cell>
        </row>
        <row r="276">
          <cell r="A276">
            <v>388</v>
          </cell>
          <cell r="B276" t="str">
            <v>Prepay Base</v>
          </cell>
          <cell r="C276">
            <v>80.841677953085764</v>
          </cell>
          <cell r="D276">
            <v>59.435184622595301</v>
          </cell>
          <cell r="E276">
            <v>26.304892831250687</v>
          </cell>
          <cell r="K276">
            <v>67.173519692560845</v>
          </cell>
          <cell r="L276">
            <v>62.935846729918282</v>
          </cell>
          <cell r="M276">
            <v>62.935846729918282</v>
          </cell>
          <cell r="N276">
            <v>229.94165370844999</v>
          </cell>
          <cell r="O276">
            <v>215.48001915500257</v>
          </cell>
          <cell r="P276">
            <v>70.411898734051519</v>
          </cell>
          <cell r="V276">
            <v>220.67935565865483</v>
          </cell>
          <cell r="W276">
            <v>106.3674091314473</v>
          </cell>
          <cell r="X276">
            <v>121.46046206649275</v>
          </cell>
          <cell r="Y276">
            <v>83.444422398016158</v>
          </cell>
          <cell r="Z276">
            <v>60.459276090027132</v>
          </cell>
          <cell r="AA276">
            <v>27.772419273354572</v>
          </cell>
          <cell r="AG276">
            <v>68.697948887945557</v>
          </cell>
          <cell r="AH276">
            <v>68.278595691593438</v>
          </cell>
          <cell r="AI276">
            <v>68.278595691593438</v>
          </cell>
          <cell r="AJ276">
            <v>9.0489376310174632E-2</v>
          </cell>
          <cell r="AK276">
            <v>6.5027651688789087E-2</v>
          </cell>
          <cell r="AL276">
            <v>2.6442203883945276E-2</v>
          </cell>
          <cell r="AR276">
            <v>7.5736388730712492E-2</v>
          </cell>
          <cell r="AS276">
            <v>67.151283679790197</v>
          </cell>
          <cell r="AT276">
            <v>67.151283679790197</v>
          </cell>
          <cell r="BD276">
            <v>66.836936816075976</v>
          </cell>
          <cell r="BE276">
            <v>66.836936816075976</v>
          </cell>
          <cell r="BO276">
            <v>70.862170444033652</v>
          </cell>
          <cell r="BP276">
            <v>70.862170444033652</v>
          </cell>
          <cell r="BZ276">
            <v>66.934369235345102</v>
          </cell>
          <cell r="CA276">
            <v>66.934369235345102</v>
          </cell>
          <cell r="CK276">
            <v>68.704608158404056</v>
          </cell>
          <cell r="CL276">
            <v>68.704608158404056</v>
          </cell>
          <cell r="CV276">
            <v>72.256698417284383</v>
          </cell>
          <cell r="CW276">
            <v>72.256698417284383</v>
          </cell>
          <cell r="DG276">
            <v>81.196005142184433</v>
          </cell>
          <cell r="DH276">
            <v>81.196005142184433</v>
          </cell>
          <cell r="DR276">
            <v>80.586428488795363</v>
          </cell>
          <cell r="DS276">
            <v>80.586428488795363</v>
          </cell>
          <cell r="EC276">
            <v>77.873555156820473</v>
          </cell>
          <cell r="ED276">
            <v>77.873555156820473</v>
          </cell>
        </row>
        <row r="277">
          <cell r="A277">
            <v>389</v>
          </cell>
          <cell r="B277" t="str">
            <v>Outgoing Minutes Per Customer</v>
          </cell>
          <cell r="C277">
            <v>223.42499312955007</v>
          </cell>
          <cell r="D277">
            <v>205.53006786243984</v>
          </cell>
          <cell r="E277">
            <v>62.935846729918282</v>
          </cell>
          <cell r="K277">
            <v>211.99898949434728</v>
          </cell>
          <cell r="L277">
            <v>97.969010326332508</v>
          </cell>
          <cell r="M277">
            <v>113.28855913118586</v>
          </cell>
          <cell r="N277">
            <v>9.7120690048799556</v>
          </cell>
          <cell r="O277">
            <v>4.0089087132455319</v>
          </cell>
          <cell r="P277">
            <v>9.2221225618728558E-2</v>
          </cell>
          <cell r="V277">
            <v>6.0593442557068204</v>
          </cell>
          <cell r="W277">
            <v>1.0629823913115948</v>
          </cell>
          <cell r="X277">
            <v>2.1193604622051319</v>
          </cell>
          <cell r="Y277">
            <v>241.88911382432033</v>
          </cell>
          <cell r="Z277">
            <v>223.68344099368662</v>
          </cell>
          <cell r="AA277">
            <v>68.278595691593438</v>
          </cell>
          <cell r="AG277">
            <v>230.20898490399063</v>
          </cell>
          <cell r="AH277">
            <v>106.94584577981439</v>
          </cell>
          <cell r="AI277">
            <v>123.4149994832952</v>
          </cell>
          <cell r="AJ277">
            <v>256.34135073924364</v>
          </cell>
          <cell r="AK277">
            <v>216.18593299005025</v>
          </cell>
          <cell r="AL277">
            <v>67.151283679790197</v>
          </cell>
          <cell r="AR277">
            <v>230.52533464896439</v>
          </cell>
          <cell r="AS277">
            <v>104.27877744311951</v>
          </cell>
          <cell r="AT277">
            <v>122.76244213190908</v>
          </cell>
          <cell r="AU277">
            <v>226.88616086884301</v>
          </cell>
          <cell r="AV277">
            <v>213.26258035357355</v>
          </cell>
          <cell r="AW277">
            <v>66.836936816075976</v>
          </cell>
          <cell r="BC277">
            <v>218.10293376025805</v>
          </cell>
          <cell r="BD277">
            <v>103.46695465656249</v>
          </cell>
          <cell r="BE277">
            <v>118.4202289566054</v>
          </cell>
          <cell r="BF277">
            <v>261.22835159166681</v>
          </cell>
          <cell r="BG277">
            <v>226.73317995036857</v>
          </cell>
          <cell r="BH277">
            <v>70.862170444033652</v>
          </cell>
          <cell r="BN277">
            <v>238.96007239098105</v>
          </cell>
          <cell r="BO277">
            <v>110.06889664395192</v>
          </cell>
          <cell r="BP277">
            <v>128.4121261255514</v>
          </cell>
          <cell r="BQ277">
            <v>262.59287838633645</v>
          </cell>
          <cell r="BR277">
            <v>237.75365748051871</v>
          </cell>
          <cell r="BS277">
            <v>66.934369235345102</v>
          </cell>
          <cell r="BY277">
            <v>246.55953383587831</v>
          </cell>
          <cell r="BZ277">
            <v>110.23352865480119</v>
          </cell>
          <cell r="CA277">
            <v>128.85242018544437</v>
          </cell>
          <cell r="CB277">
            <v>256.99130759113115</v>
          </cell>
          <cell r="CC277">
            <v>237.5181333194061</v>
          </cell>
          <cell r="CD277">
            <v>68.704608158404056</v>
          </cell>
          <cell r="CJ277">
            <v>244.4317799213579</v>
          </cell>
          <cell r="CK277">
            <v>111.76478771851733</v>
          </cell>
          <cell r="CL277">
            <v>129.64558317470377</v>
          </cell>
          <cell r="CM277">
            <v>233.40892433973144</v>
          </cell>
          <cell r="CN277">
            <v>235.18423895360829</v>
          </cell>
          <cell r="CO277">
            <v>72.256698417284383</v>
          </cell>
          <cell r="CU277">
            <v>234.55101434173227</v>
          </cell>
          <cell r="CV277">
            <v>113.53435263050437</v>
          </cell>
          <cell r="CW277">
            <v>128.2989585107797</v>
          </cell>
          <cell r="CX277">
            <v>251.20695817558808</v>
          </cell>
          <cell r="CY277">
            <v>241.74291480197809</v>
          </cell>
          <cell r="CZ277">
            <v>81.196005142184433</v>
          </cell>
          <cell r="DF277">
            <v>245.13990786035265</v>
          </cell>
          <cell r="DG277">
            <v>121.56175054587335</v>
          </cell>
          <cell r="DH277">
            <v>137.56043403377049</v>
          </cell>
          <cell r="DI277">
            <v>252.34457886240673</v>
          </cell>
          <cell r="DJ277">
            <v>234.22961341470514</v>
          </cell>
          <cell r="DK277">
            <v>80.586428488795363</v>
          </cell>
          <cell r="DQ277">
            <v>240.78133650103314</v>
          </cell>
          <cell r="DR277">
            <v>119.19800575068759</v>
          </cell>
          <cell r="DS277">
            <v>135.79370916843266</v>
          </cell>
          <cell r="DT277">
            <v>274.55079624678069</v>
          </cell>
          <cell r="DU277">
            <v>240.95369840822656</v>
          </cell>
          <cell r="DV277">
            <v>77.873555156820473</v>
          </cell>
          <cell r="EB277">
            <v>253.23068433715761</v>
          </cell>
          <cell r="EC277">
            <v>118.7232064476393</v>
          </cell>
          <cell r="ED277">
            <v>138.36658978666514</v>
          </cell>
        </row>
        <row r="278">
          <cell r="A278">
            <v>464</v>
          </cell>
          <cell r="B278" t="str">
            <v>Incoming Minutes Per Customer</v>
          </cell>
          <cell r="C278">
            <v>8.7367575074946799</v>
          </cell>
          <cell r="D278">
            <v>3.7715423745300947</v>
          </cell>
          <cell r="E278">
            <v>6.5011722388716262E-2</v>
          </cell>
          <cell r="K278">
            <v>5.5664416044107883</v>
          </cell>
          <cell r="L278">
            <v>0.97564816810353883</v>
          </cell>
          <cell r="M278">
            <v>1.9233645754677016</v>
          </cell>
          <cell r="N278">
            <v>79.555996800464456</v>
          </cell>
          <cell r="O278">
            <v>25.284999299230343</v>
          </cell>
          <cell r="P278">
            <v>0</v>
          </cell>
          <cell r="R278">
            <v>0</v>
          </cell>
          <cell r="V278">
            <v>79.200541536356567</v>
          </cell>
          <cell r="W278">
            <v>25.284999299230343</v>
          </cell>
          <cell r="X278">
            <v>79.200541536356567</v>
          </cell>
          <cell r="Y278">
            <v>10.694110266919193</v>
          </cell>
          <cell r="Z278">
            <v>4.742094366903693</v>
          </cell>
          <cell r="AA278">
            <v>9.8631072619725244E-2</v>
          </cell>
          <cell r="AG278">
            <v>6.8755030836100923</v>
          </cell>
          <cell r="AH278">
            <v>1.2540001740561917</v>
          </cell>
          <cell r="AI278">
            <v>2.4061185890768306</v>
          </cell>
          <cell r="AJ278">
            <v>0.50072804904013257</v>
          </cell>
          <cell r="AK278">
            <v>0.51445795980058784</v>
          </cell>
          <cell r="AL278">
            <v>0.70511142592303977</v>
          </cell>
          <cell r="AR278">
            <v>0.50868340972084602</v>
          </cell>
          <cell r="AS278">
            <v>0.60476699663355948</v>
          </cell>
          <cell r="AT278">
            <v>0.56062805399346494</v>
          </cell>
        </row>
        <row r="279">
          <cell r="A279">
            <v>390</v>
          </cell>
          <cell r="B279" t="str">
            <v>Corporate Jupiter Base</v>
          </cell>
          <cell r="C279">
            <v>76.454416711504692</v>
          </cell>
          <cell r="D279">
            <v>24.03721537082814</v>
          </cell>
          <cell r="E279">
            <v>0</v>
          </cell>
          <cell r="G279">
            <v>0</v>
          </cell>
          <cell r="K279">
            <v>76.108131190368553</v>
          </cell>
          <cell r="L279">
            <v>24.03721537082814</v>
          </cell>
          <cell r="M279">
            <v>76.108131190368553</v>
          </cell>
          <cell r="N279">
            <v>60.642526016094983</v>
          </cell>
          <cell r="O279">
            <v>48.119841555076725</v>
          </cell>
          <cell r="P279">
            <v>0</v>
          </cell>
          <cell r="R279">
            <v>0</v>
          </cell>
          <cell r="V279">
            <v>49.169860247247811</v>
          </cell>
          <cell r="W279">
            <v>48.119841555076725</v>
          </cell>
          <cell r="X279">
            <v>49.169860247247811</v>
          </cell>
          <cell r="Y279">
            <v>77.67232757900149</v>
          </cell>
          <cell r="Z279">
            <v>26.308966648222757</v>
          </cell>
          <cell r="AA279">
            <v>0</v>
          </cell>
          <cell r="AC279">
            <v>0</v>
          </cell>
          <cell r="AG279">
            <v>77.340654710260196</v>
          </cell>
          <cell r="AH279">
            <v>26.308966648222757</v>
          </cell>
          <cell r="AI279">
            <v>77.340654710260196</v>
          </cell>
          <cell r="AJ279">
            <v>76.291828844888784</v>
          </cell>
          <cell r="AK279">
            <v>27.749971937889153</v>
          </cell>
          <cell r="AR279">
            <v>75.965474502517509</v>
          </cell>
          <cell r="AS279">
            <v>27.749971937889153</v>
          </cell>
          <cell r="AT279">
            <v>75.965474502517509</v>
          </cell>
          <cell r="AU279">
            <v>74.152038055439164</v>
          </cell>
          <cell r="AV279">
            <v>35.978349112951747</v>
          </cell>
          <cell r="BC279">
            <v>73.878379163473937</v>
          </cell>
          <cell r="BD279">
            <v>35.978349112951747</v>
          </cell>
          <cell r="BE279">
            <v>73.878379163473937</v>
          </cell>
          <cell r="BF279">
            <v>85.9875441408999</v>
          </cell>
          <cell r="BG279">
            <v>41.340894697280994</v>
          </cell>
          <cell r="BN279">
            <v>85.661686765400063</v>
          </cell>
          <cell r="BO279">
            <v>41.340894697280994</v>
          </cell>
          <cell r="BP279">
            <v>85.661686765400063</v>
          </cell>
          <cell r="BQ279">
            <v>0</v>
          </cell>
          <cell r="BR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80.41144711805606</v>
          </cell>
          <cell r="CC279">
            <v>39.77530070487601</v>
          </cell>
          <cell r="CJ279">
            <v>80.118244173929696</v>
          </cell>
          <cell r="CK279">
            <v>39.77530070487601</v>
          </cell>
          <cell r="CL279">
            <v>80.118244173929696</v>
          </cell>
          <cell r="CM279">
            <v>69.730544633271649</v>
          </cell>
          <cell r="CN279">
            <v>36.846463156356869</v>
          </cell>
          <cell r="CU279">
            <v>69.494660328468214</v>
          </cell>
          <cell r="CV279">
            <v>36.846463156356869</v>
          </cell>
          <cell r="CW279">
            <v>69.494660328468214</v>
          </cell>
          <cell r="CX279">
            <v>109.50828787617063</v>
          </cell>
          <cell r="CY279">
            <v>24.651857251715231</v>
          </cell>
          <cell r="DF279">
            <v>108.91029229266252</v>
          </cell>
          <cell r="DG279">
            <v>24.651857251715231</v>
          </cell>
          <cell r="DH279">
            <v>108.91029229266252</v>
          </cell>
          <cell r="DI279">
            <v>76.760735450905472</v>
          </cell>
          <cell r="DJ279">
            <v>26.652607175035111</v>
          </cell>
          <cell r="DQ279">
            <v>76.412645676876153</v>
          </cell>
          <cell r="DR279">
            <v>26.652607175035111</v>
          </cell>
          <cell r="DS279">
            <v>76.412645676876153</v>
          </cell>
          <cell r="DT279">
            <v>85.990875893558297</v>
          </cell>
          <cell r="DU279">
            <v>31.994914487472222</v>
          </cell>
          <cell r="EB279">
            <v>85.620365047699352</v>
          </cell>
          <cell r="EC279">
            <v>31.994914487472222</v>
          </cell>
          <cell r="ED279">
            <v>85.620365047699352</v>
          </cell>
        </row>
        <row r="280">
          <cell r="A280">
            <v>391</v>
          </cell>
          <cell r="B280" t="str">
            <v>SPD</v>
          </cell>
          <cell r="C280">
            <v>63.790354412154393</v>
          </cell>
          <cell r="D280">
            <v>45.987110920321122</v>
          </cell>
          <cell r="E280">
            <v>27.284855231046567</v>
          </cell>
          <cell r="K280">
            <v>47.436789997704217</v>
          </cell>
          <cell r="L280">
            <v>45.987110920321122</v>
          </cell>
          <cell r="M280">
            <v>47.436789997704217</v>
          </cell>
          <cell r="N280">
            <v>83.65974600039182</v>
          </cell>
          <cell r="O280">
            <v>38.182693254937654</v>
          </cell>
          <cell r="P280">
            <v>27.910154302790737</v>
          </cell>
          <cell r="V280">
            <v>38.96633176906078</v>
          </cell>
          <cell r="W280">
            <v>38.182693254937654</v>
          </cell>
          <cell r="X280">
            <v>38.96633176906078</v>
          </cell>
          <cell r="Y280">
            <v>64.84866094599829</v>
          </cell>
          <cell r="Z280">
            <v>45.790217870800291</v>
          </cell>
          <cell r="AA280">
            <v>26.901371457360803</v>
          </cell>
          <cell r="AG280">
            <v>47.420562782140848</v>
          </cell>
          <cell r="AH280">
            <v>45.790217870800291</v>
          </cell>
          <cell r="AI280">
            <v>47.420562782140848</v>
          </cell>
          <cell r="AJ280">
            <v>56.005705682260725</v>
          </cell>
          <cell r="AK280">
            <v>30.653915578237832</v>
          </cell>
          <cell r="AL280">
            <v>26.024656304298166</v>
          </cell>
          <cell r="AR280">
            <v>32.830724413829351</v>
          </cell>
          <cell r="AS280">
            <v>30.653915578237832</v>
          </cell>
          <cell r="AT280">
            <v>32.830724413829351</v>
          </cell>
          <cell r="AU280">
            <v>3.7595336595568121</v>
          </cell>
          <cell r="AV280">
            <v>-6.6395323174992344E-6</v>
          </cell>
          <cell r="BC280">
            <v>0.47719351566387014</v>
          </cell>
          <cell r="BD280">
            <v>-6.6395323174992344E-6</v>
          </cell>
          <cell r="BE280">
            <v>0.47719351566387014</v>
          </cell>
          <cell r="BF280">
            <v>77.503187746965466</v>
          </cell>
          <cell r="BG280">
            <v>12.146168947243407</v>
          </cell>
          <cell r="BN280">
            <v>20.820266693018322</v>
          </cell>
          <cell r="BO280">
            <v>12.146168947243407</v>
          </cell>
          <cell r="BP280">
            <v>20.820266693018322</v>
          </cell>
          <cell r="BQ280">
            <v>0</v>
          </cell>
          <cell r="BR280">
            <v>0</v>
          </cell>
          <cell r="BY280">
            <v>0</v>
          </cell>
          <cell r="BZ280">
            <v>0</v>
          </cell>
          <cell r="CA280">
            <v>0</v>
          </cell>
          <cell r="CB280">
            <v>68.954517764393287</v>
          </cell>
          <cell r="CC280">
            <v>10.352041853313631</v>
          </cell>
          <cell r="CJ280">
            <v>18.920414471199607</v>
          </cell>
          <cell r="CK280">
            <v>10.352041853313631</v>
          </cell>
          <cell r="CL280">
            <v>18.920414471199607</v>
          </cell>
          <cell r="CM280">
            <v>64.139357716705902</v>
          </cell>
          <cell r="CN280">
            <v>9.4511910834141393</v>
          </cell>
          <cell r="CU280">
            <v>17.908225107500446</v>
          </cell>
          <cell r="CV280">
            <v>9.4511910834141393</v>
          </cell>
          <cell r="CW280">
            <v>17.908225107500446</v>
          </cell>
          <cell r="CX280">
            <v>48.961045143928466</v>
          </cell>
          <cell r="CY280">
            <v>9.4142692810508297</v>
          </cell>
          <cell r="DF280">
            <v>15.829338971086854</v>
          </cell>
          <cell r="DG280">
            <v>9.4142692810508297</v>
          </cell>
          <cell r="DH280">
            <v>15.829338971086854</v>
          </cell>
          <cell r="DI280">
            <v>71.284203724393024</v>
          </cell>
          <cell r="DJ280">
            <v>9.4129552182233081</v>
          </cell>
          <cell r="DQ280">
            <v>19.953441219770362</v>
          </cell>
          <cell r="DR280">
            <v>9.4129552182233081</v>
          </cell>
          <cell r="DS280">
            <v>19.953441219770362</v>
          </cell>
          <cell r="DT280">
            <v>82.132214094894096</v>
          </cell>
          <cell r="DU280">
            <v>10.850780255371909</v>
          </cell>
          <cell r="EB280">
            <v>23.63630313331408</v>
          </cell>
          <cell r="EC280">
            <v>10.850780255371909</v>
          </cell>
          <cell r="ED280">
            <v>23.63630313331408</v>
          </cell>
        </row>
        <row r="281">
          <cell r="A281">
            <v>392</v>
          </cell>
          <cell r="B281" t="str">
            <v>Cellops Base</v>
          </cell>
          <cell r="C281">
            <v>80.841677953085764</v>
          </cell>
          <cell r="D281">
            <v>39.262559570532261</v>
          </cell>
          <cell r="E281">
            <v>26.304892831250687</v>
          </cell>
          <cell r="K281">
            <v>39.997471694125096</v>
          </cell>
          <cell r="L281">
            <v>39.262559570532261</v>
          </cell>
          <cell r="M281">
            <v>39.997471694125096</v>
          </cell>
          <cell r="N281">
            <v>95.338228510896755</v>
          </cell>
          <cell r="O281">
            <v>71.301854721842389</v>
          </cell>
          <cell r="P281">
            <v>42.956699964201718</v>
          </cell>
          <cell r="V281">
            <v>81.491737763362366</v>
          </cell>
          <cell r="W281">
            <v>71.301854721842389</v>
          </cell>
          <cell r="X281">
            <v>81.491737763362366</v>
          </cell>
          <cell r="Y281">
            <v>83.444422398016158</v>
          </cell>
          <cell r="Z281">
            <v>23.281145467846919</v>
          </cell>
          <cell r="AA281">
            <v>27.772419273354572</v>
          </cell>
          <cell r="AG281">
            <v>23.902394870975431</v>
          </cell>
          <cell r="AH281">
            <v>23.281145467846919</v>
          </cell>
          <cell r="AI281">
            <v>23.902394870975431</v>
          </cell>
          <cell r="AJ281">
            <v>84.909971840400999</v>
          </cell>
          <cell r="AK281">
            <v>23.60499850944802</v>
          </cell>
          <cell r="AL281">
            <v>26.190540044921242</v>
          </cell>
          <cell r="AR281">
            <v>24.268373596754689</v>
          </cell>
          <cell r="AS281">
            <v>23.60499850944802</v>
          </cell>
          <cell r="AT281">
            <v>24.268373596754689</v>
          </cell>
          <cell r="AV281">
            <v>21.672103539724418</v>
          </cell>
          <cell r="BC281">
            <v>22.319991562510673</v>
          </cell>
          <cell r="BD281">
            <v>21.672103539724418</v>
          </cell>
          <cell r="BE281">
            <v>22.319991562510673</v>
          </cell>
          <cell r="BG281">
            <v>23.675966419991926</v>
          </cell>
          <cell r="BN281">
            <v>24.294909807252321</v>
          </cell>
          <cell r="BO281">
            <v>23.675966419991926</v>
          </cell>
          <cell r="BP281">
            <v>24.294909807252321</v>
          </cell>
          <cell r="BR281">
            <v>0</v>
          </cell>
          <cell r="BY281">
            <v>0</v>
          </cell>
          <cell r="BZ281">
            <v>0</v>
          </cell>
          <cell r="CA281">
            <v>0</v>
          </cell>
          <cell r="CC281">
            <v>17.395794411872661</v>
          </cell>
          <cell r="CJ281">
            <v>17.661864231973851</v>
          </cell>
          <cell r="CK281">
            <v>17.395794411872661</v>
          </cell>
          <cell r="CL281">
            <v>17.661864231973851</v>
          </cell>
          <cell r="CN281">
            <v>14.934140483684795</v>
          </cell>
          <cell r="CU281">
            <v>15.160876905362434</v>
          </cell>
          <cell r="CV281">
            <v>14.934140483684795</v>
          </cell>
          <cell r="CW281">
            <v>15.160876905362434</v>
          </cell>
          <cell r="CY281">
            <v>11.598994742940514</v>
          </cell>
          <cell r="DF281">
            <v>11.81021496053105</v>
          </cell>
          <cell r="DG281">
            <v>11.598994742940514</v>
          </cell>
          <cell r="DH281">
            <v>11.81021496053105</v>
          </cell>
          <cell r="DJ281">
            <v>13.344291516550122</v>
          </cell>
          <cell r="DQ281">
            <v>13.528253034701416</v>
          </cell>
          <cell r="DR281">
            <v>13.344291516550122</v>
          </cell>
          <cell r="DS281">
            <v>13.528253034701416</v>
          </cell>
          <cell r="DU281">
            <v>14.157855224449294</v>
          </cell>
          <cell r="EB281">
            <v>14.337614915033933</v>
          </cell>
          <cell r="EC281">
            <v>14.157855224449294</v>
          </cell>
          <cell r="ED281">
            <v>14.337614915033933</v>
          </cell>
        </row>
        <row r="282">
          <cell r="A282">
            <v>467</v>
          </cell>
          <cell r="B282" t="str">
            <v>Singlepoint</v>
          </cell>
          <cell r="C282">
            <v>14.899457856366435</v>
          </cell>
          <cell r="D282">
            <v>15.39301198844168</v>
          </cell>
          <cell r="E282">
            <v>17.481530149448769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15.163516132161675</v>
          </cell>
          <cell r="L282">
            <v>0</v>
          </cell>
          <cell r="M282">
            <v>15.748288613109063</v>
          </cell>
          <cell r="N282">
            <v>14.590239184171349</v>
          </cell>
          <cell r="O282">
            <v>15.310062489507706</v>
          </cell>
          <cell r="P282">
            <v>18.578080782320463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14.984355132196969</v>
          </cell>
          <cell r="W282">
            <v>0</v>
          </cell>
          <cell r="X282">
            <v>15.865398790416901</v>
          </cell>
          <cell r="Y282">
            <v>16.921389797386517</v>
          </cell>
          <cell r="Z282">
            <v>76.877822966195936</v>
          </cell>
          <cell r="AA282">
            <v>41.377224234232635</v>
          </cell>
          <cell r="AG282">
            <v>55.38736002159434</v>
          </cell>
          <cell r="AH282">
            <v>50.210349911762044</v>
          </cell>
          <cell r="AI282">
            <v>46.147598144316504</v>
          </cell>
          <cell r="AJ282">
            <v>19.469192241258522</v>
          </cell>
          <cell r="AK282">
            <v>75.025311288354999</v>
          </cell>
          <cell r="AL282">
            <v>41.126640326830696</v>
          </cell>
          <cell r="AR282">
            <v>55.186356789051572</v>
          </cell>
          <cell r="AS282">
            <v>49.571473126007831</v>
          </cell>
          <cell r="AT282">
            <v>45.912450039781717</v>
          </cell>
          <cell r="AU282">
            <v>0.52919193252477204</v>
          </cell>
          <cell r="AV282">
            <v>1.1756358621063669E-2</v>
          </cell>
          <cell r="BC282">
            <v>5.4337923706211377E-2</v>
          </cell>
          <cell r="BD282">
            <v>1.1756358621063669E-2</v>
          </cell>
          <cell r="BE282">
            <v>5.4337923706211377E-2</v>
          </cell>
          <cell r="BF282">
            <v>163.21095840224649</v>
          </cell>
          <cell r="BG282">
            <v>68.96210099548945</v>
          </cell>
          <cell r="BN282">
            <v>76.578834573095222</v>
          </cell>
          <cell r="BO282">
            <v>68.96210099548945</v>
          </cell>
          <cell r="BP282">
            <v>76.578834573095222</v>
          </cell>
          <cell r="BQ282">
            <v>0</v>
          </cell>
          <cell r="BR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164.49433301105967</v>
          </cell>
          <cell r="CC282">
            <v>71.355739118537684</v>
          </cell>
          <cell r="CJ282">
            <v>78.833749858425492</v>
          </cell>
          <cell r="CK282">
            <v>71.355739118537684</v>
          </cell>
          <cell r="CL282">
            <v>78.833749858425492</v>
          </cell>
          <cell r="CM282">
            <v>155.66264799515116</v>
          </cell>
          <cell r="CN282">
            <v>66.247427511145176</v>
          </cell>
          <cell r="CU282">
            <v>73.579034612473365</v>
          </cell>
          <cell r="CV282">
            <v>66.247427511145176</v>
          </cell>
          <cell r="CW282">
            <v>73.579034612473365</v>
          </cell>
          <cell r="CX282">
            <v>150.2707571270052</v>
          </cell>
          <cell r="CY282">
            <v>64.472154404783808</v>
          </cell>
          <cell r="DF282">
            <v>71.682056831494009</v>
          </cell>
          <cell r="DG282">
            <v>64.472154404783808</v>
          </cell>
          <cell r="DH282">
            <v>71.682056831494009</v>
          </cell>
          <cell r="DI282">
            <v>163.41004524616568</v>
          </cell>
          <cell r="DJ282">
            <v>64.920292255907597</v>
          </cell>
          <cell r="DQ282">
            <v>73.272939746443555</v>
          </cell>
          <cell r="DR282">
            <v>64.920292255907597</v>
          </cell>
          <cell r="DS282">
            <v>73.272939746443555</v>
          </cell>
          <cell r="DT282">
            <v>187.31434056326714</v>
          </cell>
          <cell r="DU282">
            <v>73.550870651828632</v>
          </cell>
          <cell r="EB282">
            <v>83.110340675507885</v>
          </cell>
          <cell r="EC282">
            <v>73.550870651828632</v>
          </cell>
          <cell r="ED282">
            <v>83.110340675507885</v>
          </cell>
        </row>
        <row r="283">
          <cell r="A283">
            <v>393</v>
          </cell>
          <cell r="B283" t="str">
            <v>Lumina Base</v>
          </cell>
          <cell r="C283">
            <v>92.550710931388195</v>
          </cell>
          <cell r="D283">
            <v>67.316771232495256</v>
          </cell>
          <cell r="E283">
            <v>17.481530149448769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78.129825241611925</v>
          </cell>
          <cell r="L283">
            <v>67.316771232495256</v>
          </cell>
          <cell r="M283">
            <v>78.129825241611925</v>
          </cell>
          <cell r="N283">
            <v>70.75950310279211</v>
          </cell>
          <cell r="O283">
            <v>90.709543673148318</v>
          </cell>
          <cell r="P283">
            <v>18.578080782320463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72.058287479306429</v>
          </cell>
          <cell r="W283">
            <v>90.709543673148318</v>
          </cell>
          <cell r="X283">
            <v>72.058287479306429</v>
          </cell>
          <cell r="Y283">
            <v>95.213537674507137</v>
          </cell>
          <cell r="Z283">
            <v>69.828219699301997</v>
          </cell>
          <cell r="AA283">
            <v>9.8631072619725244E-2</v>
          </cell>
          <cell r="AG283">
            <v>80.453743296348264</v>
          </cell>
          <cell r="AH283">
            <v>69.828219699301997</v>
          </cell>
          <cell r="AI283">
            <v>80.453743296348264</v>
          </cell>
          <cell r="AJ283">
            <v>98.213792258411928</v>
          </cell>
          <cell r="AK283">
            <v>71.867700500175161</v>
          </cell>
          <cell r="AL283">
            <v>0.27183979588024504</v>
          </cell>
          <cell r="AR283">
            <v>82.650195297522671</v>
          </cell>
          <cell r="AS283">
            <v>71.867700500175161</v>
          </cell>
          <cell r="AT283">
            <v>82.650195297522671</v>
          </cell>
          <cell r="AU283">
            <v>98.867433162083842</v>
          </cell>
          <cell r="AV283">
            <v>76.201877217066681</v>
          </cell>
          <cell r="BC283">
            <v>85.266091351450584</v>
          </cell>
          <cell r="BD283">
            <v>76.201877217066681</v>
          </cell>
          <cell r="BE283">
            <v>85.266091351450584</v>
          </cell>
          <cell r="BF283">
            <v>116.06096365285275</v>
          </cell>
          <cell r="BG283">
            <v>85.378165999445031</v>
          </cell>
          <cell r="BN283">
            <v>97.526948812635268</v>
          </cell>
          <cell r="BO283">
            <v>85.378165999445031</v>
          </cell>
          <cell r="BP283">
            <v>97.526948812635268</v>
          </cell>
          <cell r="BQ283">
            <v>0</v>
          </cell>
          <cell r="BR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118.17478939630291</v>
          </cell>
          <cell r="CC283">
            <v>93.925269154606895</v>
          </cell>
          <cell r="CJ283">
            <v>103.33200909555373</v>
          </cell>
          <cell r="CK283">
            <v>93.925269154606895</v>
          </cell>
          <cell r="CL283">
            <v>103.33200909555373</v>
          </cell>
          <cell r="CM283">
            <v>113.08155363221914</v>
          </cell>
          <cell r="CN283">
            <v>91.295090730675199</v>
          </cell>
          <cell r="CU283">
            <v>99.789505167369953</v>
          </cell>
          <cell r="CV283">
            <v>91.295090730675199</v>
          </cell>
          <cell r="CW283">
            <v>99.789505167369953</v>
          </cell>
          <cell r="CX283">
            <v>93.367709864374788</v>
          </cell>
          <cell r="CY283">
            <v>90.108458159297129</v>
          </cell>
          <cell r="DF283">
            <v>91.385180530390485</v>
          </cell>
          <cell r="DG283">
            <v>90.108458159297129</v>
          </cell>
          <cell r="DH283">
            <v>91.385180530390485</v>
          </cell>
          <cell r="DI283">
            <v>107.27274250359145</v>
          </cell>
          <cell r="DJ283">
            <v>77.034670843302635</v>
          </cell>
          <cell r="DQ283">
            <v>88.782449194242545</v>
          </cell>
          <cell r="DR283">
            <v>77.034670843302635</v>
          </cell>
          <cell r="DS283">
            <v>88.782449194242545</v>
          </cell>
          <cell r="DT283">
            <v>123.47324559083712</v>
          </cell>
          <cell r="DU283">
            <v>87.388436323307701</v>
          </cell>
          <cell r="EB283">
            <v>101.43000249047419</v>
          </cell>
          <cell r="EC283">
            <v>87.388436323307701</v>
          </cell>
          <cell r="ED283">
            <v>101.43000249047419</v>
          </cell>
        </row>
        <row r="284">
          <cell r="A284">
            <v>394</v>
          </cell>
          <cell r="B284" t="str">
            <v>ISP Base</v>
          </cell>
          <cell r="C284">
            <v>68.035142410741457</v>
          </cell>
          <cell r="D284">
            <v>84.458678916547854</v>
          </cell>
          <cell r="E284">
            <v>7.1417825269941195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69.073195221991909</v>
          </cell>
          <cell r="L284">
            <v>84.458678916547854</v>
          </cell>
          <cell r="M284">
            <v>69.073195221991909</v>
          </cell>
          <cell r="N284">
            <v>9.8715614170656796</v>
          </cell>
          <cell r="O284">
            <v>5.4410459099375155</v>
          </cell>
          <cell r="P284">
            <v>27.910154302790737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6.0954362124300747</v>
          </cell>
          <cell r="W284">
            <v>27.910154302790737</v>
          </cell>
          <cell r="X284">
            <v>27.910154302790737</v>
          </cell>
          <cell r="Y284">
            <v>70.25155127074197</v>
          </cell>
          <cell r="Z284">
            <v>91.212933194367551</v>
          </cell>
          <cell r="AA284">
            <v>0</v>
          </cell>
          <cell r="AC284">
            <v>0</v>
          </cell>
          <cell r="AG284">
            <v>71.636487371166183</v>
          </cell>
          <cell r="AH284">
            <v>91.212933194367551</v>
          </cell>
          <cell r="AI284">
            <v>71.636487371166183</v>
          </cell>
          <cell r="AJ284">
            <v>83.847894007367074</v>
          </cell>
          <cell r="AK284">
            <v>2049.85355734821</v>
          </cell>
          <cell r="AL284">
            <v>0</v>
          </cell>
          <cell r="AN284">
            <v>0</v>
          </cell>
          <cell r="AR284">
            <v>215.34749606649299</v>
          </cell>
          <cell r="AS284">
            <v>2049.85355734821</v>
          </cell>
          <cell r="AT284">
            <v>215.34749606649299</v>
          </cell>
          <cell r="AU284">
            <v>134.29242218167326</v>
          </cell>
          <cell r="AV284">
            <v>1749.795052766219</v>
          </cell>
          <cell r="BC284">
            <v>245.12140280265399</v>
          </cell>
          <cell r="BD284">
            <v>1749.795052766219</v>
          </cell>
          <cell r="BE284">
            <v>245.12140280265399</v>
          </cell>
          <cell r="BF284">
            <v>75.075423840551053</v>
          </cell>
          <cell r="BG284">
            <v>102.0650300797771</v>
          </cell>
          <cell r="BN284">
            <v>77.016475339741561</v>
          </cell>
          <cell r="BO284">
            <v>102.0650300797771</v>
          </cell>
          <cell r="BP284">
            <v>77.016475339741561</v>
          </cell>
          <cell r="BQ284">
            <v>0</v>
          </cell>
          <cell r="BR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69.721016117166187</v>
          </cell>
          <cell r="CC284">
            <v>92.933261371110902</v>
          </cell>
          <cell r="CJ284">
            <v>71.512184483152524</v>
          </cell>
          <cell r="CK284">
            <v>92.933261371110902</v>
          </cell>
          <cell r="CL284">
            <v>71.512184483152524</v>
          </cell>
          <cell r="CM284">
            <v>64.537992011602341</v>
          </cell>
          <cell r="CN284">
            <v>85.019433990467547</v>
          </cell>
          <cell r="CU284">
            <v>66.222778603620114</v>
          </cell>
          <cell r="CV284">
            <v>85.019433990467547</v>
          </cell>
          <cell r="CW284">
            <v>66.222778603620114</v>
          </cell>
          <cell r="CX284">
            <v>50.279444379008872</v>
          </cell>
          <cell r="CY284">
            <v>86.851690237791814</v>
          </cell>
          <cell r="DF284">
            <v>53.505738435877916</v>
          </cell>
          <cell r="DG284">
            <v>86.851690237791814</v>
          </cell>
          <cell r="DH284">
            <v>53.505738435877916</v>
          </cell>
          <cell r="DI284">
            <v>76.742235450717004</v>
          </cell>
          <cell r="DJ284">
            <v>88.023304506021418</v>
          </cell>
          <cell r="DQ284">
            <v>77.762275634706</v>
          </cell>
          <cell r="DR284">
            <v>88.023304506021418</v>
          </cell>
          <cell r="DS284">
            <v>77.762275634706</v>
          </cell>
          <cell r="DT284">
            <v>88.404702648432576</v>
          </cell>
          <cell r="DU284">
            <v>100.19760919970247</v>
          </cell>
          <cell r="EB284">
            <v>89.522411020732633</v>
          </cell>
          <cell r="EC284">
            <v>100.19760919970247</v>
          </cell>
          <cell r="ED284">
            <v>89.522411020732633</v>
          </cell>
        </row>
        <row r="285">
          <cell r="A285">
            <v>474</v>
          </cell>
          <cell r="B285" t="str">
            <v>Other SPD</v>
          </cell>
          <cell r="C285">
            <v>11.377094085262252</v>
          </cell>
          <cell r="D285">
            <v>3.9294922280191518</v>
          </cell>
          <cell r="E285">
            <v>6.0312868977546508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4.9114691315498868</v>
          </cell>
          <cell r="L285">
            <v>0</v>
          </cell>
          <cell r="M285">
            <v>5.5459508854468496</v>
          </cell>
          <cell r="N285">
            <v>9.5484490687625065</v>
          </cell>
          <cell r="O285">
            <v>3.5693531529270963</v>
          </cell>
          <cell r="P285">
            <v>5.6687555312554272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4.4524698870183244</v>
          </cell>
          <cell r="W285">
            <v>0</v>
          </cell>
          <cell r="X285">
            <v>5.1372470913978452</v>
          </cell>
          <cell r="AU285">
            <v>202.81495211600046</v>
          </cell>
          <cell r="AV285">
            <v>32.916824707477559</v>
          </cell>
          <cell r="BC285">
            <v>36.910890208759199</v>
          </cell>
          <cell r="BD285">
            <v>32.916824707477559</v>
          </cell>
          <cell r="BE285">
            <v>36.910890208759199</v>
          </cell>
          <cell r="BF285">
            <v>227.83673669906861</v>
          </cell>
          <cell r="BG285">
            <v>71.951073466617444</v>
          </cell>
          <cell r="BN285">
            <v>75.431962447493206</v>
          </cell>
          <cell r="BO285">
            <v>71.951073466617444</v>
          </cell>
          <cell r="BP285">
            <v>75.431962447493206</v>
          </cell>
          <cell r="BQ285">
            <v>0</v>
          </cell>
          <cell r="BR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192.96084166216286</v>
          </cell>
          <cell r="CC285">
            <v>79.202535124060148</v>
          </cell>
          <cell r="CJ285">
            <v>82.904270492167186</v>
          </cell>
          <cell r="CK285">
            <v>79.202535124060148</v>
          </cell>
          <cell r="CL285">
            <v>82.904270492167186</v>
          </cell>
          <cell r="CM285">
            <v>148.24192305226208</v>
          </cell>
          <cell r="CN285">
            <v>70.04833539477211</v>
          </cell>
          <cell r="CU285">
            <v>73.646779983274428</v>
          </cell>
          <cell r="CV285">
            <v>70.04833539477211</v>
          </cell>
          <cell r="CW285">
            <v>73.646779983274428</v>
          </cell>
          <cell r="CX285">
            <v>141.06794516803515</v>
          </cell>
          <cell r="CY285">
            <v>67.137861588819845</v>
          </cell>
          <cell r="DF285">
            <v>71.577142961245684</v>
          </cell>
          <cell r="DG285">
            <v>67.137861588819845</v>
          </cell>
          <cell r="DH285">
            <v>71.577142961245684</v>
          </cell>
          <cell r="DI285">
            <v>135.43352674220614</v>
          </cell>
          <cell r="DJ285">
            <v>69.942198953148448</v>
          </cell>
          <cell r="DQ285">
            <v>74.45022836107924</v>
          </cell>
          <cell r="DR285">
            <v>69.942198953148448</v>
          </cell>
          <cell r="DS285">
            <v>74.45022836107924</v>
          </cell>
          <cell r="DT285">
            <v>143.60822216133138</v>
          </cell>
          <cell r="DU285">
            <v>79.370256163586618</v>
          </cell>
          <cell r="EB285">
            <v>84.489288517759306</v>
          </cell>
          <cell r="EC285">
            <v>79.370256163586618</v>
          </cell>
          <cell r="ED285">
            <v>84.489288517759306</v>
          </cell>
        </row>
        <row r="286">
          <cell r="A286">
            <v>395</v>
          </cell>
          <cell r="B286" t="str">
            <v>Prepay Base</v>
          </cell>
          <cell r="C286">
            <v>14.621433535432892</v>
          </cell>
          <cell r="D286">
            <v>12.010052558264098</v>
          </cell>
          <cell r="E286">
            <v>26.304892831250687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13.004931410667844</v>
          </cell>
          <cell r="L286">
            <v>26.304892831250687</v>
          </cell>
          <cell r="M286">
            <v>26.304892831250687</v>
          </cell>
          <cell r="N286">
            <v>83.65974600039182</v>
          </cell>
          <cell r="O286">
            <v>63.088213848228733</v>
          </cell>
          <cell r="P286">
            <v>27.910154302790737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70.484218612385945</v>
          </cell>
          <cell r="W286">
            <v>36.629127720768047</v>
          </cell>
          <cell r="X286">
            <v>42.373331245475491</v>
          </cell>
          <cell r="AA286">
            <v>27.772419273354572</v>
          </cell>
          <cell r="AH286">
            <v>27.772419273354572</v>
          </cell>
          <cell r="AI286">
            <v>27.772419273354572</v>
          </cell>
          <cell r="AL286">
            <v>26.190540044921242</v>
          </cell>
          <cell r="AS286">
            <v>26.190540044921242</v>
          </cell>
          <cell r="AT286">
            <v>26.190540044921242</v>
          </cell>
          <cell r="AW286">
            <v>26.690851602238386</v>
          </cell>
          <cell r="BD286">
            <v>26.690851602238386</v>
          </cell>
          <cell r="BE286">
            <v>26.690851602238386</v>
          </cell>
          <cell r="BH286">
            <v>26.689235581344072</v>
          </cell>
          <cell r="BO286">
            <v>26.689235581344072</v>
          </cell>
          <cell r="BP286">
            <v>26.689235581344072</v>
          </cell>
          <cell r="BS286">
            <v>0</v>
          </cell>
          <cell r="BZ286">
            <v>0</v>
          </cell>
          <cell r="CA286">
            <v>0</v>
          </cell>
          <cell r="CD286">
            <v>29.730153192012924</v>
          </cell>
          <cell r="CK286">
            <v>29.730153192012924</v>
          </cell>
          <cell r="CL286">
            <v>29.730153192012924</v>
          </cell>
          <cell r="CO286">
            <v>27.463417498882464</v>
          </cell>
          <cell r="CV286">
            <v>27.463417498882464</v>
          </cell>
          <cell r="CW286">
            <v>27.463417498882464</v>
          </cell>
          <cell r="CZ286">
            <v>27.063683620129154</v>
          </cell>
          <cell r="DG286">
            <v>27.063683620129154</v>
          </cell>
          <cell r="DH286">
            <v>27.063683620129154</v>
          </cell>
          <cell r="DK286">
            <v>27.024756321987542</v>
          </cell>
          <cell r="DR286">
            <v>27.024756321987542</v>
          </cell>
          <cell r="DS286">
            <v>27.024756321987542</v>
          </cell>
          <cell r="DV286">
            <v>29.706101871933299</v>
          </cell>
          <cell r="EC286">
            <v>29.706101871933299</v>
          </cell>
          <cell r="ED286">
            <v>29.706101871933299</v>
          </cell>
        </row>
        <row r="287">
          <cell r="A287">
            <v>396</v>
          </cell>
          <cell r="B287" t="str">
            <v>Incoming Minutes Per Customer</v>
          </cell>
          <cell r="C287">
            <v>80.841677953085764</v>
          </cell>
          <cell r="D287">
            <v>59.435184622595301</v>
          </cell>
          <cell r="E287">
            <v>26.304892831250687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67.173519692560845</v>
          </cell>
          <cell r="L287">
            <v>34.444485888422648</v>
          </cell>
          <cell r="M287">
            <v>40.110090926626775</v>
          </cell>
          <cell r="N287">
            <v>8.3839902208730823</v>
          </cell>
          <cell r="O287">
            <v>4.6256518927318435</v>
          </cell>
          <cell r="P287">
            <v>11.750508264929627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6.0335860964393762</v>
          </cell>
          <cell r="W287">
            <v>0</v>
          </cell>
          <cell r="X287">
            <v>8.1113909228676899</v>
          </cell>
          <cell r="Y287">
            <v>83.444422398016158</v>
          </cell>
          <cell r="Z287">
            <v>60.459276090027132</v>
          </cell>
          <cell r="AA287">
            <v>27.772419273354572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68.697948887945557</v>
          </cell>
          <cell r="AH287">
            <v>35.905440252663276</v>
          </cell>
          <cell r="AI287">
            <v>41.707336228686536</v>
          </cell>
          <cell r="AJ287">
            <v>84.909971840400999</v>
          </cell>
          <cell r="AK287">
            <v>62.879104033605266</v>
          </cell>
          <cell r="AL287">
            <v>26.190540044921242</v>
          </cell>
          <cell r="AR287">
            <v>70.746273150092193</v>
          </cell>
          <cell r="AS287">
            <v>35.330390656705113</v>
          </cell>
          <cell r="AT287">
            <v>41.356938374173041</v>
          </cell>
          <cell r="AU287">
            <v>89.11249164731737</v>
          </cell>
          <cell r="AV287">
            <v>60.028708532643734</v>
          </cell>
          <cell r="AW287">
            <v>26.690851602238386</v>
          </cell>
          <cell r="BC287">
            <v>70.361953050896517</v>
          </cell>
          <cell r="BD287">
            <v>35.030690612825431</v>
          </cell>
          <cell r="BE287">
            <v>41.583155422217757</v>
          </cell>
          <cell r="BF287">
            <v>96.236498845829118</v>
          </cell>
          <cell r="BG287">
            <v>68.14620282133717</v>
          </cell>
          <cell r="BH287">
            <v>26.689235581344072</v>
          </cell>
          <cell r="BN287">
            <v>78.102872458696908</v>
          </cell>
          <cell r="BO287">
            <v>37.117037189899968</v>
          </cell>
          <cell r="BP287">
            <v>44.291195447869541</v>
          </cell>
          <cell r="BQ287">
            <v>93.979225131938435</v>
          </cell>
          <cell r="BR287">
            <v>71.340142326877356</v>
          </cell>
          <cell r="BS287">
            <v>29.383457338050857</v>
          </cell>
          <cell r="BY287">
            <v>79.366036727350405</v>
          </cell>
          <cell r="BZ287">
            <v>40.01860990604213</v>
          </cell>
          <cell r="CA287">
            <v>46.612802146873065</v>
          </cell>
          <cell r="CB287">
            <v>93.303699218019219</v>
          </cell>
          <cell r="CC287">
            <v>72.310142424413129</v>
          </cell>
          <cell r="CD287">
            <v>29.730153192012924</v>
          </cell>
          <cell r="CJ287">
            <v>79.763577111727642</v>
          </cell>
          <cell r="CK287">
            <v>40.591261508222665</v>
          </cell>
          <cell r="CL287">
            <v>47.081400619953747</v>
          </cell>
          <cell r="CM287">
            <v>86.293434550247554</v>
          </cell>
          <cell r="CN287">
            <v>67.85938143401988</v>
          </cell>
          <cell r="CO287">
            <v>27.463417498882464</v>
          </cell>
          <cell r="CU287">
            <v>74.434495522860004</v>
          </cell>
          <cell r="CV287">
            <v>37.697725495157393</v>
          </cell>
          <cell r="CW287">
            <v>43.683119073132573</v>
          </cell>
          <cell r="CX287">
            <v>90.761065896819247</v>
          </cell>
          <cell r="CY287">
            <v>66.743026713528693</v>
          </cell>
          <cell r="CZ287">
            <v>27.063683620129154</v>
          </cell>
          <cell r="DF287">
            <v>75.363983862659339</v>
          </cell>
          <cell r="DG287">
            <v>37.040121438134094</v>
          </cell>
          <cell r="DH287">
            <v>43.669478610519192</v>
          </cell>
          <cell r="DI287">
            <v>90.253602412035519</v>
          </cell>
          <cell r="DJ287">
            <v>64.658944616531045</v>
          </cell>
          <cell r="DK287">
            <v>27.024756321987542</v>
          </cell>
          <cell r="DQ287">
            <v>73.915882525112508</v>
          </cell>
          <cell r="DR287">
            <v>36.482483781387003</v>
          </cell>
          <cell r="DS287">
            <v>43.184643036254727</v>
          </cell>
          <cell r="DT287">
            <v>102.79313227884869</v>
          </cell>
          <cell r="DU287">
            <v>74.069288177809952</v>
          </cell>
          <cell r="DV287">
            <v>29.706101871933299</v>
          </cell>
          <cell r="EB287">
            <v>84.565499235914757</v>
          </cell>
          <cell r="EC287">
            <v>40.8185564885015</v>
          </cell>
          <cell r="ED287">
            <v>48.63097501523665</v>
          </cell>
        </row>
        <row r="288">
          <cell r="A288" t="str">
            <v xml:space="preserve"> </v>
          </cell>
          <cell r="B288" t="str">
            <v>Roaming Minutes Per Customer</v>
          </cell>
          <cell r="C288">
            <v>8.383131401028324</v>
          </cell>
          <cell r="D288">
            <v>4.395654590242116</v>
          </cell>
          <cell r="E288">
            <v>17.481530149448769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6.2497762470506331</v>
          </cell>
          <cell r="L288">
            <v>0</v>
          </cell>
          <cell r="M288">
            <v>9.0832451328785258</v>
          </cell>
          <cell r="N288">
            <v>9.7571312043315555</v>
          </cell>
          <cell r="O288">
            <v>2.809729119589266</v>
          </cell>
          <cell r="P288">
            <v>18.578080782320463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9.7116282514359575</v>
          </cell>
          <cell r="W288">
            <v>2.809729119589266</v>
          </cell>
          <cell r="X288">
            <v>9.7116282514359575</v>
          </cell>
          <cell r="Y288">
            <v>7.9731044865090892</v>
          </cell>
          <cell r="Z288">
            <v>4.2174548450200122</v>
          </cell>
          <cell r="AA288">
            <v>18.426782234270224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5.9497429136185449</v>
          </cell>
          <cell r="AH288">
            <v>0</v>
          </cell>
          <cell r="AI288">
            <v>8.8146338542993536</v>
          </cell>
        </row>
        <row r="289">
          <cell r="A289">
            <v>400</v>
          </cell>
          <cell r="B289" t="str">
            <v>Corporate Jupiter Base</v>
          </cell>
          <cell r="C289">
            <v>8.7383214218983447</v>
          </cell>
          <cell r="D289">
            <v>2.7607750169953591</v>
          </cell>
          <cell r="E289">
            <v>7.1417825269941195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8.6988317559300299</v>
          </cell>
          <cell r="L289">
            <v>2.7607750169953591</v>
          </cell>
          <cell r="M289">
            <v>8.6988317559300299</v>
          </cell>
          <cell r="N289">
            <v>8.8007263916881708</v>
          </cell>
          <cell r="O289">
            <v>3.2577658038564428</v>
          </cell>
          <cell r="P289">
            <v>5.8591941632665865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3.7225393310748798</v>
          </cell>
          <cell r="W289">
            <v>3.2577658038564428</v>
          </cell>
          <cell r="X289">
            <v>3.7225393310748798</v>
          </cell>
          <cell r="Y289">
            <v>10.411845320402456</v>
          </cell>
          <cell r="Z289">
            <v>3.3431424441739912</v>
          </cell>
          <cell r="AA289">
            <v>5.6778302369431222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10.366200002051928</v>
          </cell>
          <cell r="AH289">
            <v>3.3431424441739912</v>
          </cell>
          <cell r="AI289">
            <v>10.366200002051928</v>
          </cell>
          <cell r="AJ289">
            <v>9.5561291778485398</v>
          </cell>
          <cell r="AK289">
            <v>3.7796751163323283</v>
          </cell>
          <cell r="AR289">
            <v>9.5172931920292108</v>
          </cell>
          <cell r="AS289">
            <v>3.7796751163323283</v>
          </cell>
          <cell r="AT289">
            <v>9.5172931920292108</v>
          </cell>
          <cell r="AU289">
            <v>9.6639644008996104</v>
          </cell>
          <cell r="AV289">
            <v>4.4541840682121299</v>
          </cell>
          <cell r="BC289">
            <v>9.6266166162678051</v>
          </cell>
          <cell r="BD289">
            <v>4.4541840682121299</v>
          </cell>
          <cell r="BE289">
            <v>9.6266166162678051</v>
          </cell>
          <cell r="BF289">
            <v>10.256448248564398</v>
          </cell>
          <cell r="BG289">
            <v>4.7644003221400926</v>
          </cell>
          <cell r="BN289">
            <v>10.21636406877205</v>
          </cell>
          <cell r="BO289">
            <v>4.7644003221400926</v>
          </cell>
          <cell r="BP289">
            <v>10.21636406877205</v>
          </cell>
          <cell r="BQ289">
            <v>10.49258270449285</v>
          </cell>
          <cell r="BR289">
            <v>4.759411157652452</v>
          </cell>
          <cell r="BY289">
            <v>10.450923695725612</v>
          </cell>
          <cell r="BZ289">
            <v>4.759411157652452</v>
          </cell>
          <cell r="CA289">
            <v>10.450923695725612</v>
          </cell>
          <cell r="CB289">
            <v>8.7725174966542081</v>
          </cell>
          <cell r="CC289">
            <v>3.9524147256178312</v>
          </cell>
          <cell r="CJ289">
            <v>8.7377388956252187</v>
          </cell>
          <cell r="CK289">
            <v>3.9524147256178312</v>
          </cell>
          <cell r="CL289">
            <v>8.7377388956252187</v>
          </cell>
          <cell r="CM289">
            <v>7.1246278212412868</v>
          </cell>
          <cell r="CN289">
            <v>2.5382087383406411</v>
          </cell>
          <cell r="CU289">
            <v>7.0917284903700057</v>
          </cell>
          <cell r="CV289">
            <v>2.5382087383406411</v>
          </cell>
          <cell r="CW289">
            <v>7.0917284903700057</v>
          </cell>
          <cell r="CX289">
            <v>7.8310469836892338</v>
          </cell>
          <cell r="CY289">
            <v>2.4557786337390075</v>
          </cell>
          <cell r="DF289">
            <v>7.7931666874077781</v>
          </cell>
          <cell r="DG289">
            <v>2.4557786337390075</v>
          </cell>
          <cell r="DH289">
            <v>7.7931666874077781</v>
          </cell>
          <cell r="DI289">
            <v>8.8661905032071555</v>
          </cell>
          <cell r="DJ289">
            <v>2.4766008055866462</v>
          </cell>
          <cell r="DQ289">
            <v>8.8218034763810955</v>
          </cell>
          <cell r="DR289">
            <v>2.4766008055866462</v>
          </cell>
          <cell r="DS289">
            <v>8.8218034763810955</v>
          </cell>
          <cell r="DT289">
            <v>9.9047296124371442</v>
          </cell>
          <cell r="DU289">
            <v>2.6054990472726698</v>
          </cell>
          <cell r="EB289">
            <v>9.8546435685851002</v>
          </cell>
          <cell r="EC289">
            <v>2.6054990472726698</v>
          </cell>
          <cell r="ED289">
            <v>9.8546435685851002</v>
          </cell>
        </row>
        <row r="290">
          <cell r="A290">
            <v>401</v>
          </cell>
          <cell r="B290" t="str">
            <v>SPD</v>
          </cell>
          <cell r="C290">
            <v>8.4697404250635469</v>
          </cell>
          <cell r="D290">
            <v>3.1428251291721465</v>
          </cell>
          <cell r="E290">
            <v>10.712558866584969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3.5765841604963065</v>
          </cell>
          <cell r="L290">
            <v>3.1428251291721465</v>
          </cell>
          <cell r="M290">
            <v>3.5765841604963065</v>
          </cell>
          <cell r="N290">
            <v>11.427183842670811</v>
          </cell>
          <cell r="O290">
            <v>3.2183661309977998</v>
          </cell>
          <cell r="P290">
            <v>11.481832235344571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3.2530950221981478</v>
          </cell>
          <cell r="W290">
            <v>3.2183661309977998</v>
          </cell>
          <cell r="X290">
            <v>3.2530950221981478</v>
          </cell>
          <cell r="Y290">
            <v>11.372725293293474</v>
          </cell>
          <cell r="Z290">
            <v>3.8528982368458995</v>
          </cell>
          <cell r="AA290">
            <v>4.7198101176125178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4.4961780539467533</v>
          </cell>
          <cell r="AH290">
            <v>3.8528982368458995</v>
          </cell>
          <cell r="AI290">
            <v>4.4961780539467533</v>
          </cell>
          <cell r="AJ290">
            <v>9.9295535973581242</v>
          </cell>
          <cell r="AK290">
            <v>3.4242057625734534</v>
          </cell>
          <cell r="AR290">
            <v>3.9827816496114394</v>
          </cell>
          <cell r="AS290">
            <v>3.4242057625734534</v>
          </cell>
          <cell r="AT290">
            <v>3.9827816496114394</v>
          </cell>
          <cell r="AU290">
            <v>12.5752813604722</v>
          </cell>
          <cell r="AV290">
            <v>2.1471783581973987</v>
          </cell>
          <cell r="BC290">
            <v>3.4708222016462993</v>
          </cell>
          <cell r="BD290">
            <v>2.1471783581973987</v>
          </cell>
          <cell r="BE290">
            <v>3.4708222016462993</v>
          </cell>
          <cell r="BF290">
            <v>11.455578430551563</v>
          </cell>
          <cell r="BG290">
            <v>1.8090962992402955</v>
          </cell>
          <cell r="BN290">
            <v>3.0893647454843727</v>
          </cell>
          <cell r="BO290">
            <v>1.8090962992402955</v>
          </cell>
          <cell r="BP290">
            <v>3.0893647454843727</v>
          </cell>
          <cell r="BQ290">
            <v>11.07015215257036</v>
          </cell>
          <cell r="BR290">
            <v>1.5550463534161063</v>
          </cell>
          <cell r="BY290">
            <v>2.8733044159038417</v>
          </cell>
          <cell r="BZ290">
            <v>1.5550463534161063</v>
          </cell>
          <cell r="CA290">
            <v>2.8733044159038417</v>
          </cell>
          <cell r="CB290">
            <v>8.9648942816781627</v>
          </cell>
          <cell r="CC290">
            <v>1.1782395512690969</v>
          </cell>
          <cell r="CJ290">
            <v>2.316740239844187</v>
          </cell>
          <cell r="CK290">
            <v>1.1782395512690969</v>
          </cell>
          <cell r="CL290">
            <v>2.316740239844187</v>
          </cell>
          <cell r="CM290">
            <v>7.7684613277279855</v>
          </cell>
          <cell r="CN290">
            <v>1.0229303983481899</v>
          </cell>
          <cell r="CU290">
            <v>2.0660662007022519</v>
          </cell>
          <cell r="CV290">
            <v>1.0229303983481899</v>
          </cell>
          <cell r="CW290">
            <v>2.0660662007022519</v>
          </cell>
          <cell r="CX290">
            <v>8.7707987385009556</v>
          </cell>
          <cell r="CY290">
            <v>1.1292941911575642</v>
          </cell>
          <cell r="DF290">
            <v>2.368858811492407</v>
          </cell>
          <cell r="DG290">
            <v>1.1292941911575642</v>
          </cell>
          <cell r="DH290">
            <v>2.368858811492407</v>
          </cell>
          <cell r="DI290">
            <v>9.5251044115559242</v>
          </cell>
          <cell r="DJ290">
            <v>1.2336484674620223</v>
          </cell>
          <cell r="DQ290">
            <v>2.6461943174532485</v>
          </cell>
          <cell r="DR290">
            <v>1.2336484674620223</v>
          </cell>
          <cell r="DS290">
            <v>2.6461943174532485</v>
          </cell>
          <cell r="DT290">
            <v>10.194200194016645</v>
          </cell>
          <cell r="DU290">
            <v>1.2849158917723995</v>
          </cell>
          <cell r="EB290">
            <v>2.8829457311957079</v>
          </cell>
          <cell r="EC290">
            <v>1.2849158917723995</v>
          </cell>
          <cell r="ED290">
            <v>2.8829457311957079</v>
          </cell>
        </row>
        <row r="291">
          <cell r="A291">
            <v>402</v>
          </cell>
          <cell r="B291" t="str">
            <v>Cellops Base</v>
          </cell>
          <cell r="C291">
            <v>9.1016882024766925</v>
          </cell>
          <cell r="D291">
            <v>3.086653016948099</v>
          </cell>
          <cell r="E291">
            <v>9.0538717049165527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3.1141507063258143</v>
          </cell>
          <cell r="L291">
            <v>3.086653016948099</v>
          </cell>
          <cell r="M291">
            <v>3.1141507063258143</v>
          </cell>
          <cell r="N291">
            <v>9.4586587677004523</v>
          </cell>
          <cell r="O291">
            <v>5.3395289445781824</v>
          </cell>
          <cell r="P291">
            <v>9.7284184237781108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7.0857761738323131</v>
          </cell>
          <cell r="W291">
            <v>5.3395289445781824</v>
          </cell>
          <cell r="X291">
            <v>7.0857761738323131</v>
          </cell>
          <cell r="Y291">
            <v>14.276412174154384</v>
          </cell>
          <cell r="Z291">
            <v>3.7838789905107779</v>
          </cell>
          <cell r="AA291">
            <v>10.700843523878437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3.8527948343049965</v>
          </cell>
          <cell r="AH291">
            <v>3.7838789905107779</v>
          </cell>
          <cell r="AI291">
            <v>3.8527948343049965</v>
          </cell>
          <cell r="AK291">
            <v>2.0779962311249522</v>
          </cell>
          <cell r="AR291">
            <v>2.1122287938975952</v>
          </cell>
          <cell r="AS291">
            <v>2.0779962311249522</v>
          </cell>
          <cell r="AT291">
            <v>2.1122287938975952</v>
          </cell>
          <cell r="AV291">
            <v>2.3372943892043221</v>
          </cell>
          <cell r="BC291">
            <v>2.3820159177543161</v>
          </cell>
          <cell r="BD291">
            <v>2.3372943892043221</v>
          </cell>
          <cell r="BE291">
            <v>2.3820159177543161</v>
          </cell>
          <cell r="BG291">
            <v>2.4017499620979188</v>
          </cell>
          <cell r="BN291">
            <v>2.4316727823599238</v>
          </cell>
          <cell r="BO291">
            <v>2.4017499620979188</v>
          </cell>
          <cell r="BP291">
            <v>2.4316727823599238</v>
          </cell>
          <cell r="BR291">
            <v>1.3180944078740264</v>
          </cell>
          <cell r="BY291">
            <v>1.3370585311003862</v>
          </cell>
          <cell r="BZ291">
            <v>1.3180944078740264</v>
          </cell>
          <cell r="CA291">
            <v>1.3370585311003862</v>
          </cell>
          <cell r="CC291">
            <v>0.98779212159197116</v>
          </cell>
          <cell r="CJ291">
            <v>1.0043166702026665</v>
          </cell>
          <cell r="CK291">
            <v>0.98779212159197116</v>
          </cell>
          <cell r="CL291">
            <v>1.0043166702026665</v>
          </cell>
          <cell r="CN291">
            <v>0.79674867923235326</v>
          </cell>
          <cell r="CU291">
            <v>0.80682646883928155</v>
          </cell>
          <cell r="CV291">
            <v>0.79674867923235326</v>
          </cell>
          <cell r="CW291">
            <v>0.80682646883928155</v>
          </cell>
          <cell r="CY291">
            <v>0.96417054634170607</v>
          </cell>
          <cell r="DF291">
            <v>0.97455108214422392</v>
          </cell>
          <cell r="DG291">
            <v>0.96417054634170607</v>
          </cell>
          <cell r="DH291">
            <v>0.97455108214422392</v>
          </cell>
          <cell r="DJ291">
            <v>0.84919522314136864</v>
          </cell>
          <cell r="DQ291">
            <v>0.85497626648305491</v>
          </cell>
          <cell r="DR291">
            <v>0.84919522314136864</v>
          </cell>
          <cell r="DS291">
            <v>0.85497626648305491</v>
          </cell>
          <cell r="DU291">
            <v>0.85100577802676192</v>
          </cell>
          <cell r="EB291">
            <v>0.85706865633056706</v>
          </cell>
          <cell r="EC291">
            <v>0.85100577802676192</v>
          </cell>
          <cell r="ED291">
            <v>0.85706865633056706</v>
          </cell>
        </row>
        <row r="292">
          <cell r="A292">
            <v>477</v>
          </cell>
          <cell r="B292" t="str">
            <v>Singlepoint</v>
          </cell>
          <cell r="C292">
            <v>3</v>
          </cell>
          <cell r="D292">
            <v>3.0000000000000004</v>
          </cell>
          <cell r="E292">
            <v>3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3</v>
          </cell>
          <cell r="L292">
            <v>0</v>
          </cell>
          <cell r="M292">
            <v>3.0000000000000004</v>
          </cell>
          <cell r="N292">
            <v>3</v>
          </cell>
          <cell r="O292">
            <v>3.0000000000000004</v>
          </cell>
          <cell r="P292">
            <v>3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3.0000000000000004</v>
          </cell>
          <cell r="W292">
            <v>0</v>
          </cell>
          <cell r="X292">
            <v>2.9999999999999996</v>
          </cell>
          <cell r="Y292">
            <v>8.4335901397707183</v>
          </cell>
          <cell r="Z292">
            <v>4.775469800950475</v>
          </cell>
          <cell r="AA292">
            <v>10.700843523878437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6.1531931674193023</v>
          </cell>
          <cell r="AH292">
            <v>0</v>
          </cell>
          <cell r="AI292">
            <v>7.8124825557354338</v>
          </cell>
          <cell r="AU292">
            <v>8.343018212251831</v>
          </cell>
          <cell r="AV292">
            <v>3.0724483366735287</v>
          </cell>
          <cell r="BC292">
            <v>3.5061817819787819</v>
          </cell>
          <cell r="BD292">
            <v>3.0724483366735287</v>
          </cell>
          <cell r="BE292">
            <v>3.5061817819787819</v>
          </cell>
          <cell r="BF292">
            <v>7.5162510734911834</v>
          </cell>
          <cell r="BG292">
            <v>2.3987279238181394</v>
          </cell>
          <cell r="BN292">
            <v>2.8123012177633986</v>
          </cell>
          <cell r="BO292">
            <v>2.3987279238181394</v>
          </cell>
          <cell r="BP292">
            <v>2.8123012177633986</v>
          </cell>
          <cell r="BQ292">
            <v>6.5236546470059427</v>
          </cell>
          <cell r="BR292">
            <v>1.8358459802736347</v>
          </cell>
          <cell r="BY292">
            <v>2.2093197501717086</v>
          </cell>
          <cell r="BZ292">
            <v>1.8358459802736347</v>
          </cell>
          <cell r="CA292">
            <v>2.2093197501717086</v>
          </cell>
          <cell r="CB292">
            <v>5.1219017110946305</v>
          </cell>
          <cell r="CC292">
            <v>1.3963383653186101</v>
          </cell>
          <cell r="CJ292">
            <v>1.6954603677829643</v>
          </cell>
          <cell r="CK292">
            <v>1.3963383653186101</v>
          </cell>
          <cell r="CL292">
            <v>1.6954603677829643</v>
          </cell>
          <cell r="CM292">
            <v>4.8902045155050446</v>
          </cell>
          <cell r="CN292">
            <v>1.4665551425209422</v>
          </cell>
          <cell r="CU292">
            <v>1.7472775063372672</v>
          </cell>
          <cell r="CV292">
            <v>1.4665551425209422</v>
          </cell>
          <cell r="CW292">
            <v>1.7472775063372672</v>
          </cell>
          <cell r="CX292">
            <v>5.8545588043003614</v>
          </cell>
          <cell r="CY292">
            <v>1.7211405555532782</v>
          </cell>
          <cell r="DF292">
            <v>2.0684835345378461</v>
          </cell>
          <cell r="DG292">
            <v>1.7211405555532782</v>
          </cell>
          <cell r="DH292">
            <v>2.0684835345378461</v>
          </cell>
          <cell r="DI292">
            <v>6.1011371839319715</v>
          </cell>
          <cell r="DJ292">
            <v>1.7410841746969992</v>
          </cell>
          <cell r="DQ292">
            <v>2.1108483859017171</v>
          </cell>
          <cell r="DR292">
            <v>1.7410841746969992</v>
          </cell>
          <cell r="DS292">
            <v>2.1108483859017171</v>
          </cell>
          <cell r="DT292">
            <v>6.6839234030294712</v>
          </cell>
          <cell r="DU292">
            <v>1.8789237670358934</v>
          </cell>
          <cell r="EB292">
            <v>2.2826847460199917</v>
          </cell>
          <cell r="EC292">
            <v>1.8789237670358934</v>
          </cell>
          <cell r="ED292">
            <v>2.2826847460199917</v>
          </cell>
        </row>
        <row r="293">
          <cell r="A293">
            <v>403</v>
          </cell>
          <cell r="B293" t="str">
            <v>Lumina Base</v>
          </cell>
          <cell r="C293">
            <v>8.4900952045171074</v>
          </cell>
          <cell r="D293">
            <v>4.9847077564912645</v>
          </cell>
          <cell r="E293">
            <v>7.7204097878683697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6.4868094596211163</v>
          </cell>
          <cell r="L293">
            <v>4.9847077564912645</v>
          </cell>
          <cell r="M293">
            <v>6.4868094596211163</v>
          </cell>
          <cell r="N293">
            <v>10.014637332057012</v>
          </cell>
          <cell r="O293">
            <v>9.1317308274182238</v>
          </cell>
          <cell r="P293">
            <v>8.3759440972446484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9.9571584928484533</v>
          </cell>
          <cell r="W293">
            <v>9.1317308274182238</v>
          </cell>
          <cell r="X293">
            <v>9.9571584928484533</v>
          </cell>
          <cell r="Y293">
            <v>9.9065286175885543</v>
          </cell>
          <cell r="Z293">
            <v>6.0617839849296535</v>
          </cell>
          <cell r="AG293">
            <v>7.671077390623303</v>
          </cell>
          <cell r="AH293">
            <v>6.0617839849296535</v>
          </cell>
          <cell r="AI293">
            <v>7.671077390623303</v>
          </cell>
          <cell r="AJ293">
            <v>11.068105374095763</v>
          </cell>
          <cell r="AK293">
            <v>7.5718921291744516</v>
          </cell>
          <cell r="AR293">
            <v>9.0027647409346283</v>
          </cell>
          <cell r="AS293">
            <v>7.5718921291744516</v>
          </cell>
          <cell r="AT293">
            <v>9.0027647409346283</v>
          </cell>
          <cell r="AU293">
            <v>11.314356028636073</v>
          </cell>
          <cell r="AV293">
            <v>7.8751216186765518</v>
          </cell>
          <cell r="BC293">
            <v>9.2505106550556899</v>
          </cell>
          <cell r="BD293">
            <v>7.8751216186765518</v>
          </cell>
          <cell r="BE293">
            <v>9.2505106550556899</v>
          </cell>
          <cell r="BF293">
            <v>10.732042964554942</v>
          </cell>
          <cell r="BG293">
            <v>6.6478847882649399</v>
          </cell>
          <cell r="BN293">
            <v>8.2649977783821136</v>
          </cell>
          <cell r="BO293">
            <v>6.6478847882649399</v>
          </cell>
          <cell r="BP293">
            <v>8.2649977783821136</v>
          </cell>
          <cell r="BQ293">
            <v>10.666686933848492</v>
          </cell>
          <cell r="BR293">
            <v>5.7545151015639453</v>
          </cell>
          <cell r="BY293">
            <v>7.6815913562851312</v>
          </cell>
          <cell r="BZ293">
            <v>5.7545151015639453</v>
          </cell>
          <cell r="CA293">
            <v>7.6815913562851312</v>
          </cell>
          <cell r="CB293">
            <v>8.5832226807203291</v>
          </cell>
          <cell r="CC293">
            <v>4.4182134061790146</v>
          </cell>
          <cell r="CJ293">
            <v>6.0338807969868062</v>
          </cell>
          <cell r="CK293">
            <v>4.4182134061790146</v>
          </cell>
          <cell r="CL293">
            <v>6.0338807969868062</v>
          </cell>
          <cell r="CM293">
            <v>7.1595744534300065</v>
          </cell>
          <cell r="CN293">
            <v>4.1587696899534032</v>
          </cell>
          <cell r="CU293">
            <v>5.3287659128268121</v>
          </cell>
          <cell r="CV293">
            <v>4.1587696899534032</v>
          </cell>
          <cell r="CW293">
            <v>5.3287659128268121</v>
          </cell>
          <cell r="CX293">
            <v>8.1168163470367602</v>
          </cell>
          <cell r="CY293">
            <v>4.7177026335878196</v>
          </cell>
          <cell r="DF293">
            <v>6.0492121064798541</v>
          </cell>
          <cell r="DG293">
            <v>4.7177026335878196</v>
          </cell>
          <cell r="DH293">
            <v>6.0492121064798541</v>
          </cell>
          <cell r="DI293">
            <v>8.7891317952306576</v>
          </cell>
          <cell r="DJ293">
            <v>4.7913133744220637</v>
          </cell>
          <cell r="DQ293">
            <v>6.3445038431331691</v>
          </cell>
          <cell r="DR293">
            <v>4.7913133744220637</v>
          </cell>
          <cell r="DS293">
            <v>6.3445038431331691</v>
          </cell>
          <cell r="DT293">
            <v>9.5889149317160669</v>
          </cell>
          <cell r="DU293">
            <v>5.1665075011376276</v>
          </cell>
          <cell r="EB293">
            <v>6.8873847293987103</v>
          </cell>
          <cell r="EC293">
            <v>5.1665075011376276</v>
          </cell>
          <cell r="ED293">
            <v>6.8873847293987103</v>
          </cell>
        </row>
        <row r="294">
          <cell r="A294">
            <v>404</v>
          </cell>
          <cell r="B294" t="str">
            <v>ISP Base</v>
          </cell>
          <cell r="C294">
            <v>8.8339356367892883</v>
          </cell>
          <cell r="D294">
            <v>8.3917243496244005</v>
          </cell>
          <cell r="E294">
            <v>6.9420198575097656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8.8059855865887187</v>
          </cell>
          <cell r="L294">
            <v>8.3917243496244005</v>
          </cell>
          <cell r="M294">
            <v>8.8059855865887187</v>
          </cell>
          <cell r="N294">
            <v>8.6781302741321653</v>
          </cell>
          <cell r="O294">
            <v>7.7543969070078527</v>
          </cell>
          <cell r="P294">
            <v>9.2221225618728558E-2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8.1079398541002252</v>
          </cell>
          <cell r="W294">
            <v>9.2221225618728558E-2</v>
          </cell>
          <cell r="X294">
            <v>9.2221225618728558E-2</v>
          </cell>
          <cell r="Y294">
            <v>11.366942217930562</v>
          </cell>
          <cell r="Z294">
            <v>10.700120037676523</v>
          </cell>
          <cell r="AG294">
            <v>11.322884716695086</v>
          </cell>
          <cell r="AH294">
            <v>10.700120037676523</v>
          </cell>
          <cell r="AI294">
            <v>11.322884716695086</v>
          </cell>
          <cell r="AJ294">
            <v>12.010229102252115</v>
          </cell>
          <cell r="AK294">
            <v>133.08539204910187</v>
          </cell>
          <cell r="AR294">
            <v>20.108545421290263</v>
          </cell>
          <cell r="AS294">
            <v>133.08539204910187</v>
          </cell>
          <cell r="AT294">
            <v>20.108545421290263</v>
          </cell>
          <cell r="AU294">
            <v>10.375551464200557</v>
          </cell>
          <cell r="AV294">
            <v>11.106209513860465</v>
          </cell>
          <cell r="BC294">
            <v>10.425677094015857</v>
          </cell>
          <cell r="BD294">
            <v>11.106209513860465</v>
          </cell>
          <cell r="BE294">
            <v>10.425677094015857</v>
          </cell>
          <cell r="BF294">
            <v>11.157938326637611</v>
          </cell>
          <cell r="BG294">
            <v>10.428230154313725</v>
          </cell>
          <cell r="BN294">
            <v>11.105458822886931</v>
          </cell>
          <cell r="BO294">
            <v>10.428230154313725</v>
          </cell>
          <cell r="BP294">
            <v>11.105458822886931</v>
          </cell>
          <cell r="BQ294">
            <v>12.069596365073169</v>
          </cell>
          <cell r="BR294">
            <v>10.22649760919678</v>
          </cell>
          <cell r="BY294">
            <v>11.931122386292399</v>
          </cell>
          <cell r="BZ294">
            <v>10.22649760919678</v>
          </cell>
          <cell r="CA294">
            <v>11.931122386292399</v>
          </cell>
          <cell r="CB294">
            <v>9.2809298952699208</v>
          </cell>
          <cell r="CC294">
            <v>8.0626322905569143</v>
          </cell>
          <cell r="CJ294">
            <v>9.1869201988340272</v>
          </cell>
          <cell r="CK294">
            <v>8.0626322905569143</v>
          </cell>
          <cell r="CL294">
            <v>9.1869201988340272</v>
          </cell>
          <cell r="CM294">
            <v>7.7020236023674382</v>
          </cell>
          <cell r="CN294">
            <v>6.8861073633995327</v>
          </cell>
          <cell r="CU294">
            <v>7.6349070028115484</v>
          </cell>
          <cell r="CV294">
            <v>6.8861073633995327</v>
          </cell>
          <cell r="CW294">
            <v>7.6349070028115484</v>
          </cell>
          <cell r="CX294">
            <v>9.2715962023193317</v>
          </cell>
          <cell r="CY294">
            <v>7.6391642177607881</v>
          </cell>
          <cell r="DF294">
            <v>9.1275879390488566</v>
          </cell>
          <cell r="DG294">
            <v>7.6391642177607881</v>
          </cell>
          <cell r="DH294">
            <v>9.1275879390488566</v>
          </cell>
          <cell r="DI294">
            <v>10.095790846372557</v>
          </cell>
          <cell r="DJ294">
            <v>8.1478253277883628</v>
          </cell>
          <cell r="DQ294">
            <v>9.9196547819410981</v>
          </cell>
          <cell r="DR294">
            <v>8.1478253277883628</v>
          </cell>
          <cell r="DS294">
            <v>9.9196547819410981</v>
          </cell>
          <cell r="DT294">
            <v>11.627492972286108</v>
          </cell>
          <cell r="DU294">
            <v>8.4953626319411768</v>
          </cell>
          <cell r="EB294">
            <v>11.330635849801611</v>
          </cell>
          <cell r="EC294">
            <v>8.4953626319411768</v>
          </cell>
          <cell r="ED294">
            <v>11.330635849801611</v>
          </cell>
        </row>
        <row r="295">
          <cell r="A295">
            <v>468</v>
          </cell>
          <cell r="B295" t="str">
            <v>Other SPD</v>
          </cell>
          <cell r="C295">
            <v>10.769135440850844</v>
          </cell>
          <cell r="D295">
            <v>10.71347694838032</v>
          </cell>
          <cell r="E295">
            <v>10.712558866584969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10.737691177894048</v>
          </cell>
          <cell r="L295">
            <v>0</v>
          </cell>
          <cell r="M295">
            <v>10.726776571143748</v>
          </cell>
          <cell r="N295">
            <v>11.427183842670811</v>
          </cell>
          <cell r="O295">
            <v>11.468427617586542</v>
          </cell>
          <cell r="P295">
            <v>11.481832235344571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11.450827579661404</v>
          </cell>
          <cell r="W295">
            <v>0</v>
          </cell>
          <cell r="X295">
            <v>11.464311804498575</v>
          </cell>
          <cell r="Y295">
            <v>11.506978419246289</v>
          </cell>
          <cell r="Z295">
            <v>11.716990385482289</v>
          </cell>
          <cell r="AA295">
            <v>11.605303965773782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11.625556417824859</v>
          </cell>
          <cell r="AH295">
            <v>0</v>
          </cell>
          <cell r="AI295">
            <v>11.61666241410054</v>
          </cell>
          <cell r="AU295">
            <v>26.677166402360918</v>
          </cell>
          <cell r="AV295">
            <v>4.4724977666328538</v>
          </cell>
          <cell r="BC295">
            <v>4.9944982284278385</v>
          </cell>
          <cell r="BD295">
            <v>4.4724977666328538</v>
          </cell>
          <cell r="BE295">
            <v>4.9944982284278385</v>
          </cell>
          <cell r="BF295">
            <v>26.418133448326987</v>
          </cell>
          <cell r="BG295">
            <v>3.315801140067038</v>
          </cell>
          <cell r="BN295">
            <v>3.831670606808427</v>
          </cell>
          <cell r="BO295">
            <v>3.315801140067038</v>
          </cell>
          <cell r="BP295">
            <v>3.831670606808427</v>
          </cell>
          <cell r="BQ295">
            <v>25.075484083392709</v>
          </cell>
          <cell r="BR295">
            <v>2.4490134713294887</v>
          </cell>
          <cell r="BY295">
            <v>3.0219522712240985</v>
          </cell>
          <cell r="BZ295">
            <v>2.4490134713294887</v>
          </cell>
          <cell r="CA295">
            <v>3.0219522712240985</v>
          </cell>
          <cell r="CB295">
            <v>15.524686536815409</v>
          </cell>
          <cell r="CC295">
            <v>1.8009278047321609</v>
          </cell>
          <cell r="CJ295">
            <v>2.2475037483086822</v>
          </cell>
          <cell r="CK295">
            <v>1.8009278047321609</v>
          </cell>
          <cell r="CL295">
            <v>2.2475037483086822</v>
          </cell>
          <cell r="CM295">
            <v>12.770981681313536</v>
          </cell>
          <cell r="CN295">
            <v>1.9032026861948135</v>
          </cell>
          <cell r="CU295">
            <v>2.4033344960476133</v>
          </cell>
          <cell r="CV295">
            <v>1.9032026861948135</v>
          </cell>
          <cell r="CW295">
            <v>2.4033344960476133</v>
          </cell>
          <cell r="CX295">
            <v>14.774813422099596</v>
          </cell>
          <cell r="CY295">
            <v>2.2042789352919758</v>
          </cell>
          <cell r="DF295">
            <v>2.9591020991117243</v>
          </cell>
          <cell r="DG295">
            <v>2.2042789352919758</v>
          </cell>
          <cell r="DH295">
            <v>2.9591020991117243</v>
          </cell>
          <cell r="DI295">
            <v>12.950193954607093</v>
          </cell>
          <cell r="DJ295">
            <v>2.2495461001207047</v>
          </cell>
          <cell r="DQ295">
            <v>2.9861143884795789</v>
          </cell>
          <cell r="DR295">
            <v>2.2495461001207047</v>
          </cell>
          <cell r="DS295">
            <v>2.9861143884795789</v>
          </cell>
          <cell r="DT295">
            <v>12.29675439866333</v>
          </cell>
          <cell r="DU295">
            <v>2.429503228908926</v>
          </cell>
          <cell r="EB295">
            <v>3.2158104726111079</v>
          </cell>
          <cell r="EC295">
            <v>2.429503228908926</v>
          </cell>
          <cell r="ED295">
            <v>3.2158104726111079</v>
          </cell>
        </row>
        <row r="296">
          <cell r="A296">
            <v>405</v>
          </cell>
          <cell r="B296" t="str">
            <v>Prepay Base</v>
          </cell>
          <cell r="C296">
            <v>9.1016882024766925</v>
          </cell>
          <cell r="D296">
            <v>9.0546476348221194</v>
          </cell>
          <cell r="E296">
            <v>6.5011722388716262E-2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9.0751126357785701</v>
          </cell>
          <cell r="L296">
            <v>6.5011722388716262E-2</v>
          </cell>
          <cell r="M296">
            <v>6.5011722388716262E-2</v>
          </cell>
          <cell r="N296">
            <v>9.7120690048799556</v>
          </cell>
          <cell r="O296">
            <v>4.0089087132455319</v>
          </cell>
          <cell r="P296">
            <v>9.2221225618728558E-2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6.0593442557068204</v>
          </cell>
          <cell r="W296">
            <v>1.0629823913115948</v>
          </cell>
          <cell r="X296">
            <v>2.1193604622051319</v>
          </cell>
          <cell r="Y296">
            <v>9.7131063377026159</v>
          </cell>
          <cell r="Z296">
            <v>9.8903786402932301</v>
          </cell>
          <cell r="AA296">
            <v>9.8631072619725244E-2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9.8131987049203389</v>
          </cell>
          <cell r="AH296">
            <v>9.8631072619725244E-2</v>
          </cell>
          <cell r="AI296">
            <v>9.8631072619725244E-2</v>
          </cell>
          <cell r="AL296">
            <v>0.27183979588024504</v>
          </cell>
          <cell r="AS296">
            <v>0.27183979588024504</v>
          </cell>
          <cell r="AT296">
            <v>0.27183979588024504</v>
          </cell>
          <cell r="AW296">
            <v>0.24742114230277601</v>
          </cell>
          <cell r="BD296">
            <v>0.24742114230277601</v>
          </cell>
          <cell r="BE296">
            <v>0.24742114230277601</v>
          </cell>
          <cell r="BH296">
            <v>0.33600074080336612</v>
          </cell>
          <cell r="BO296">
            <v>0.33600074080336612</v>
          </cell>
          <cell r="BP296">
            <v>0.33600074080336612</v>
          </cell>
          <cell r="BS296">
            <v>0.33564628184524897</v>
          </cell>
          <cell r="BZ296">
            <v>0.33564628184524897</v>
          </cell>
          <cell r="CA296">
            <v>0.33564628184524897</v>
          </cell>
          <cell r="CD296">
            <v>0.22662805944962633</v>
          </cell>
          <cell r="CK296">
            <v>0.22662805944962633</v>
          </cell>
          <cell r="CL296">
            <v>0.22662805944962633</v>
          </cell>
          <cell r="CO296">
            <v>0.10051445903361064</v>
          </cell>
          <cell r="CV296">
            <v>0.10051445903361064</v>
          </cell>
          <cell r="CW296">
            <v>0.10051445903361064</v>
          </cell>
          <cell r="CZ296">
            <v>9.5647133895915018E-2</v>
          </cell>
          <cell r="DG296">
            <v>9.5647133895915018E-2</v>
          </cell>
          <cell r="DH296">
            <v>9.5647133895915018E-2</v>
          </cell>
          <cell r="DK296">
            <v>0.11317065057153304</v>
          </cell>
          <cell r="DR296">
            <v>0.11317065057153304</v>
          </cell>
          <cell r="DS296">
            <v>0.11317065057153304</v>
          </cell>
          <cell r="DV296">
            <v>0.13790441854669847</v>
          </cell>
          <cell r="EC296">
            <v>0.13790441854669847</v>
          </cell>
          <cell r="ED296">
            <v>0.13790441854669847</v>
          </cell>
        </row>
        <row r="297">
          <cell r="A297">
            <v>406</v>
          </cell>
          <cell r="B297" t="str">
            <v>Roaming Minutes Per Customer</v>
          </cell>
          <cell r="C297">
            <v>8.7367575074946799</v>
          </cell>
          <cell r="D297">
            <v>3.7715423745300947</v>
          </cell>
          <cell r="E297">
            <v>6.5011722388716262E-2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5.5664416044107883</v>
          </cell>
          <cell r="L297">
            <v>0.97564816810353883</v>
          </cell>
          <cell r="M297">
            <v>1.9233645754677016</v>
          </cell>
          <cell r="N297">
            <v>65.994665264550235</v>
          </cell>
          <cell r="O297">
            <v>64.389755206415458</v>
          </cell>
          <cell r="P297">
            <v>110.47256307407207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65.314596844933916</v>
          </cell>
          <cell r="W297">
            <v>0</v>
          </cell>
          <cell r="X297">
            <v>66.61204460101564</v>
          </cell>
          <cell r="Y297">
            <v>10.694110266919193</v>
          </cell>
          <cell r="Z297">
            <v>4.742094366903693</v>
          </cell>
          <cell r="AA297">
            <v>9.8631072619725244E-2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6.8755030836100923</v>
          </cell>
          <cell r="AH297">
            <v>1.2540001740561917</v>
          </cell>
          <cell r="AI297">
            <v>2.4061185890768306</v>
          </cell>
          <cell r="AJ297">
            <v>10.601713951603042</v>
          </cell>
          <cell r="AK297">
            <v>5.5633138552881114</v>
          </cell>
          <cell r="AL297">
            <v>0.27183979588024504</v>
          </cell>
          <cell r="AR297">
            <v>7.3625142309540541</v>
          </cell>
          <cell r="AS297">
            <v>1.5900511718837946</v>
          </cell>
          <cell r="AT297">
            <v>2.6854459787597995</v>
          </cell>
          <cell r="AU297">
            <v>10.774959663663513</v>
          </cell>
          <cell r="AV297">
            <v>6.0638767116222434</v>
          </cell>
          <cell r="AW297">
            <v>0.24742114230277601</v>
          </cell>
          <cell r="BC297">
            <v>7.7376882614220923</v>
          </cell>
          <cell r="BD297">
            <v>1.7024727720947141</v>
          </cell>
          <cell r="BE297">
            <v>2.8016808227430996</v>
          </cell>
          <cell r="BF297">
            <v>10.838220991186269</v>
          </cell>
          <cell r="BG297">
            <v>5.0277891241043626</v>
          </cell>
          <cell r="BH297">
            <v>0.33600074080336612</v>
          </cell>
          <cell r="BN297">
            <v>7.0873099814310434</v>
          </cell>
          <cell r="BO297">
            <v>1.5161410575603653</v>
          </cell>
          <cell r="BP297">
            <v>2.6473772844140564</v>
          </cell>
          <cell r="BQ297">
            <v>11.036070359522451</v>
          </cell>
          <cell r="BR297">
            <v>4.2151035452908339</v>
          </cell>
          <cell r="BS297">
            <v>0.33564628184524897</v>
          </cell>
          <cell r="BY297">
            <v>6.6332385833373229</v>
          </cell>
          <cell r="BZ297">
            <v>1.319008525281147</v>
          </cell>
          <cell r="CA297">
            <v>2.5064704080411047</v>
          </cell>
          <cell r="CB297">
            <v>8.9014411822171695</v>
          </cell>
          <cell r="CC297">
            <v>3.2105953812767667</v>
          </cell>
          <cell r="CD297">
            <v>0.22662805944962633</v>
          </cell>
          <cell r="CJ297">
            <v>5.2310413642940832</v>
          </cell>
          <cell r="CK297">
            <v>0.98776475484676574</v>
          </cell>
          <cell r="CL297">
            <v>1.9621241874653705</v>
          </cell>
          <cell r="CM297">
            <v>7.4292530667828736</v>
          </cell>
          <cell r="CN297">
            <v>3.0436896040084065</v>
          </cell>
          <cell r="CO297">
            <v>0.10051445903361064</v>
          </cell>
          <cell r="CU297">
            <v>4.6079457081750306</v>
          </cell>
          <cell r="CV297">
            <v>0.84616719228731274</v>
          </cell>
          <cell r="CW297">
            <v>1.6569869268403496</v>
          </cell>
          <cell r="CX297">
            <v>8.490374260718081</v>
          </cell>
          <cell r="CY297">
            <v>3.4936382011617559</v>
          </cell>
          <cell r="CZ297">
            <v>9.5647133895915018E-2</v>
          </cell>
          <cell r="DF297">
            <v>5.2871504494438577</v>
          </cell>
          <cell r="DG297">
            <v>0.94999208887459186</v>
          </cell>
          <cell r="DH297">
            <v>1.8805022862870602</v>
          </cell>
          <cell r="DI297">
            <v>9.2659445999673427</v>
          </cell>
          <cell r="DJ297">
            <v>3.6098052274536574</v>
          </cell>
          <cell r="DK297">
            <v>0.11317065057153304</v>
          </cell>
          <cell r="DQ297">
            <v>5.655487236253105</v>
          </cell>
          <cell r="DR297">
            <v>0.99189869950512588</v>
          </cell>
          <cell r="DS297">
            <v>2.0231953271221577</v>
          </cell>
          <cell r="DT297">
            <v>10.217939759689132</v>
          </cell>
          <cell r="DU297">
            <v>3.8952361840819387</v>
          </cell>
          <cell r="DV297">
            <v>0.13790441854669847</v>
          </cell>
          <cell r="EB297">
            <v>6.2056661862071474</v>
          </cell>
          <cell r="EC297">
            <v>1.0790716835853125</v>
          </cell>
          <cell r="ED297">
            <v>2.2311031636017082</v>
          </cell>
        </row>
        <row r="298">
          <cell r="A298">
            <v>470</v>
          </cell>
          <cell r="B298" t="str">
            <v>Revenue KPI's</v>
          </cell>
          <cell r="C298">
            <v>70.925967943976858</v>
          </cell>
          <cell r="D298">
            <v>70.925967943976843</v>
          </cell>
          <cell r="E298">
            <v>500.56679881430551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70.925967943976843</v>
          </cell>
          <cell r="L298">
            <v>0</v>
          </cell>
          <cell r="M298">
            <v>99.999999999999972</v>
          </cell>
          <cell r="N298">
            <v>2.2784117384123538E-2</v>
          </cell>
          <cell r="O298">
            <v>2.3307135000898645E-2</v>
          </cell>
          <cell r="P298">
            <v>2.3082534612613878E-2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2.3082534612613882E-2</v>
          </cell>
          <cell r="W298">
            <v>2.3197933126723951E-2</v>
          </cell>
          <cell r="X298">
            <v>2.3082534612613882E-2</v>
          </cell>
          <cell r="Y298">
            <v>10.211944643065539</v>
          </cell>
          <cell r="Z298">
            <v>8.4958970283600337</v>
          </cell>
          <cell r="AA298">
            <v>8.3566123588636056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9.1299013587002005</v>
          </cell>
          <cell r="AH298">
            <v>0</v>
          </cell>
          <cell r="AI298">
            <v>8.7641501687878822</v>
          </cell>
        </row>
        <row r="299">
          <cell r="A299">
            <v>453</v>
          </cell>
          <cell r="B299" t="str">
            <v>Inbound Roaming / GSR</v>
          </cell>
          <cell r="C299">
            <v>2.0253493967210868E-2</v>
          </cell>
          <cell r="D299">
            <v>2.0253493967210861E-2</v>
          </cell>
          <cell r="E299">
            <v>2.0253493967210864E-2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2.0253493967210864E-2</v>
          </cell>
          <cell r="L299">
            <v>2.0253493967210864E-2</v>
          </cell>
          <cell r="M299">
            <v>2.0253493967210871E-2</v>
          </cell>
          <cell r="N299">
            <v>0.19957732664424485</v>
          </cell>
          <cell r="O299">
            <v>0.21646984722688986</v>
          </cell>
          <cell r="P299">
            <v>0.3138765727328191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0.20921566197522568</v>
          </cell>
          <cell r="W299">
            <v>0.26382950258501375</v>
          </cell>
          <cell r="X299">
            <v>0.24591185260555529</v>
          </cell>
          <cell r="Y299">
            <v>2.3405656453571157E-2</v>
          </cell>
          <cell r="Z299">
            <v>2.3405656453571153E-2</v>
          </cell>
          <cell r="AA299">
            <v>2.3405656453571157E-2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2.3405656453571157E-2</v>
          </cell>
          <cell r="AH299">
            <v>2.3405656453571153E-2</v>
          </cell>
          <cell r="AI299">
            <v>2.3405656453571153E-2</v>
          </cell>
          <cell r="AJ299">
            <v>2.9319879189066252E-2</v>
          </cell>
          <cell r="AK299">
            <v>2.9319879189066259E-2</v>
          </cell>
          <cell r="AL299">
            <v>2.9319879189066252E-2</v>
          </cell>
          <cell r="AR299">
            <v>2.9319879189066252E-2</v>
          </cell>
          <cell r="AS299">
            <v>2.9319879189066252E-2</v>
          </cell>
          <cell r="AT299">
            <v>2.9319879189066256E-2</v>
          </cell>
          <cell r="AU299">
            <v>2.5628422991219146E-2</v>
          </cell>
          <cell r="AV299">
            <v>2.5628422991219146E-2</v>
          </cell>
          <cell r="AW299">
            <v>2.5628422991219143E-2</v>
          </cell>
          <cell r="BC299">
            <v>2.562842299121915E-2</v>
          </cell>
          <cell r="BD299">
            <v>2.5628422991219146E-2</v>
          </cell>
          <cell r="BE299">
            <v>2.5628422991219146E-2</v>
          </cell>
          <cell r="BF299">
            <v>2.8448313945060123E-2</v>
          </cell>
          <cell r="BG299">
            <v>2.844831394506012E-2</v>
          </cell>
          <cell r="BH299">
            <v>2.844831394506012E-2</v>
          </cell>
          <cell r="BN299">
            <v>2.8448313945060123E-2</v>
          </cell>
          <cell r="BO299">
            <v>2.844831394506012E-2</v>
          </cell>
          <cell r="BP299">
            <v>2.8448313945060123E-2</v>
          </cell>
          <cell r="BQ299">
            <v>2.7849398050452501E-2</v>
          </cell>
          <cell r="BR299">
            <v>2.8872287060423472E-2</v>
          </cell>
          <cell r="BS299">
            <v>2.994307330284296E-2</v>
          </cell>
          <cell r="BY299">
            <v>2.8454789259753661E-2</v>
          </cell>
          <cell r="BZ299">
            <v>2.9379081890848729E-2</v>
          </cell>
          <cell r="CA299">
            <v>2.8971047767628183E-2</v>
          </cell>
          <cell r="CB299">
            <v>2.7363755992691682E-2</v>
          </cell>
          <cell r="CC299">
            <v>2.7467382578333172E-2</v>
          </cell>
          <cell r="CD299">
            <v>2.8555319817284763E-2</v>
          </cell>
          <cell r="CJ299">
            <v>2.7424979680103483E-2</v>
          </cell>
          <cell r="CK299">
            <v>2.7966715847142647E-2</v>
          </cell>
          <cell r="CL299">
            <v>2.7802752093030608E-2</v>
          </cell>
          <cell r="CM299">
            <v>2.4467502253291955E-2</v>
          </cell>
          <cell r="CN299">
            <v>2.3409589731916855E-2</v>
          </cell>
          <cell r="CO299">
            <v>2.1693796907404386E-2</v>
          </cell>
          <cell r="CU299">
            <v>2.3831246000251959E-2</v>
          </cell>
          <cell r="CV299">
            <v>2.2590049901011253E-2</v>
          </cell>
          <cell r="CW299">
            <v>2.3072842445332975E-2</v>
          </cell>
          <cell r="CX299">
            <v>1.8237397355773122E-2</v>
          </cell>
          <cell r="CY299">
            <v>1.8746330082748178E-2</v>
          </cell>
          <cell r="CZ299">
            <v>1.9456879704993119E-2</v>
          </cell>
          <cell r="DF299">
            <v>1.8540248692230865E-2</v>
          </cell>
          <cell r="DG299">
            <v>1.9079442005464332E-2</v>
          </cell>
          <cell r="DH299">
            <v>1.8855883907480733E-2</v>
          </cell>
          <cell r="DI299">
            <v>2.4318056896472109E-2</v>
          </cell>
          <cell r="DJ299">
            <v>2.6205190186762629E-2</v>
          </cell>
          <cell r="DK299">
            <v>2.6828240449997515E-2</v>
          </cell>
          <cell r="DQ299">
            <v>2.5407130403928269E-2</v>
          </cell>
          <cell r="DR299">
            <v>2.6492953470569774E-2</v>
          </cell>
          <cell r="DS299">
            <v>2.5877859492359025E-2</v>
          </cell>
          <cell r="DT299">
            <v>2.1793062204631387E-2</v>
          </cell>
          <cell r="DU299">
            <v>1.7516234936219253E-2</v>
          </cell>
          <cell r="DV299">
            <v>2.9704245295179479E-2</v>
          </cell>
          <cell r="EB299">
            <v>1.9342016271061212E-2</v>
          </cell>
          <cell r="EC299">
            <v>2.2907078170179125E-2</v>
          </cell>
          <cell r="ED299">
            <v>2.2580116342243769E-2</v>
          </cell>
        </row>
        <row r="300">
          <cell r="A300">
            <v>454</v>
          </cell>
          <cell r="B300" t="str">
            <v xml:space="preserve">Interconnect / GSR </v>
          </cell>
          <cell r="C300">
            <v>0.1886426094855275</v>
          </cell>
          <cell r="D300">
            <v>0.20833637588561127</v>
          </cell>
          <cell r="E300">
            <v>0.30153569643547645</v>
          </cell>
          <cell r="K300">
            <v>0.19974310932730416</v>
          </cell>
          <cell r="L300">
            <v>0.25350068400931725</v>
          </cell>
          <cell r="M300">
            <v>0.23500328499207945</v>
          </cell>
          <cell r="N300">
            <v>8.2631364635426791E-6</v>
          </cell>
          <cell r="O300">
            <v>7.7785401058573398E-3</v>
          </cell>
          <cell r="P300">
            <v>0</v>
          </cell>
          <cell r="V300">
            <v>4.4417362039794444E-3</v>
          </cell>
          <cell r="W300">
            <v>3.9965735456497084E-3</v>
          </cell>
          <cell r="X300">
            <v>2.8843754157823987E-3</v>
          </cell>
          <cell r="Y300">
            <v>0.18754783936453046</v>
          </cell>
          <cell r="Z300">
            <v>0.20881815097695061</v>
          </cell>
          <cell r="AA300">
            <v>0.32407929243617933</v>
          </cell>
          <cell r="AG300">
            <v>0.1994696110994798</v>
          </cell>
          <cell r="AH300">
            <v>0.26348157203359251</v>
          </cell>
          <cell r="AI300">
            <v>0.24131518360782431</v>
          </cell>
          <cell r="AJ300">
            <v>0.18231932030942399</v>
          </cell>
          <cell r="AK300">
            <v>0.19036243911367656</v>
          </cell>
          <cell r="AL300">
            <v>0.27957653223919066</v>
          </cell>
          <cell r="AR300">
            <v>0.18699779201026553</v>
          </cell>
          <cell r="AS300">
            <v>0.23206745384022892</v>
          </cell>
          <cell r="AT300">
            <v>0.2182909557180828</v>
          </cell>
          <cell r="AU300">
            <v>0.18880510653401042</v>
          </cell>
          <cell r="AV300">
            <v>0.18053669343548326</v>
          </cell>
          <cell r="AW300">
            <v>0.27577940848043131</v>
          </cell>
          <cell r="BC300">
            <v>0.18396687105038279</v>
          </cell>
          <cell r="BD300">
            <v>0.22519162965075398</v>
          </cell>
          <cell r="BE300">
            <v>0.21523788881336259</v>
          </cell>
          <cell r="BF300">
            <v>0.20224988212143402</v>
          </cell>
          <cell r="BG300">
            <v>0.1921083813790864</v>
          </cell>
          <cell r="BH300">
            <v>0.2750817830665036</v>
          </cell>
          <cell r="BN300">
            <v>0.19613635559649831</v>
          </cell>
          <cell r="BO300">
            <v>0.23021238749341796</v>
          </cell>
          <cell r="BP300">
            <v>0.22286675747305731</v>
          </cell>
          <cell r="BQ300">
            <v>0.19465552705830419</v>
          </cell>
          <cell r="BR300">
            <v>0.20395981895988533</v>
          </cell>
          <cell r="BS300">
            <v>0.28084993179632284</v>
          </cell>
          <cell r="BY300">
            <v>0.20016222081596716</v>
          </cell>
          <cell r="BZ300">
            <v>0.24035131350157121</v>
          </cell>
          <cell r="CA300">
            <v>0.22817210107847499</v>
          </cell>
          <cell r="CB300">
            <v>0.17428137743999253</v>
          </cell>
          <cell r="CC300">
            <v>0.19291343197606386</v>
          </cell>
          <cell r="CD300">
            <v>0.28328895191838116</v>
          </cell>
          <cell r="CJ300">
            <v>0.18528939315038673</v>
          </cell>
          <cell r="CK300">
            <v>0.23439330983799062</v>
          </cell>
          <cell r="CL300">
            <v>0.21801140308779973</v>
          </cell>
          <cell r="CM300">
            <v>0.18246219425741989</v>
          </cell>
          <cell r="CN300">
            <v>0.19639646711178327</v>
          </cell>
          <cell r="CO300">
            <v>0.26789581645525484</v>
          </cell>
          <cell r="CU300">
            <v>0.19084263031051646</v>
          </cell>
          <cell r="CV300">
            <v>0.23054777246384936</v>
          </cell>
          <cell r="CW300">
            <v>0.21818242075771327</v>
          </cell>
          <cell r="CX300">
            <v>0.19365395341264385</v>
          </cell>
          <cell r="CY300">
            <v>0.19993211396719748</v>
          </cell>
          <cell r="CZ300">
            <v>0.29148503120179792</v>
          </cell>
          <cell r="DF300">
            <v>0.19738990752536892</v>
          </cell>
          <cell r="DG300">
            <v>0.24285292813065598</v>
          </cell>
          <cell r="DH300">
            <v>0.22979087825629896</v>
          </cell>
          <cell r="DI300">
            <v>0.18117919900312257</v>
          </cell>
          <cell r="DJ300">
            <v>0.19238162152121255</v>
          </cell>
          <cell r="DK300">
            <v>0.29631350709538462</v>
          </cell>
          <cell r="DQ300">
            <v>0.18764416978528917</v>
          </cell>
          <cell r="DR300">
            <v>0.24038381725067171</v>
          </cell>
          <cell r="DS300">
            <v>0.22363984670970805</v>
          </cell>
          <cell r="DT300">
            <v>0.18823679007833125</v>
          </cell>
          <cell r="DU300">
            <v>0.19934556705320799</v>
          </cell>
          <cell r="DV300">
            <v>0.31893104675605399</v>
          </cell>
          <cell r="EB300">
            <v>0.19460322036002897</v>
          </cell>
          <cell r="EC300">
            <v>0.25223907100908505</v>
          </cell>
          <cell r="ED300">
            <v>0.2334545082987452</v>
          </cell>
        </row>
        <row r="301">
          <cell r="A301">
            <v>455</v>
          </cell>
          <cell r="B301" t="str">
            <v>Other Service Revenue / GSR</v>
          </cell>
          <cell r="C301">
            <v>9.8341878328474762E-4</v>
          </cell>
          <cell r="D301">
            <v>8.1060190490096964E-3</v>
          </cell>
          <cell r="E301">
            <v>0</v>
          </cell>
          <cell r="K301">
            <v>4.9981116315954734E-3</v>
          </cell>
          <cell r="L301">
            <v>4.1778494032854562E-3</v>
          </cell>
          <cell r="M301">
            <v>3.2668038897563437E-3</v>
          </cell>
          <cell r="N301">
            <v>5.4939324456793566E-2</v>
          </cell>
          <cell r="O301">
            <v>6.7133228442979281E-2</v>
          </cell>
          <cell r="P301">
            <v>1.8551795704934912E-2</v>
          </cell>
          <cell r="V301">
            <v>6.1896778499110273E-2</v>
          </cell>
          <cell r="W301">
            <v>4.3512683769833409E-2</v>
          </cell>
          <cell r="X301">
            <v>4.6699168044836495E-2</v>
          </cell>
          <cell r="Y301">
            <v>0</v>
          </cell>
          <cell r="Z301">
            <v>8.0661781564367475E-3</v>
          </cell>
          <cell r="AA301">
            <v>0</v>
          </cell>
          <cell r="AG301">
            <v>4.5210026306488973E-3</v>
          </cell>
          <cell r="AH301">
            <v>4.2407354504129012E-3</v>
          </cell>
          <cell r="AI301">
            <v>3.0027903909429512E-3</v>
          </cell>
          <cell r="AJ301">
            <v>0</v>
          </cell>
          <cell r="AK301">
            <v>7.2269953124438728E-3</v>
          </cell>
          <cell r="AL301">
            <v>0</v>
          </cell>
          <cell r="AR301">
            <v>4.2037540255536509E-3</v>
          </cell>
          <cell r="AS301">
            <v>3.8485835013171419E-3</v>
          </cell>
          <cell r="AT301">
            <v>2.7828148057742761E-3</v>
          </cell>
          <cell r="AU301">
            <v>0</v>
          </cell>
          <cell r="AV301">
            <v>7.3640374145182812E-3</v>
          </cell>
          <cell r="AW301">
            <v>0</v>
          </cell>
          <cell r="BC301">
            <v>4.3090429441690848E-3</v>
          </cell>
          <cell r="BD301">
            <v>3.911378375168229E-3</v>
          </cell>
          <cell r="BE301">
            <v>2.841398521954763E-3</v>
          </cell>
          <cell r="BF301">
            <v>0</v>
          </cell>
          <cell r="BG301">
            <v>6.7666244584128656E-3</v>
          </cell>
          <cell r="BH301">
            <v>0</v>
          </cell>
          <cell r="BN301">
            <v>4.0790746026420667E-3</v>
          </cell>
          <cell r="BO301">
            <v>3.659176836727012E-3</v>
          </cell>
          <cell r="BP301">
            <v>2.6979268033662357E-3</v>
          </cell>
          <cell r="BQ301">
            <v>0</v>
          </cell>
          <cell r="BR301">
            <v>6.9287285353449041E-3</v>
          </cell>
          <cell r="BS301">
            <v>0</v>
          </cell>
          <cell r="BY301">
            <v>4.1007297038521779E-3</v>
          </cell>
          <cell r="BZ301">
            <v>3.6494150140967325E-3</v>
          </cell>
          <cell r="CA301">
            <v>2.6769839943593548E-3</v>
          </cell>
          <cell r="CB301">
            <v>0</v>
          </cell>
          <cell r="CC301">
            <v>6.9480224207548969E-3</v>
          </cell>
          <cell r="CD301">
            <v>0</v>
          </cell>
          <cell r="CJ301">
            <v>4.1049654409163316E-3</v>
          </cell>
          <cell r="CK301">
            <v>3.7590712359784309E-3</v>
          </cell>
          <cell r="CL301">
            <v>2.7344846027241459E-3</v>
          </cell>
          <cell r="CM301">
            <v>0</v>
          </cell>
          <cell r="CN301">
            <v>6.8787067393635574E-3</v>
          </cell>
          <cell r="CO301">
            <v>0</v>
          </cell>
          <cell r="CU301">
            <v>4.1370341000025049E-3</v>
          </cell>
          <cell r="CV301">
            <v>3.593126990171482E-3</v>
          </cell>
          <cell r="CW301">
            <v>2.6691435295267299E-3</v>
          </cell>
          <cell r="CX301">
            <v>0</v>
          </cell>
          <cell r="CY301">
            <v>6.678585291564793E-3</v>
          </cell>
          <cell r="CZ301">
            <v>0</v>
          </cell>
          <cell r="DF301">
            <v>3.9742354421167846E-3</v>
          </cell>
          <cell r="DG301">
            <v>3.5476056698064739E-3</v>
          </cell>
          <cell r="DH301">
            <v>2.6057364040512486E-3</v>
          </cell>
          <cell r="DI301">
            <v>0</v>
          </cell>
          <cell r="DJ301">
            <v>6.5026804641312172E-3</v>
          </cell>
          <cell r="DK301">
            <v>0</v>
          </cell>
          <cell r="DQ301">
            <v>3.7527275139361228E-3</v>
          </cell>
          <cell r="DR301">
            <v>3.4993390094763539E-3</v>
          </cell>
          <cell r="DS301">
            <v>2.5096724763264216E-3</v>
          </cell>
          <cell r="DT301">
            <v>4.07857501428195E-7</v>
          </cell>
          <cell r="DU301">
            <v>6.3226505056123549E-3</v>
          </cell>
          <cell r="DV301">
            <v>0</v>
          </cell>
          <cell r="EB301">
            <v>3.6236795402620672E-3</v>
          </cell>
          <cell r="EC301">
            <v>3.5260974428053824E-3</v>
          </cell>
          <cell r="ED301">
            <v>2.4913134296545248E-3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Consumer Committed"/>
      <sheetName val="Buisness Committed"/>
      <sheetName val="Generic Committed "/>
      <sheetName val="Summary Reports"/>
      <sheetName val="Agency Fees PO Schedule"/>
      <sheetName val="Production PO Schedule"/>
      <sheetName val="Media  PO Schedule"/>
      <sheetName val="Interactive  Spons PO Schedule"/>
      <sheetName val="Data"/>
      <sheetName val="April &amp; May Graph"/>
      <sheetName val="Data - QPB"/>
      <sheetName val="Lookup"/>
      <sheetName val="WD5 COS"/>
      <sheetName val="Data - 2009"/>
      <sheetName val="Data -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W7" t="str">
            <v>April</v>
          </cell>
          <cell r="X7" t="str">
            <v>May</v>
          </cell>
          <cell r="Y7" t="str">
            <v>June</v>
          </cell>
          <cell r="Z7" t="str">
            <v>Q1</v>
          </cell>
          <cell r="AA7" t="str">
            <v>July</v>
          </cell>
          <cell r="AB7" t="str">
            <v>August</v>
          </cell>
          <cell r="AC7" t="str">
            <v>September</v>
          </cell>
          <cell r="AD7" t="str">
            <v>Q2</v>
          </cell>
          <cell r="AE7" t="str">
            <v>October</v>
          </cell>
          <cell r="AF7" t="str">
            <v>November</v>
          </cell>
          <cell r="AG7" t="str">
            <v>December</v>
          </cell>
          <cell r="AH7" t="str">
            <v>Q3</v>
          </cell>
          <cell r="AI7" t="str">
            <v>January</v>
          </cell>
          <cell r="AJ7" t="str">
            <v>February</v>
          </cell>
          <cell r="AK7" t="str">
            <v>March</v>
          </cell>
          <cell r="AL7" t="str">
            <v>Q4</v>
          </cell>
          <cell r="AM7" t="str">
            <v>Total</v>
          </cell>
        </row>
        <row r="8">
          <cell r="U8" t="str">
            <v>Prior Year Accrual</v>
          </cell>
          <cell r="Z8">
            <v>0</v>
          </cell>
          <cell r="AD8">
            <v>0</v>
          </cell>
          <cell r="AH8">
            <v>0</v>
          </cell>
          <cell r="AL8">
            <v>0</v>
          </cell>
          <cell r="AM8">
            <v>0</v>
          </cell>
          <cell r="AN8" t="str">
            <v xml:space="preserve"> </v>
          </cell>
        </row>
        <row r="9">
          <cell r="U9" t="str">
            <v>Prior Year Accrual</v>
          </cell>
          <cell r="Z9">
            <v>0</v>
          </cell>
          <cell r="AD9">
            <v>0</v>
          </cell>
          <cell r="AH9">
            <v>0</v>
          </cell>
          <cell r="AL9">
            <v>0</v>
          </cell>
          <cell r="AM9">
            <v>0</v>
          </cell>
        </row>
        <row r="10">
          <cell r="Z10">
            <v>0</v>
          </cell>
          <cell r="AD10">
            <v>0</v>
          </cell>
          <cell r="AH10">
            <v>0</v>
          </cell>
          <cell r="AL10">
            <v>0</v>
          </cell>
          <cell r="AM10">
            <v>0</v>
          </cell>
        </row>
        <row r="11">
          <cell r="Z11">
            <v>0</v>
          </cell>
          <cell r="AD11">
            <v>0</v>
          </cell>
          <cell r="AH11">
            <v>0</v>
          </cell>
          <cell r="AL11">
            <v>0</v>
          </cell>
          <cell r="AM11">
            <v>0</v>
          </cell>
        </row>
        <row r="12">
          <cell r="Z12">
            <v>0</v>
          </cell>
          <cell r="AD12">
            <v>0</v>
          </cell>
          <cell r="AH12">
            <v>0</v>
          </cell>
          <cell r="AL12">
            <v>0</v>
          </cell>
          <cell r="AM12">
            <v>0</v>
          </cell>
        </row>
        <row r="13">
          <cell r="Z13">
            <v>0</v>
          </cell>
          <cell r="AD13">
            <v>0</v>
          </cell>
          <cell r="AH13">
            <v>0</v>
          </cell>
          <cell r="AL13">
            <v>0</v>
          </cell>
          <cell r="AM13">
            <v>0</v>
          </cell>
        </row>
        <row r="14">
          <cell r="Z14">
            <v>0</v>
          </cell>
          <cell r="AD14">
            <v>0</v>
          </cell>
          <cell r="AH14">
            <v>0</v>
          </cell>
          <cell r="AL14">
            <v>0</v>
          </cell>
          <cell r="AM14">
            <v>0</v>
          </cell>
        </row>
        <row r="15">
          <cell r="Z15">
            <v>0</v>
          </cell>
          <cell r="AD15">
            <v>0</v>
          </cell>
          <cell r="AH15">
            <v>0</v>
          </cell>
          <cell r="AL15">
            <v>0</v>
          </cell>
          <cell r="AM15">
            <v>0</v>
          </cell>
          <cell r="AN15" t="str">
            <v xml:space="preserve"> </v>
          </cell>
        </row>
        <row r="16">
          <cell r="Z16">
            <v>0</v>
          </cell>
          <cell r="AD16">
            <v>0</v>
          </cell>
          <cell r="AH16">
            <v>0</v>
          </cell>
          <cell r="AL16">
            <v>0</v>
          </cell>
          <cell r="AM16">
            <v>0</v>
          </cell>
          <cell r="AN16" t="str">
            <v xml:space="preserve"> </v>
          </cell>
        </row>
        <row r="17">
          <cell r="Z17">
            <v>0</v>
          </cell>
          <cell r="AD17">
            <v>0</v>
          </cell>
          <cell r="AH17">
            <v>0</v>
          </cell>
          <cell r="AL17">
            <v>0</v>
          </cell>
          <cell r="AM17">
            <v>0</v>
          </cell>
        </row>
        <row r="18">
          <cell r="Z18">
            <v>0</v>
          </cell>
          <cell r="AD18">
            <v>0</v>
          </cell>
          <cell r="AH18">
            <v>0</v>
          </cell>
          <cell r="AL18">
            <v>0</v>
          </cell>
          <cell r="AM18">
            <v>0</v>
          </cell>
          <cell r="AN18" t="str">
            <v xml:space="preserve"> </v>
          </cell>
        </row>
        <row r="19">
          <cell r="Z19">
            <v>0</v>
          </cell>
          <cell r="AD19">
            <v>0</v>
          </cell>
          <cell r="AH19">
            <v>0</v>
          </cell>
          <cell r="AL19">
            <v>0</v>
          </cell>
          <cell r="AM19">
            <v>0</v>
          </cell>
          <cell r="AN19" t="str">
            <v xml:space="preserve"> </v>
          </cell>
        </row>
        <row r="20"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</row>
        <row r="25">
          <cell r="W25" t="str">
            <v>Current Year</v>
          </cell>
        </row>
        <row r="26">
          <cell r="W26" t="str">
            <v>April</v>
          </cell>
          <cell r="X26" t="str">
            <v>May</v>
          </cell>
          <cell r="Y26" t="str">
            <v>June</v>
          </cell>
          <cell r="Z26" t="str">
            <v>Q1</v>
          </cell>
          <cell r="AA26" t="str">
            <v>July</v>
          </cell>
          <cell r="AB26" t="str">
            <v>August</v>
          </cell>
          <cell r="AC26" t="str">
            <v>September</v>
          </cell>
          <cell r="AD26" t="str">
            <v>Q2</v>
          </cell>
          <cell r="AE26" t="str">
            <v>October</v>
          </cell>
          <cell r="AF26" t="str">
            <v>November</v>
          </cell>
          <cell r="AG26" t="str">
            <v>December</v>
          </cell>
          <cell r="AH26" t="str">
            <v>Q3</v>
          </cell>
          <cell r="AI26" t="str">
            <v>January</v>
          </cell>
          <cell r="AJ26" t="str">
            <v>February</v>
          </cell>
          <cell r="AK26" t="str">
            <v>March</v>
          </cell>
          <cell r="AL26" t="str">
            <v>Q4</v>
          </cell>
          <cell r="AM26" t="str">
            <v>Total</v>
          </cell>
        </row>
        <row r="27">
          <cell r="W27">
            <v>20339</v>
          </cell>
          <cell r="X27">
            <v>20339</v>
          </cell>
          <cell r="Y27">
            <v>20338</v>
          </cell>
          <cell r="Z27">
            <v>61016</v>
          </cell>
          <cell r="AD27">
            <v>0</v>
          </cell>
          <cell r="AH27">
            <v>0</v>
          </cell>
          <cell r="AL27">
            <v>0</v>
          </cell>
          <cell r="AM27">
            <v>61016</v>
          </cell>
          <cell r="AN27" t="str">
            <v xml:space="preserve"> </v>
          </cell>
        </row>
        <row r="28">
          <cell r="Z28">
            <v>0</v>
          </cell>
          <cell r="AA28">
            <v>20000</v>
          </cell>
          <cell r="AB28">
            <v>20000</v>
          </cell>
          <cell r="AC28">
            <v>20000</v>
          </cell>
          <cell r="AD28">
            <v>60000</v>
          </cell>
          <cell r="AH28">
            <v>0</v>
          </cell>
          <cell r="AL28">
            <v>0</v>
          </cell>
          <cell r="AM28">
            <v>60000</v>
          </cell>
          <cell r="AN28" t="str">
            <v xml:space="preserve"> </v>
          </cell>
        </row>
        <row r="29">
          <cell r="Z29">
            <v>0</v>
          </cell>
          <cell r="AA29">
            <v>12240</v>
          </cell>
          <cell r="AD29">
            <v>12240</v>
          </cell>
          <cell r="AH29">
            <v>0</v>
          </cell>
          <cell r="AL29">
            <v>0</v>
          </cell>
          <cell r="AM29">
            <v>12240</v>
          </cell>
        </row>
        <row r="30">
          <cell r="Z30">
            <v>0</v>
          </cell>
          <cell r="AD30">
            <v>0</v>
          </cell>
          <cell r="AE30">
            <v>20000</v>
          </cell>
          <cell r="AF30">
            <v>20000</v>
          </cell>
          <cell r="AG30">
            <v>20000</v>
          </cell>
          <cell r="AH30">
            <v>60000</v>
          </cell>
          <cell r="AL30">
            <v>0</v>
          </cell>
          <cell r="AM30">
            <v>60000</v>
          </cell>
          <cell r="AN30" t="str">
            <v xml:space="preserve"> </v>
          </cell>
        </row>
        <row r="31">
          <cell r="Z31">
            <v>0</v>
          </cell>
          <cell r="AD31">
            <v>0</v>
          </cell>
          <cell r="AH31">
            <v>0</v>
          </cell>
          <cell r="AI31">
            <v>20000</v>
          </cell>
          <cell r="AJ31">
            <v>20000</v>
          </cell>
          <cell r="AK31">
            <v>20000</v>
          </cell>
          <cell r="AL31">
            <v>60000</v>
          </cell>
          <cell r="AM31">
            <v>60000</v>
          </cell>
          <cell r="AN31" t="str">
            <v xml:space="preserve"> </v>
          </cell>
        </row>
        <row r="32">
          <cell r="Z32">
            <v>0</v>
          </cell>
          <cell r="AD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 t="str">
            <v xml:space="preserve"> </v>
          </cell>
        </row>
        <row r="33">
          <cell r="X33">
            <v>25000</v>
          </cell>
          <cell r="Y33">
            <v>25000</v>
          </cell>
          <cell r="Z33">
            <v>50000</v>
          </cell>
          <cell r="AD33">
            <v>0</v>
          </cell>
          <cell r="AH33">
            <v>0</v>
          </cell>
          <cell r="AL33">
            <v>0</v>
          </cell>
          <cell r="AM33">
            <v>50000</v>
          </cell>
          <cell r="AN33" t="str">
            <v xml:space="preserve"> </v>
          </cell>
        </row>
        <row r="34">
          <cell r="W34">
            <v>0</v>
          </cell>
          <cell r="X34">
            <v>0</v>
          </cell>
          <cell r="Y34">
            <v>0</v>
          </cell>
          <cell r="Z34">
            <v>0</v>
          </cell>
          <cell r="AD34">
            <v>0</v>
          </cell>
          <cell r="AH34">
            <v>0</v>
          </cell>
          <cell r="AL34">
            <v>0</v>
          </cell>
          <cell r="AM34">
            <v>0</v>
          </cell>
          <cell r="AN34" t="str">
            <v xml:space="preserve"> </v>
          </cell>
        </row>
        <row r="35">
          <cell r="W35">
            <v>26000</v>
          </cell>
          <cell r="X35">
            <v>26000</v>
          </cell>
          <cell r="Y35">
            <v>26000</v>
          </cell>
          <cell r="Z35">
            <v>78000</v>
          </cell>
          <cell r="AD35">
            <v>0</v>
          </cell>
          <cell r="AH35">
            <v>0</v>
          </cell>
          <cell r="AL35">
            <v>0</v>
          </cell>
          <cell r="AM35">
            <v>78000</v>
          </cell>
          <cell r="AN35" t="str">
            <v xml:space="preserve"> </v>
          </cell>
        </row>
        <row r="36">
          <cell r="Z36">
            <v>0</v>
          </cell>
          <cell r="AA36">
            <v>26000</v>
          </cell>
          <cell r="AB36">
            <v>26000</v>
          </cell>
          <cell r="AC36">
            <v>26000</v>
          </cell>
          <cell r="AD36">
            <v>78000</v>
          </cell>
          <cell r="AH36">
            <v>0</v>
          </cell>
          <cell r="AL36">
            <v>0</v>
          </cell>
          <cell r="AM36">
            <v>78000</v>
          </cell>
          <cell r="AN36" t="str">
            <v xml:space="preserve"> </v>
          </cell>
        </row>
        <row r="37">
          <cell r="Z37">
            <v>0</v>
          </cell>
          <cell r="AD37">
            <v>0</v>
          </cell>
          <cell r="AE37">
            <v>26000</v>
          </cell>
          <cell r="AF37">
            <v>26000</v>
          </cell>
          <cell r="AG37">
            <v>26000</v>
          </cell>
          <cell r="AH37">
            <v>78000</v>
          </cell>
          <cell r="AL37">
            <v>0</v>
          </cell>
          <cell r="AM37">
            <v>78000</v>
          </cell>
          <cell r="AN37" t="str">
            <v xml:space="preserve"> </v>
          </cell>
        </row>
        <row r="38">
          <cell r="Z38">
            <v>0</v>
          </cell>
          <cell r="AD38">
            <v>0</v>
          </cell>
          <cell r="AH38">
            <v>0</v>
          </cell>
          <cell r="AI38">
            <v>26000</v>
          </cell>
          <cell r="AJ38">
            <v>26000</v>
          </cell>
          <cell r="AK38">
            <v>26000</v>
          </cell>
          <cell r="AL38">
            <v>78000</v>
          </cell>
          <cell r="AM38">
            <v>78000</v>
          </cell>
          <cell r="AN38" t="str">
            <v xml:space="preserve"> </v>
          </cell>
        </row>
        <row r="39">
          <cell r="Z39">
            <v>0</v>
          </cell>
          <cell r="AD39">
            <v>0</v>
          </cell>
          <cell r="AH39">
            <v>0</v>
          </cell>
          <cell r="AI39">
            <v>10000</v>
          </cell>
          <cell r="AJ39">
            <v>10000</v>
          </cell>
          <cell r="AK39">
            <v>10000</v>
          </cell>
          <cell r="AL39">
            <v>30000</v>
          </cell>
          <cell r="AM39">
            <v>30000</v>
          </cell>
          <cell r="AN39" t="str">
            <v xml:space="preserve"> </v>
          </cell>
        </row>
        <row r="40">
          <cell r="W40">
            <v>38333</v>
          </cell>
          <cell r="X40">
            <v>38333</v>
          </cell>
          <cell r="Y40">
            <v>38334</v>
          </cell>
          <cell r="Z40">
            <v>115000</v>
          </cell>
          <cell r="AD40">
            <v>0</v>
          </cell>
          <cell r="AH40">
            <v>0</v>
          </cell>
          <cell r="AL40">
            <v>0</v>
          </cell>
          <cell r="AM40">
            <v>115000</v>
          </cell>
          <cell r="AN40" t="str">
            <v xml:space="preserve"> </v>
          </cell>
        </row>
        <row r="41">
          <cell r="Z41">
            <v>0</v>
          </cell>
          <cell r="AA41">
            <v>38323</v>
          </cell>
          <cell r="AB41">
            <v>38323</v>
          </cell>
          <cell r="AC41">
            <v>38323</v>
          </cell>
          <cell r="AD41">
            <v>114969</v>
          </cell>
          <cell r="AH41">
            <v>0</v>
          </cell>
          <cell r="AL41">
            <v>0</v>
          </cell>
          <cell r="AM41">
            <v>114969</v>
          </cell>
          <cell r="AN41" t="str">
            <v xml:space="preserve"> </v>
          </cell>
        </row>
        <row r="42"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H42">
            <v>0</v>
          </cell>
          <cell r="AL42">
            <v>0</v>
          </cell>
          <cell r="AM42">
            <v>0</v>
          </cell>
          <cell r="AN42" t="str">
            <v xml:space="preserve"> </v>
          </cell>
        </row>
        <row r="43">
          <cell r="Z43">
            <v>0</v>
          </cell>
          <cell r="AD43">
            <v>0</v>
          </cell>
          <cell r="AH43">
            <v>0</v>
          </cell>
          <cell r="AL43">
            <v>0</v>
          </cell>
          <cell r="AM43">
            <v>0</v>
          </cell>
          <cell r="AN43" t="str">
            <v xml:space="preserve"> </v>
          </cell>
        </row>
        <row r="44">
          <cell r="Z44">
            <v>0</v>
          </cell>
          <cell r="AD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 t="str">
            <v xml:space="preserve"> </v>
          </cell>
        </row>
        <row r="45">
          <cell r="W45">
            <v>145000</v>
          </cell>
          <cell r="X45">
            <v>145000</v>
          </cell>
          <cell r="Y45">
            <v>145000</v>
          </cell>
          <cell r="Z45">
            <v>435000</v>
          </cell>
          <cell r="AD45">
            <v>0</v>
          </cell>
          <cell r="AH45">
            <v>0</v>
          </cell>
          <cell r="AL45">
            <v>0</v>
          </cell>
          <cell r="AM45">
            <v>435000</v>
          </cell>
          <cell r="AN45" t="str">
            <v xml:space="preserve"> </v>
          </cell>
        </row>
        <row r="46">
          <cell r="Z46">
            <v>0</v>
          </cell>
          <cell r="AA46">
            <v>65000</v>
          </cell>
          <cell r="AB46">
            <v>65000</v>
          </cell>
          <cell r="AC46">
            <v>65000</v>
          </cell>
          <cell r="AD46">
            <v>195000</v>
          </cell>
          <cell r="AH46">
            <v>0</v>
          </cell>
          <cell r="AL46">
            <v>0</v>
          </cell>
          <cell r="AM46">
            <v>195000</v>
          </cell>
          <cell r="AN46" t="str">
            <v xml:space="preserve"> </v>
          </cell>
        </row>
        <row r="47">
          <cell r="Z47">
            <v>0</v>
          </cell>
          <cell r="AD47">
            <v>0</v>
          </cell>
          <cell r="AE47">
            <v>85000</v>
          </cell>
          <cell r="AF47">
            <v>85000</v>
          </cell>
          <cell r="AG47">
            <v>85000</v>
          </cell>
          <cell r="AH47">
            <v>255000</v>
          </cell>
          <cell r="AL47">
            <v>0</v>
          </cell>
          <cell r="AM47">
            <v>255000</v>
          </cell>
          <cell r="AN47" t="str">
            <v xml:space="preserve"> </v>
          </cell>
        </row>
        <row r="48">
          <cell r="Z48">
            <v>0</v>
          </cell>
          <cell r="AD48">
            <v>0</v>
          </cell>
          <cell r="AH48">
            <v>0</v>
          </cell>
          <cell r="AI48">
            <v>45000</v>
          </cell>
          <cell r="AJ48">
            <v>45000</v>
          </cell>
          <cell r="AK48">
            <v>45000</v>
          </cell>
          <cell r="AL48">
            <v>135000</v>
          </cell>
          <cell r="AM48">
            <v>135000</v>
          </cell>
          <cell r="AN48" t="str">
            <v xml:space="preserve"> </v>
          </cell>
        </row>
        <row r="49">
          <cell r="Z49">
            <v>0</v>
          </cell>
          <cell r="AD49">
            <v>0</v>
          </cell>
          <cell r="AH49">
            <v>0</v>
          </cell>
          <cell r="AL49">
            <v>0</v>
          </cell>
          <cell r="AM49">
            <v>0</v>
          </cell>
          <cell r="AN49" t="str">
            <v xml:space="preserve"> </v>
          </cell>
        </row>
        <row r="50">
          <cell r="Z50">
            <v>0</v>
          </cell>
          <cell r="AA50">
            <v>15660</v>
          </cell>
          <cell r="AD50">
            <v>15660</v>
          </cell>
          <cell r="AH50">
            <v>0</v>
          </cell>
          <cell r="AL50">
            <v>0</v>
          </cell>
          <cell r="AM50">
            <v>15660</v>
          </cell>
          <cell r="AN50" t="str">
            <v xml:space="preserve"> </v>
          </cell>
        </row>
        <row r="51">
          <cell r="Z51">
            <v>0</v>
          </cell>
          <cell r="AD51">
            <v>0</v>
          </cell>
          <cell r="AH51">
            <v>0</v>
          </cell>
          <cell r="AL51">
            <v>0</v>
          </cell>
          <cell r="AM51">
            <v>0</v>
          </cell>
          <cell r="AN51" t="str">
            <v xml:space="preserve"> </v>
          </cell>
        </row>
        <row r="52">
          <cell r="Z52">
            <v>0</v>
          </cell>
          <cell r="AD52">
            <v>0</v>
          </cell>
          <cell r="AH52">
            <v>0</v>
          </cell>
          <cell r="AL52">
            <v>0</v>
          </cell>
          <cell r="AM52">
            <v>0</v>
          </cell>
          <cell r="AN52" t="str">
            <v xml:space="preserve"> </v>
          </cell>
        </row>
        <row r="53">
          <cell r="Z53">
            <v>0</v>
          </cell>
          <cell r="AD53">
            <v>0</v>
          </cell>
          <cell r="AH53">
            <v>0</v>
          </cell>
          <cell r="AL53">
            <v>0</v>
          </cell>
          <cell r="AM53">
            <v>0</v>
          </cell>
          <cell r="AN53" t="str">
            <v xml:space="preserve"> </v>
          </cell>
        </row>
        <row r="54">
          <cell r="Z54">
            <v>0</v>
          </cell>
          <cell r="AD54">
            <v>0</v>
          </cell>
          <cell r="AH54">
            <v>0</v>
          </cell>
          <cell r="AL54">
            <v>0</v>
          </cell>
          <cell r="AM54">
            <v>0</v>
          </cell>
          <cell r="AN54" t="str">
            <v xml:space="preserve"> </v>
          </cell>
        </row>
        <row r="55">
          <cell r="Z55">
            <v>0</v>
          </cell>
          <cell r="AD55">
            <v>0</v>
          </cell>
          <cell r="AH55">
            <v>0</v>
          </cell>
          <cell r="AL55">
            <v>0</v>
          </cell>
          <cell r="AM55">
            <v>0</v>
          </cell>
          <cell r="AN55" t="str">
            <v xml:space="preserve"> </v>
          </cell>
        </row>
        <row r="56">
          <cell r="Z56">
            <v>0</v>
          </cell>
          <cell r="AD56">
            <v>0</v>
          </cell>
          <cell r="AH56">
            <v>0</v>
          </cell>
          <cell r="AL56">
            <v>0</v>
          </cell>
          <cell r="AM56">
            <v>0</v>
          </cell>
          <cell r="AN56" t="str">
            <v xml:space="preserve"> </v>
          </cell>
        </row>
        <row r="57">
          <cell r="Z57">
            <v>0</v>
          </cell>
          <cell r="AD57">
            <v>0</v>
          </cell>
          <cell r="AH57">
            <v>0</v>
          </cell>
          <cell r="AL57">
            <v>0</v>
          </cell>
          <cell r="AM57">
            <v>0</v>
          </cell>
          <cell r="AN57" t="str">
            <v xml:space="preserve"> </v>
          </cell>
        </row>
        <row r="58">
          <cell r="Z58">
            <v>0</v>
          </cell>
          <cell r="AD58">
            <v>0</v>
          </cell>
          <cell r="AH58">
            <v>0</v>
          </cell>
          <cell r="AL58">
            <v>0</v>
          </cell>
          <cell r="AM58">
            <v>0</v>
          </cell>
          <cell r="AN58" t="str">
            <v xml:space="preserve"> </v>
          </cell>
        </row>
        <row r="59">
          <cell r="Z59">
            <v>0</v>
          </cell>
          <cell r="AD59">
            <v>0</v>
          </cell>
          <cell r="AH59">
            <v>0</v>
          </cell>
          <cell r="AL59">
            <v>0</v>
          </cell>
          <cell r="AM59">
            <v>0</v>
          </cell>
          <cell r="AN59" t="str">
            <v xml:space="preserve"> </v>
          </cell>
        </row>
        <row r="60">
          <cell r="Z60">
            <v>0</v>
          </cell>
          <cell r="AD60">
            <v>0</v>
          </cell>
          <cell r="AH60">
            <v>0</v>
          </cell>
          <cell r="AL60">
            <v>0</v>
          </cell>
          <cell r="AM60">
            <v>0</v>
          </cell>
          <cell r="AN60" t="str">
            <v xml:space="preserve"> </v>
          </cell>
        </row>
        <row r="61">
          <cell r="Z61">
            <v>0</v>
          </cell>
          <cell r="AD61">
            <v>0</v>
          </cell>
          <cell r="AH61">
            <v>0</v>
          </cell>
          <cell r="AL61">
            <v>0</v>
          </cell>
          <cell r="AM61">
            <v>0</v>
          </cell>
          <cell r="AN61" t="str">
            <v xml:space="preserve"> </v>
          </cell>
        </row>
        <row r="62">
          <cell r="Z62">
            <v>0</v>
          </cell>
          <cell r="AD62">
            <v>0</v>
          </cell>
          <cell r="AH62">
            <v>0</v>
          </cell>
          <cell r="AL62">
            <v>0</v>
          </cell>
          <cell r="AM62">
            <v>0</v>
          </cell>
          <cell r="AN62" t="str">
            <v xml:space="preserve"> </v>
          </cell>
        </row>
        <row r="63">
          <cell r="Z63">
            <v>0</v>
          </cell>
          <cell r="AD63">
            <v>0</v>
          </cell>
          <cell r="AH63">
            <v>0</v>
          </cell>
          <cell r="AL63">
            <v>0</v>
          </cell>
          <cell r="AM63">
            <v>0</v>
          </cell>
          <cell r="AN63" t="str">
            <v xml:space="preserve"> </v>
          </cell>
        </row>
        <row r="64">
          <cell r="Z64">
            <v>0</v>
          </cell>
          <cell r="AD64">
            <v>0</v>
          </cell>
          <cell r="AH64">
            <v>0</v>
          </cell>
          <cell r="AL64">
            <v>0</v>
          </cell>
          <cell r="AM64">
            <v>0</v>
          </cell>
          <cell r="AN64" t="str">
            <v xml:space="preserve"> </v>
          </cell>
        </row>
        <row r="65">
          <cell r="Z65">
            <v>0</v>
          </cell>
          <cell r="AD65">
            <v>0</v>
          </cell>
          <cell r="AH65">
            <v>0</v>
          </cell>
          <cell r="AL65">
            <v>0</v>
          </cell>
          <cell r="AM65">
            <v>0</v>
          </cell>
          <cell r="AN65" t="str">
            <v xml:space="preserve"> </v>
          </cell>
        </row>
        <row r="66">
          <cell r="Z66">
            <v>0</v>
          </cell>
          <cell r="AD66">
            <v>0</v>
          </cell>
          <cell r="AH66">
            <v>0</v>
          </cell>
          <cell r="AL66">
            <v>0</v>
          </cell>
          <cell r="AM66">
            <v>0</v>
          </cell>
          <cell r="AN66" t="str">
            <v xml:space="preserve"> </v>
          </cell>
        </row>
        <row r="67">
          <cell r="Z67">
            <v>0</v>
          </cell>
          <cell r="AD67">
            <v>0</v>
          </cell>
          <cell r="AH67">
            <v>0</v>
          </cell>
          <cell r="AL67">
            <v>0</v>
          </cell>
          <cell r="AM67">
            <v>0</v>
          </cell>
          <cell r="AN67" t="str">
            <v xml:space="preserve"> </v>
          </cell>
        </row>
        <row r="68">
          <cell r="Z68">
            <v>0</v>
          </cell>
          <cell r="AD68">
            <v>0</v>
          </cell>
          <cell r="AH68">
            <v>0</v>
          </cell>
          <cell r="AL68">
            <v>0</v>
          </cell>
          <cell r="AM68">
            <v>0</v>
          </cell>
          <cell r="AN68" t="str">
            <v xml:space="preserve"> </v>
          </cell>
        </row>
        <row r="69">
          <cell r="Z69">
            <v>0</v>
          </cell>
          <cell r="AD69">
            <v>0</v>
          </cell>
          <cell r="AH69">
            <v>0</v>
          </cell>
          <cell r="AL69">
            <v>0</v>
          </cell>
          <cell r="AM69">
            <v>0</v>
          </cell>
          <cell r="AN69" t="str">
            <v xml:space="preserve"> </v>
          </cell>
        </row>
        <row r="70">
          <cell r="Z70">
            <v>0</v>
          </cell>
          <cell r="AD70">
            <v>0</v>
          </cell>
          <cell r="AH70">
            <v>0</v>
          </cell>
          <cell r="AL70">
            <v>0</v>
          </cell>
          <cell r="AM70">
            <v>0</v>
          </cell>
          <cell r="AN70" t="str">
            <v xml:space="preserve"> </v>
          </cell>
        </row>
        <row r="71">
          <cell r="Z71">
            <v>0</v>
          </cell>
          <cell r="AD71">
            <v>0</v>
          </cell>
          <cell r="AH71">
            <v>0</v>
          </cell>
          <cell r="AL71">
            <v>0</v>
          </cell>
          <cell r="AM71">
            <v>0</v>
          </cell>
          <cell r="AN71" t="str">
            <v xml:space="preserve"> </v>
          </cell>
        </row>
        <row r="72">
          <cell r="Z72">
            <v>0</v>
          </cell>
          <cell r="AD72">
            <v>0</v>
          </cell>
          <cell r="AH72">
            <v>0</v>
          </cell>
          <cell r="AL72">
            <v>0</v>
          </cell>
          <cell r="AM72">
            <v>0</v>
          </cell>
          <cell r="AN72" t="str">
            <v xml:space="preserve"> </v>
          </cell>
        </row>
        <row r="73">
          <cell r="Z73">
            <v>0</v>
          </cell>
          <cell r="AD73">
            <v>0</v>
          </cell>
          <cell r="AH73">
            <v>0</v>
          </cell>
          <cell r="AL73">
            <v>0</v>
          </cell>
          <cell r="AM73">
            <v>0</v>
          </cell>
          <cell r="AN73" t="str">
            <v xml:space="preserve"> </v>
          </cell>
        </row>
        <row r="74">
          <cell r="Z74">
            <v>0</v>
          </cell>
          <cell r="AD74">
            <v>0</v>
          </cell>
          <cell r="AH74">
            <v>0</v>
          </cell>
          <cell r="AL74">
            <v>0</v>
          </cell>
          <cell r="AM74">
            <v>0</v>
          </cell>
          <cell r="AN74" t="str">
            <v xml:space="preserve"> </v>
          </cell>
        </row>
        <row r="75">
          <cell r="Z75">
            <v>0</v>
          </cell>
          <cell r="AD75">
            <v>0</v>
          </cell>
          <cell r="AH75">
            <v>0</v>
          </cell>
          <cell r="AL75">
            <v>0</v>
          </cell>
          <cell r="AM75">
            <v>0</v>
          </cell>
          <cell r="AN75" t="str">
            <v xml:space="preserve"> </v>
          </cell>
        </row>
        <row r="76">
          <cell r="Z76">
            <v>0</v>
          </cell>
          <cell r="AD76">
            <v>0</v>
          </cell>
          <cell r="AH76">
            <v>0</v>
          </cell>
          <cell r="AL76">
            <v>0</v>
          </cell>
          <cell r="AM76">
            <v>0</v>
          </cell>
          <cell r="AN76" t="str">
            <v xml:space="preserve"> </v>
          </cell>
        </row>
        <row r="77">
          <cell r="Z77">
            <v>0</v>
          </cell>
          <cell r="AD77">
            <v>0</v>
          </cell>
          <cell r="AH77">
            <v>0</v>
          </cell>
          <cell r="AL77">
            <v>0</v>
          </cell>
          <cell r="AM77">
            <v>0</v>
          </cell>
          <cell r="AN77" t="str">
            <v xml:space="preserve"> </v>
          </cell>
        </row>
        <row r="78">
          <cell r="Z78">
            <v>0</v>
          </cell>
          <cell r="AD78">
            <v>0</v>
          </cell>
          <cell r="AH78">
            <v>0</v>
          </cell>
          <cell r="AL78">
            <v>0</v>
          </cell>
          <cell r="AM78">
            <v>0</v>
          </cell>
          <cell r="AN78" t="str">
            <v xml:space="preserve"> </v>
          </cell>
        </row>
        <row r="79">
          <cell r="Z79">
            <v>0</v>
          </cell>
          <cell r="AD79">
            <v>0</v>
          </cell>
          <cell r="AH79">
            <v>0</v>
          </cell>
          <cell r="AL79">
            <v>0</v>
          </cell>
          <cell r="AM79">
            <v>0</v>
          </cell>
          <cell r="AN79" t="str">
            <v xml:space="preserve"> </v>
          </cell>
        </row>
        <row r="80">
          <cell r="Z80">
            <v>0</v>
          </cell>
          <cell r="AD80">
            <v>0</v>
          </cell>
          <cell r="AH80">
            <v>0</v>
          </cell>
          <cell r="AL80">
            <v>0</v>
          </cell>
          <cell r="AM80">
            <v>0</v>
          </cell>
          <cell r="AN80" t="str">
            <v xml:space="preserve"> </v>
          </cell>
        </row>
        <row r="81">
          <cell r="Z81">
            <v>0</v>
          </cell>
          <cell r="AD81">
            <v>0</v>
          </cell>
          <cell r="AH81">
            <v>0</v>
          </cell>
          <cell r="AL81">
            <v>0</v>
          </cell>
          <cell r="AM81">
            <v>0</v>
          </cell>
          <cell r="AN81" t="str">
            <v xml:space="preserve"> </v>
          </cell>
        </row>
        <row r="82">
          <cell r="Z82">
            <v>0</v>
          </cell>
          <cell r="AD82">
            <v>0</v>
          </cell>
          <cell r="AH82">
            <v>0</v>
          </cell>
          <cell r="AL82">
            <v>0</v>
          </cell>
          <cell r="AM82">
            <v>0</v>
          </cell>
          <cell r="AN82" t="str">
            <v xml:space="preserve"> </v>
          </cell>
        </row>
        <row r="83">
          <cell r="Z83">
            <v>0</v>
          </cell>
          <cell r="AD83">
            <v>0</v>
          </cell>
          <cell r="AH83">
            <v>0</v>
          </cell>
          <cell r="AL83">
            <v>0</v>
          </cell>
          <cell r="AM83">
            <v>0</v>
          </cell>
          <cell r="AN83" t="str">
            <v xml:space="preserve"> </v>
          </cell>
        </row>
        <row r="84">
          <cell r="Z84">
            <v>0</v>
          </cell>
          <cell r="AD84">
            <v>0</v>
          </cell>
          <cell r="AH84">
            <v>0</v>
          </cell>
          <cell r="AL84">
            <v>0</v>
          </cell>
          <cell r="AM84">
            <v>0</v>
          </cell>
          <cell r="AN84" t="str">
            <v xml:space="preserve"> </v>
          </cell>
        </row>
        <row r="85">
          <cell r="Z85">
            <v>0</v>
          </cell>
          <cell r="AD85">
            <v>0</v>
          </cell>
          <cell r="AH85">
            <v>0</v>
          </cell>
          <cell r="AL85">
            <v>0</v>
          </cell>
          <cell r="AM85">
            <v>0</v>
          </cell>
          <cell r="AN85" t="str">
            <v xml:space="preserve"> </v>
          </cell>
        </row>
        <row r="86">
          <cell r="Z86">
            <v>0</v>
          </cell>
          <cell r="AD86">
            <v>0</v>
          </cell>
          <cell r="AH86">
            <v>0</v>
          </cell>
          <cell r="AL86">
            <v>0</v>
          </cell>
          <cell r="AM86">
            <v>0</v>
          </cell>
          <cell r="AN86" t="str">
            <v xml:space="preserve"> </v>
          </cell>
        </row>
        <row r="87">
          <cell r="Z87">
            <v>0</v>
          </cell>
          <cell r="AD87">
            <v>0</v>
          </cell>
          <cell r="AH87">
            <v>0</v>
          </cell>
          <cell r="AL87">
            <v>0</v>
          </cell>
          <cell r="AM87">
            <v>0</v>
          </cell>
          <cell r="AN87" t="str">
            <v xml:space="preserve"> </v>
          </cell>
        </row>
        <row r="88">
          <cell r="Z88">
            <v>0</v>
          </cell>
          <cell r="AD88">
            <v>0</v>
          </cell>
          <cell r="AH88">
            <v>0</v>
          </cell>
          <cell r="AL88">
            <v>0</v>
          </cell>
          <cell r="AM88">
            <v>0</v>
          </cell>
          <cell r="AN88" t="str">
            <v xml:space="preserve"> </v>
          </cell>
        </row>
        <row r="89">
          <cell r="Z89">
            <v>0</v>
          </cell>
          <cell r="AD89">
            <v>0</v>
          </cell>
          <cell r="AH89">
            <v>0</v>
          </cell>
          <cell r="AL89">
            <v>0</v>
          </cell>
          <cell r="AM89">
            <v>0</v>
          </cell>
          <cell r="AN89" t="str">
            <v xml:space="preserve"> </v>
          </cell>
        </row>
        <row r="90">
          <cell r="Z90">
            <v>0</v>
          </cell>
          <cell r="AD90">
            <v>0</v>
          </cell>
          <cell r="AH90">
            <v>0</v>
          </cell>
          <cell r="AL90">
            <v>0</v>
          </cell>
          <cell r="AM90">
            <v>0</v>
          </cell>
          <cell r="AN90" t="str">
            <v xml:space="preserve"> </v>
          </cell>
        </row>
        <row r="91">
          <cell r="Z91">
            <v>0</v>
          </cell>
          <cell r="AD91">
            <v>0</v>
          </cell>
          <cell r="AH91">
            <v>0</v>
          </cell>
          <cell r="AL91">
            <v>0</v>
          </cell>
          <cell r="AM91">
            <v>0</v>
          </cell>
          <cell r="AN91" t="str">
            <v xml:space="preserve"> </v>
          </cell>
        </row>
        <row r="92">
          <cell r="Z92">
            <v>0</v>
          </cell>
          <cell r="AD92">
            <v>0</v>
          </cell>
          <cell r="AH92">
            <v>0</v>
          </cell>
          <cell r="AL92">
            <v>0</v>
          </cell>
          <cell r="AM92">
            <v>0</v>
          </cell>
          <cell r="AN92" t="str">
            <v xml:space="preserve"> </v>
          </cell>
        </row>
        <row r="93">
          <cell r="Z93">
            <v>0</v>
          </cell>
          <cell r="AD93">
            <v>0</v>
          </cell>
          <cell r="AH93">
            <v>0</v>
          </cell>
          <cell r="AL93">
            <v>0</v>
          </cell>
          <cell r="AM93">
            <v>0</v>
          </cell>
          <cell r="AN93" t="str">
            <v xml:space="preserve"> </v>
          </cell>
        </row>
        <row r="94">
          <cell r="Z94">
            <v>0</v>
          </cell>
          <cell r="AD94">
            <v>0</v>
          </cell>
          <cell r="AH94">
            <v>0</v>
          </cell>
          <cell r="AL94">
            <v>0</v>
          </cell>
          <cell r="AM94">
            <v>0</v>
          </cell>
          <cell r="AN94" t="str">
            <v xml:space="preserve"> </v>
          </cell>
        </row>
        <row r="95">
          <cell r="Z95">
            <v>0</v>
          </cell>
          <cell r="AD95">
            <v>0</v>
          </cell>
          <cell r="AH95">
            <v>0</v>
          </cell>
          <cell r="AL95">
            <v>0</v>
          </cell>
          <cell r="AM95">
            <v>0</v>
          </cell>
          <cell r="AN95" t="str">
            <v xml:space="preserve"> </v>
          </cell>
        </row>
        <row r="96">
          <cell r="Z96">
            <v>0</v>
          </cell>
          <cell r="AD96">
            <v>0</v>
          </cell>
          <cell r="AH96">
            <v>0</v>
          </cell>
          <cell r="AL96">
            <v>0</v>
          </cell>
          <cell r="AM96">
            <v>0</v>
          </cell>
          <cell r="AN96" t="str">
            <v xml:space="preserve"> </v>
          </cell>
        </row>
        <row r="97">
          <cell r="Z97">
            <v>0</v>
          </cell>
          <cell r="AD97">
            <v>0</v>
          </cell>
          <cell r="AH97">
            <v>0</v>
          </cell>
          <cell r="AL97">
            <v>0</v>
          </cell>
          <cell r="AM97">
            <v>0</v>
          </cell>
          <cell r="AN97" t="str">
            <v xml:space="preserve"> </v>
          </cell>
        </row>
        <row r="98">
          <cell r="Z98">
            <v>0</v>
          </cell>
          <cell r="AD98">
            <v>0</v>
          </cell>
          <cell r="AH98">
            <v>0</v>
          </cell>
          <cell r="AL98">
            <v>0</v>
          </cell>
          <cell r="AM98">
            <v>0</v>
          </cell>
          <cell r="AN98" t="str">
            <v xml:space="preserve"> </v>
          </cell>
        </row>
        <row r="99">
          <cell r="Z99">
            <v>0</v>
          </cell>
          <cell r="AD99">
            <v>0</v>
          </cell>
          <cell r="AH99">
            <v>0</v>
          </cell>
          <cell r="AL99">
            <v>0</v>
          </cell>
          <cell r="AM99">
            <v>0</v>
          </cell>
          <cell r="AN99" t="str">
            <v xml:space="preserve"> </v>
          </cell>
        </row>
        <row r="100">
          <cell r="Z100">
            <v>0</v>
          </cell>
          <cell r="AD100">
            <v>0</v>
          </cell>
          <cell r="AH100">
            <v>0</v>
          </cell>
          <cell r="AL100">
            <v>0</v>
          </cell>
          <cell r="AM100">
            <v>0</v>
          </cell>
          <cell r="AN100" t="str">
            <v xml:space="preserve"> </v>
          </cell>
        </row>
        <row r="101">
          <cell r="Z101">
            <v>0</v>
          </cell>
          <cell r="AD101">
            <v>0</v>
          </cell>
          <cell r="AH101">
            <v>0</v>
          </cell>
          <cell r="AL101">
            <v>0</v>
          </cell>
          <cell r="AM101">
            <v>0</v>
          </cell>
          <cell r="AN101" t="str">
            <v xml:space="preserve"> </v>
          </cell>
        </row>
        <row r="102">
          <cell r="Z102">
            <v>0</v>
          </cell>
          <cell r="AD102">
            <v>0</v>
          </cell>
          <cell r="AH102">
            <v>0</v>
          </cell>
          <cell r="AL102">
            <v>0</v>
          </cell>
          <cell r="AM102">
            <v>0</v>
          </cell>
          <cell r="AN102" t="str">
            <v xml:space="preserve"> </v>
          </cell>
        </row>
        <row r="103">
          <cell r="Z103">
            <v>0</v>
          </cell>
          <cell r="AD103">
            <v>0</v>
          </cell>
          <cell r="AH103">
            <v>0</v>
          </cell>
          <cell r="AL103">
            <v>0</v>
          </cell>
          <cell r="AM103">
            <v>0</v>
          </cell>
          <cell r="AN103" t="str">
            <v xml:space="preserve"> </v>
          </cell>
        </row>
        <row r="104">
          <cell r="Z104">
            <v>0</v>
          </cell>
          <cell r="AD104">
            <v>0</v>
          </cell>
          <cell r="AH104">
            <v>0</v>
          </cell>
          <cell r="AL104">
            <v>0</v>
          </cell>
          <cell r="AM104">
            <v>0</v>
          </cell>
          <cell r="AN104" t="str">
            <v xml:space="preserve"> </v>
          </cell>
        </row>
        <row r="105">
          <cell r="Z105">
            <v>0</v>
          </cell>
          <cell r="AD105">
            <v>0</v>
          </cell>
          <cell r="AH105">
            <v>0</v>
          </cell>
          <cell r="AL105">
            <v>0</v>
          </cell>
          <cell r="AM105">
            <v>0</v>
          </cell>
          <cell r="AN105" t="str">
            <v xml:space="preserve"> </v>
          </cell>
        </row>
        <row r="106">
          <cell r="Z106">
            <v>0</v>
          </cell>
          <cell r="AD106">
            <v>0</v>
          </cell>
          <cell r="AH106">
            <v>0</v>
          </cell>
          <cell r="AL106">
            <v>0</v>
          </cell>
          <cell r="AM106">
            <v>0</v>
          </cell>
          <cell r="AN106" t="str">
            <v xml:space="preserve"> </v>
          </cell>
        </row>
        <row r="107">
          <cell r="Z107">
            <v>0</v>
          </cell>
          <cell r="AD107">
            <v>0</v>
          </cell>
          <cell r="AH107">
            <v>0</v>
          </cell>
          <cell r="AL107">
            <v>0</v>
          </cell>
          <cell r="AM107">
            <v>0</v>
          </cell>
          <cell r="AN107" t="str">
            <v xml:space="preserve"> </v>
          </cell>
        </row>
        <row r="108">
          <cell r="Z108">
            <v>0</v>
          </cell>
          <cell r="AD108">
            <v>0</v>
          </cell>
          <cell r="AH108">
            <v>0</v>
          </cell>
          <cell r="AL108">
            <v>0</v>
          </cell>
          <cell r="AM108">
            <v>0</v>
          </cell>
          <cell r="AN108" t="str">
            <v xml:space="preserve"> </v>
          </cell>
        </row>
        <row r="109">
          <cell r="Z109">
            <v>0</v>
          </cell>
          <cell r="AD109">
            <v>0</v>
          </cell>
          <cell r="AH109">
            <v>0</v>
          </cell>
          <cell r="AL109">
            <v>0</v>
          </cell>
          <cell r="AM109">
            <v>0</v>
          </cell>
          <cell r="AN109" t="str">
            <v xml:space="preserve"> </v>
          </cell>
        </row>
        <row r="110">
          <cell r="Z110">
            <v>0</v>
          </cell>
          <cell r="AD110">
            <v>0</v>
          </cell>
          <cell r="AH110">
            <v>0</v>
          </cell>
          <cell r="AL110">
            <v>0</v>
          </cell>
          <cell r="AM110">
            <v>0</v>
          </cell>
          <cell r="AN110" t="str">
            <v xml:space="preserve"> </v>
          </cell>
        </row>
        <row r="111">
          <cell r="Z111">
            <v>0</v>
          </cell>
          <cell r="AD111">
            <v>0</v>
          </cell>
          <cell r="AH111">
            <v>0</v>
          </cell>
          <cell r="AL111">
            <v>0</v>
          </cell>
          <cell r="AM111">
            <v>0</v>
          </cell>
          <cell r="AN111" t="str">
            <v xml:space="preserve"> </v>
          </cell>
        </row>
        <row r="112">
          <cell r="Z112">
            <v>0</v>
          </cell>
          <cell r="AD112">
            <v>0</v>
          </cell>
          <cell r="AH112">
            <v>0</v>
          </cell>
          <cell r="AL112">
            <v>0</v>
          </cell>
          <cell r="AM112">
            <v>0</v>
          </cell>
          <cell r="AN112" t="str">
            <v xml:space="preserve"> </v>
          </cell>
        </row>
        <row r="113">
          <cell r="Z113">
            <v>0</v>
          </cell>
          <cell r="AD113">
            <v>0</v>
          </cell>
          <cell r="AH113">
            <v>0</v>
          </cell>
          <cell r="AL113">
            <v>0</v>
          </cell>
          <cell r="AM113">
            <v>0</v>
          </cell>
          <cell r="AN113" t="str">
            <v xml:space="preserve"> </v>
          </cell>
        </row>
        <row r="114">
          <cell r="Z114">
            <v>0</v>
          </cell>
          <cell r="AD114">
            <v>0</v>
          </cell>
          <cell r="AH114">
            <v>0</v>
          </cell>
          <cell r="AL114">
            <v>0</v>
          </cell>
          <cell r="AM114">
            <v>0</v>
          </cell>
          <cell r="AN114" t="str">
            <v xml:space="preserve"> </v>
          </cell>
        </row>
        <row r="115">
          <cell r="Z115">
            <v>0</v>
          </cell>
          <cell r="AD115">
            <v>0</v>
          </cell>
          <cell r="AH115">
            <v>0</v>
          </cell>
          <cell r="AL115">
            <v>0</v>
          </cell>
          <cell r="AM115">
            <v>0</v>
          </cell>
          <cell r="AN115" t="str">
            <v xml:space="preserve"> </v>
          </cell>
        </row>
        <row r="116">
          <cell r="Z116">
            <v>0</v>
          </cell>
          <cell r="AD116">
            <v>0</v>
          </cell>
          <cell r="AH116">
            <v>0</v>
          </cell>
          <cell r="AL116">
            <v>0</v>
          </cell>
          <cell r="AM116">
            <v>0</v>
          </cell>
          <cell r="AN116" t="str">
            <v xml:space="preserve"> </v>
          </cell>
        </row>
        <row r="117">
          <cell r="Z117">
            <v>0</v>
          </cell>
          <cell r="AD117">
            <v>0</v>
          </cell>
          <cell r="AH117">
            <v>0</v>
          </cell>
          <cell r="AL117">
            <v>0</v>
          </cell>
          <cell r="AM117">
            <v>0</v>
          </cell>
          <cell r="AN117" t="str">
            <v xml:space="preserve"> </v>
          </cell>
        </row>
        <row r="118">
          <cell r="Z118">
            <v>0</v>
          </cell>
          <cell r="AD118">
            <v>0</v>
          </cell>
          <cell r="AH118">
            <v>0</v>
          </cell>
          <cell r="AL118">
            <v>0</v>
          </cell>
          <cell r="AM118">
            <v>0</v>
          </cell>
          <cell r="AN118" t="str">
            <v xml:space="preserve"> </v>
          </cell>
        </row>
        <row r="119">
          <cell r="Z119">
            <v>0</v>
          </cell>
          <cell r="AD119">
            <v>0</v>
          </cell>
          <cell r="AH119">
            <v>0</v>
          </cell>
          <cell r="AL119">
            <v>0</v>
          </cell>
          <cell r="AM119">
            <v>0</v>
          </cell>
          <cell r="AN119" t="str">
            <v xml:space="preserve"> </v>
          </cell>
        </row>
        <row r="120">
          <cell r="Z120">
            <v>0</v>
          </cell>
          <cell r="AD120">
            <v>0</v>
          </cell>
          <cell r="AH120">
            <v>0</v>
          </cell>
          <cell r="AL120">
            <v>0</v>
          </cell>
          <cell r="AM120">
            <v>0</v>
          </cell>
          <cell r="AN120" t="str">
            <v xml:space="preserve"> </v>
          </cell>
        </row>
        <row r="121">
          <cell r="Z121">
            <v>0</v>
          </cell>
          <cell r="AD121">
            <v>0</v>
          </cell>
          <cell r="AH121">
            <v>0</v>
          </cell>
          <cell r="AL121">
            <v>0</v>
          </cell>
          <cell r="AM121">
            <v>0</v>
          </cell>
          <cell r="AN121" t="str">
            <v xml:space="preserve"> </v>
          </cell>
        </row>
        <row r="122">
          <cell r="U122">
            <v>0</v>
          </cell>
          <cell r="W122">
            <v>229672</v>
          </cell>
          <cell r="X122">
            <v>254672</v>
          </cell>
          <cell r="Y122">
            <v>254672</v>
          </cell>
          <cell r="Z122">
            <v>739016</v>
          </cell>
          <cell r="AA122">
            <v>177223</v>
          </cell>
          <cell r="AB122">
            <v>149323</v>
          </cell>
          <cell r="AC122">
            <v>149323</v>
          </cell>
          <cell r="AD122">
            <v>475869</v>
          </cell>
          <cell r="AE122">
            <v>131000</v>
          </cell>
          <cell r="AF122">
            <v>131000</v>
          </cell>
          <cell r="AG122">
            <v>131000</v>
          </cell>
          <cell r="AH122">
            <v>393000</v>
          </cell>
          <cell r="AI122">
            <v>101000</v>
          </cell>
          <cell r="AJ122">
            <v>101000</v>
          </cell>
          <cell r="AK122">
            <v>101000</v>
          </cell>
          <cell r="AL122">
            <v>303000</v>
          </cell>
          <cell r="AM122">
            <v>1910885</v>
          </cell>
          <cell r="AN122">
            <v>0</v>
          </cell>
        </row>
        <row r="123">
          <cell r="V123" t="str">
            <v>Accumulative</v>
          </cell>
          <cell r="W123">
            <v>229672</v>
          </cell>
          <cell r="X123">
            <v>484344</v>
          </cell>
          <cell r="Y123">
            <v>739016</v>
          </cell>
          <cell r="AA123">
            <v>916239</v>
          </cell>
          <cell r="AB123">
            <v>1065562</v>
          </cell>
          <cell r="AC123">
            <v>1214885</v>
          </cell>
          <cell r="AE123">
            <v>1345885</v>
          </cell>
          <cell r="AF123">
            <v>1476885</v>
          </cell>
          <cell r="AG123">
            <v>1607885</v>
          </cell>
          <cell r="AI123">
            <v>1708885</v>
          </cell>
          <cell r="AJ123">
            <v>1809885</v>
          </cell>
          <cell r="AK123">
            <v>1910885</v>
          </cell>
        </row>
        <row r="127">
          <cell r="W127" t="str">
            <v xml:space="preserve">X-Charges In </v>
          </cell>
        </row>
        <row r="128">
          <cell r="W128" t="str">
            <v>April</v>
          </cell>
          <cell r="X128" t="str">
            <v>May</v>
          </cell>
          <cell r="Y128" t="str">
            <v>June</v>
          </cell>
          <cell r="Z128" t="str">
            <v>Q1</v>
          </cell>
          <cell r="AA128" t="str">
            <v>July</v>
          </cell>
          <cell r="AB128" t="str">
            <v>August</v>
          </cell>
          <cell r="AC128" t="str">
            <v>September</v>
          </cell>
          <cell r="AD128" t="str">
            <v>Q2</v>
          </cell>
          <cell r="AE128" t="str">
            <v>October</v>
          </cell>
          <cell r="AF128" t="str">
            <v>November</v>
          </cell>
          <cell r="AG128" t="str">
            <v>December</v>
          </cell>
          <cell r="AH128" t="str">
            <v>Q3</v>
          </cell>
          <cell r="AI128" t="str">
            <v>January</v>
          </cell>
          <cell r="AJ128" t="str">
            <v>February</v>
          </cell>
          <cell r="AK128" t="str">
            <v>March</v>
          </cell>
          <cell r="AL128" t="str">
            <v>Q4</v>
          </cell>
          <cell r="AM128" t="str">
            <v>Total</v>
          </cell>
        </row>
        <row r="129">
          <cell r="Z129">
            <v>0</v>
          </cell>
          <cell r="AD129">
            <v>0</v>
          </cell>
          <cell r="AH129">
            <v>0</v>
          </cell>
          <cell r="AL129">
            <v>0</v>
          </cell>
          <cell r="AM129">
            <v>0</v>
          </cell>
          <cell r="AN129" t="str">
            <v xml:space="preserve"> </v>
          </cell>
        </row>
        <row r="130">
          <cell r="Z130">
            <v>0</v>
          </cell>
          <cell r="AD130">
            <v>0</v>
          </cell>
          <cell r="AH130">
            <v>0</v>
          </cell>
          <cell r="AL130">
            <v>0</v>
          </cell>
          <cell r="AM130">
            <v>0</v>
          </cell>
          <cell r="AN130" t="str">
            <v xml:space="preserve"> </v>
          </cell>
        </row>
        <row r="131">
          <cell r="Z131">
            <v>0</v>
          </cell>
          <cell r="AD131">
            <v>0</v>
          </cell>
          <cell r="AH131">
            <v>0</v>
          </cell>
          <cell r="AL131">
            <v>0</v>
          </cell>
          <cell r="AM131">
            <v>0</v>
          </cell>
          <cell r="AN131" t="str">
            <v xml:space="preserve"> </v>
          </cell>
        </row>
        <row r="132">
          <cell r="Z132">
            <v>0</v>
          </cell>
          <cell r="AD132">
            <v>0</v>
          </cell>
          <cell r="AH132">
            <v>0</v>
          </cell>
          <cell r="AL132">
            <v>0</v>
          </cell>
          <cell r="AM132">
            <v>0</v>
          </cell>
          <cell r="AN132" t="str">
            <v xml:space="preserve"> </v>
          </cell>
        </row>
        <row r="133">
          <cell r="Z133">
            <v>0</v>
          </cell>
          <cell r="AD133">
            <v>0</v>
          </cell>
          <cell r="AH133">
            <v>0</v>
          </cell>
          <cell r="AL133">
            <v>0</v>
          </cell>
          <cell r="AM133">
            <v>0</v>
          </cell>
          <cell r="AN133" t="str">
            <v xml:space="preserve"> </v>
          </cell>
        </row>
        <row r="134">
          <cell r="Z134">
            <v>0</v>
          </cell>
          <cell r="AD134">
            <v>0</v>
          </cell>
          <cell r="AH134">
            <v>0</v>
          </cell>
          <cell r="AL134">
            <v>0</v>
          </cell>
          <cell r="AM134">
            <v>0</v>
          </cell>
          <cell r="AN134" t="str">
            <v xml:space="preserve"> </v>
          </cell>
        </row>
        <row r="135">
          <cell r="Z135">
            <v>0</v>
          </cell>
          <cell r="AD135">
            <v>0</v>
          </cell>
          <cell r="AH135">
            <v>0</v>
          </cell>
          <cell r="AL135">
            <v>0</v>
          </cell>
          <cell r="AM135">
            <v>0</v>
          </cell>
          <cell r="AN135" t="str">
            <v xml:space="preserve"> </v>
          </cell>
        </row>
        <row r="136">
          <cell r="Z136">
            <v>0</v>
          </cell>
          <cell r="AD136">
            <v>0</v>
          </cell>
          <cell r="AH136">
            <v>0</v>
          </cell>
          <cell r="AL136">
            <v>0</v>
          </cell>
          <cell r="AM136">
            <v>0</v>
          </cell>
          <cell r="AN136" t="str">
            <v xml:space="preserve"> </v>
          </cell>
        </row>
        <row r="137">
          <cell r="Z137">
            <v>0</v>
          </cell>
          <cell r="AD137">
            <v>0</v>
          </cell>
          <cell r="AH137">
            <v>0</v>
          </cell>
          <cell r="AL137">
            <v>0</v>
          </cell>
          <cell r="AM137">
            <v>0</v>
          </cell>
          <cell r="AN137" t="str">
            <v xml:space="preserve"> </v>
          </cell>
        </row>
        <row r="138">
          <cell r="Z138">
            <v>0</v>
          </cell>
          <cell r="AD138">
            <v>0</v>
          </cell>
          <cell r="AH138">
            <v>0</v>
          </cell>
          <cell r="AL138">
            <v>0</v>
          </cell>
          <cell r="AM138">
            <v>0</v>
          </cell>
          <cell r="AN138" t="str">
            <v xml:space="preserve"> </v>
          </cell>
        </row>
        <row r="139">
          <cell r="Z139">
            <v>0</v>
          </cell>
          <cell r="AD139">
            <v>0</v>
          </cell>
          <cell r="AH139">
            <v>0</v>
          </cell>
          <cell r="AL139">
            <v>0</v>
          </cell>
          <cell r="AM139">
            <v>0</v>
          </cell>
          <cell r="AN139" t="str">
            <v xml:space="preserve"> </v>
          </cell>
        </row>
        <row r="140">
          <cell r="Z140">
            <v>0</v>
          </cell>
          <cell r="AD140">
            <v>0</v>
          </cell>
          <cell r="AH140">
            <v>0</v>
          </cell>
          <cell r="AL140">
            <v>0</v>
          </cell>
          <cell r="AM140">
            <v>0</v>
          </cell>
          <cell r="AN140" t="str">
            <v xml:space="preserve"> </v>
          </cell>
        </row>
        <row r="141">
          <cell r="Z141">
            <v>0</v>
          </cell>
          <cell r="AD141">
            <v>0</v>
          </cell>
          <cell r="AH141">
            <v>0</v>
          </cell>
          <cell r="AL141">
            <v>0</v>
          </cell>
          <cell r="AM141">
            <v>0</v>
          </cell>
          <cell r="AN141" t="str">
            <v xml:space="preserve"> </v>
          </cell>
        </row>
        <row r="142"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</row>
        <row r="151">
          <cell r="AN151" t="str">
            <v xml:space="preserve"> </v>
          </cell>
        </row>
        <row r="152">
          <cell r="AN152" t="str">
            <v xml:space="preserve"> </v>
          </cell>
        </row>
        <row r="153">
          <cell r="AN153" t="str">
            <v xml:space="preserve"> </v>
          </cell>
        </row>
        <row r="154">
          <cell r="AN154" t="str">
            <v xml:space="preserve"> </v>
          </cell>
        </row>
        <row r="155">
          <cell r="AN155" t="str">
            <v xml:space="preserve"> </v>
          </cell>
        </row>
        <row r="156">
          <cell r="AN156" t="str">
            <v xml:space="preserve"> </v>
          </cell>
        </row>
        <row r="157">
          <cell r="AN157" t="str">
            <v xml:space="preserve"> </v>
          </cell>
        </row>
        <row r="158">
          <cell r="AN158" t="str">
            <v xml:space="preserve"> </v>
          </cell>
        </row>
        <row r="159">
          <cell r="AN159" t="str">
            <v xml:space="preserve"> </v>
          </cell>
        </row>
        <row r="160">
          <cell r="AN160" t="str">
            <v xml:space="preserve"> </v>
          </cell>
        </row>
        <row r="161">
          <cell r="AN161" t="str">
            <v xml:space="preserve"> </v>
          </cell>
        </row>
        <row r="162">
          <cell r="AN162" t="str">
            <v xml:space="preserve"> </v>
          </cell>
        </row>
        <row r="163">
          <cell r="AN163" t="str">
            <v xml:space="preserve"> </v>
          </cell>
        </row>
        <row r="164">
          <cell r="AN164">
            <v>0</v>
          </cell>
        </row>
        <row r="1328">
          <cell r="A1328" t="str">
            <v>Quarter</v>
          </cell>
          <cell r="B1328" t="str">
            <v>P&amp;L Allocation</v>
          </cell>
          <cell r="C1328" t="str">
            <v>Campaign</v>
          </cell>
          <cell r="D1328" t="str">
            <v>Market Segment</v>
          </cell>
          <cell r="E1328" t="str">
            <v>Media</v>
          </cell>
          <cell r="F1328" t="str">
            <v>X-Charge</v>
          </cell>
        </row>
        <row r="1329">
          <cell r="A1329" t="str">
            <v>Q1</v>
          </cell>
          <cell r="B1329" t="str">
            <v>Business</v>
          </cell>
          <cell r="C1329" t="str">
            <v>Big Brother</v>
          </cell>
          <cell r="D1329" t="str">
            <v>AB Men</v>
          </cell>
          <cell r="E1329" t="str">
            <v>TV</v>
          </cell>
          <cell r="F1329" t="str">
            <v xml:space="preserve">X </v>
          </cell>
        </row>
        <row r="1330">
          <cell r="A1330" t="str">
            <v>Q2</v>
          </cell>
          <cell r="B1330" t="str">
            <v>Consumer</v>
          </cell>
          <cell r="C1330" t="str">
            <v>Brand Launch</v>
          </cell>
          <cell r="D1330" t="str">
            <v>ABC1</v>
          </cell>
          <cell r="E1330" t="str">
            <v>Radio</v>
          </cell>
          <cell r="F1330" t="str">
            <v>N</v>
          </cell>
        </row>
        <row r="1331">
          <cell r="A1331" t="str">
            <v>Q3</v>
          </cell>
          <cell r="B1331" t="str">
            <v>Prepay</v>
          </cell>
          <cell r="C1331" t="str">
            <v>Email</v>
          </cell>
          <cell r="D1331" t="str">
            <v>SME</v>
          </cell>
          <cell r="E1331" t="str">
            <v>Press</v>
          </cell>
        </row>
        <row r="1332">
          <cell r="A1332" t="str">
            <v>Q4</v>
          </cell>
          <cell r="B1332" t="str">
            <v>SME</v>
          </cell>
          <cell r="C1332" t="str">
            <v>Flat rate anytime</v>
          </cell>
          <cell r="D1332" t="str">
            <v>Business</v>
          </cell>
          <cell r="E1332" t="str">
            <v>Online</v>
          </cell>
        </row>
        <row r="1333">
          <cell r="A1333" t="str">
            <v>Prior Year</v>
          </cell>
          <cell r="B1333" t="str">
            <v>Generic</v>
          </cell>
          <cell r="C1333" t="str">
            <v>Flat rate Roaming</v>
          </cell>
          <cell r="D1333" t="str">
            <v>Generic</v>
          </cell>
          <cell r="E1333" t="str">
            <v>Outdoor / Posters</v>
          </cell>
        </row>
        <row r="1334">
          <cell r="B1334" t="str">
            <v>Other</v>
          </cell>
          <cell r="C1334" t="str">
            <v>Flat rate Tafiff</v>
          </cell>
          <cell r="D1334" t="str">
            <v>16-34's</v>
          </cell>
          <cell r="E1334" t="str">
            <v>Other</v>
          </cell>
        </row>
        <row r="1335">
          <cell r="B1335" t="str">
            <v>Fees</v>
          </cell>
          <cell r="C1335" t="str">
            <v>Group Worker</v>
          </cell>
          <cell r="D1335" t="str">
            <v>Mass Market</v>
          </cell>
          <cell r="E1335" t="str">
            <v>Fees</v>
          </cell>
        </row>
        <row r="1336">
          <cell r="B1336" t="str">
            <v>Production</v>
          </cell>
          <cell r="C1336" t="str">
            <v>Mobile Web</v>
          </cell>
          <cell r="D1336" t="str">
            <v>Ethnic</v>
          </cell>
          <cell r="E1336" t="str">
            <v>Production</v>
          </cell>
        </row>
        <row r="1337">
          <cell r="C1337" t="str">
            <v>Open Portal</v>
          </cell>
          <cell r="D1337" t="str">
            <v>Other</v>
          </cell>
          <cell r="E1337" t="str">
            <v>Cinema</v>
          </cell>
        </row>
        <row r="1338">
          <cell r="C1338" t="str">
            <v>Pay &amp;go Call Abroad</v>
          </cell>
          <cell r="D1338" t="str">
            <v>Traders</v>
          </cell>
          <cell r="E1338" t="str">
            <v>Demo</v>
          </cell>
        </row>
        <row r="1339">
          <cell r="C1339" t="str">
            <v>Pay &amp;go Call Wild</v>
          </cell>
          <cell r="D1339" t="str">
            <v>Fees</v>
          </cell>
          <cell r="E1339" t="str">
            <v>Ambient</v>
          </cell>
        </row>
        <row r="1340">
          <cell r="C1340" t="str">
            <v>SMS messaging</v>
          </cell>
          <cell r="D1340" t="str">
            <v>Production</v>
          </cell>
        </row>
        <row r="1341">
          <cell r="C1341" t="str">
            <v>Text Games</v>
          </cell>
        </row>
        <row r="1342">
          <cell r="C1342" t="str">
            <v>Trade</v>
          </cell>
        </row>
        <row r="1343">
          <cell r="C1343" t="str">
            <v>XDA</v>
          </cell>
        </row>
        <row r="1344">
          <cell r="C1344" t="str">
            <v>Generic</v>
          </cell>
        </row>
        <row r="1345">
          <cell r="C1345" t="str">
            <v>Other</v>
          </cell>
        </row>
        <row r="1346">
          <cell r="C1346" t="str">
            <v>Fees</v>
          </cell>
        </row>
        <row r="1347">
          <cell r="C1347" t="str">
            <v>Production</v>
          </cell>
        </row>
        <row r="1348">
          <cell r="C1348" t="str">
            <v>Roaming</v>
          </cell>
        </row>
        <row r="1349">
          <cell r="C1349" t="str">
            <v>Group Conference</v>
          </cell>
        </row>
        <row r="1350">
          <cell r="C1350" t="str">
            <v>World Cup Vouchers</v>
          </cell>
        </row>
        <row r="1351">
          <cell r="C1351" t="str">
            <v>E-topup</v>
          </cell>
        </row>
        <row r="1352">
          <cell r="C1352" t="str">
            <v>Migration</v>
          </cell>
        </row>
        <row r="1353">
          <cell r="C1353" t="str">
            <v>All Calls</v>
          </cell>
        </row>
        <row r="1354">
          <cell r="C1354" t="str">
            <v xml:space="preserve">Prepay roaming </v>
          </cell>
        </row>
        <row r="1355">
          <cell r="C1355" t="str">
            <v>Back to School</v>
          </cell>
        </row>
        <row r="1356">
          <cell r="C1356" t="str">
            <v>X 2 with O2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Consumer Committed"/>
      <sheetName val="Buisness Committed"/>
      <sheetName val="Generic Committed "/>
      <sheetName val="Summary Reports"/>
      <sheetName val="Agency Fees PO Schedule"/>
      <sheetName val="Production PO Schedule"/>
      <sheetName val="Media  PO Schedule"/>
      <sheetName val="Sheet4"/>
      <sheetName val="Sheet6"/>
      <sheetName val="Sheet5"/>
      <sheetName val="Ap List"/>
      <sheetName val="Sheet3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Campaign- Agency Fees</v>
          </cell>
          <cell r="E1" t="str">
            <v>Area to Be updated by Requisitioned</v>
          </cell>
        </row>
        <row r="2">
          <cell r="A2" t="str">
            <v>OCMDB1-35182005</v>
          </cell>
        </row>
        <row r="3">
          <cell r="A3" t="str">
            <v>Tom Sutton</v>
          </cell>
        </row>
        <row r="4">
          <cell r="A4" t="str">
            <v>File Name :</v>
          </cell>
          <cell r="C4" t="str">
            <v xml:space="preserve">P:\comfin\Mktg &amp; Sales\FY 03_04\Monthend 03 04\03_June 03\TB\[TB June 03 V10.xls]Marketing TB </v>
          </cell>
        </row>
        <row r="7">
          <cell r="A7" t="str">
            <v>Quarter</v>
          </cell>
          <cell r="B7" t="str">
            <v>P&amp;L Segment</v>
          </cell>
          <cell r="C7" t="str">
            <v>Campaign</v>
          </cell>
          <cell r="D7" t="str">
            <v>Market Segment</v>
          </cell>
          <cell r="E7" t="str">
            <v>Media</v>
          </cell>
          <cell r="F7" t="str">
            <v>Supplier</v>
          </cell>
          <cell r="G7" t="str">
            <v>Description of Activity</v>
          </cell>
          <cell r="H7" t="str">
            <v>E-Req. Date</v>
          </cell>
          <cell r="I7" t="str">
            <v xml:space="preserve">E-Requisition </v>
          </cell>
          <cell r="J7" t="str">
            <v>PO  Number</v>
          </cell>
          <cell r="K7" t="str">
            <v>PO Value</v>
          </cell>
          <cell r="L7" t="str">
            <v>X-Charge (Y or N)</v>
          </cell>
          <cell r="M7" t="str">
            <v>X-Charge Value</v>
          </cell>
          <cell r="N7" t="str">
            <v>Name of Person Accepting X- Charge &amp; Department</v>
          </cell>
          <cell r="O7" t="str">
            <v xml:space="preserve">OUC </v>
          </cell>
          <cell r="P7" t="str">
            <v>GL8</v>
          </cell>
          <cell r="Q7" t="str">
            <v>Receipted/ Invoiced</v>
          </cell>
          <cell r="R7" t="str">
            <v>PO Value Outstanding</v>
          </cell>
        </row>
        <row r="8">
          <cell r="A8" t="str">
            <v>Prior Year PO</v>
          </cell>
          <cell r="O8" t="str">
            <v xml:space="preserve"> </v>
          </cell>
          <cell r="P8" t="str">
            <v xml:space="preserve"> </v>
          </cell>
        </row>
        <row r="9">
          <cell r="A9" t="str">
            <v>Q1</v>
          </cell>
          <cell r="B9" t="str">
            <v>Generic</v>
          </cell>
          <cell r="C9" t="str">
            <v>Generic</v>
          </cell>
          <cell r="D9" t="str">
            <v>Fees</v>
          </cell>
          <cell r="F9" t="str">
            <v>PHD</v>
          </cell>
          <cell r="G9" t="str">
            <v>Retainer fees</v>
          </cell>
          <cell r="H9">
            <v>37369</v>
          </cell>
          <cell r="I9">
            <v>2010021897</v>
          </cell>
          <cell r="J9">
            <v>1010026686</v>
          </cell>
          <cell r="K9">
            <v>2502</v>
          </cell>
          <cell r="O9" t="str">
            <v xml:space="preserve"> </v>
          </cell>
          <cell r="P9" t="str">
            <v xml:space="preserve"> </v>
          </cell>
          <cell r="Q9">
            <v>0</v>
          </cell>
          <cell r="R9">
            <v>2502</v>
          </cell>
        </row>
        <row r="10">
          <cell r="F10" t="str">
            <v>TAP</v>
          </cell>
          <cell r="G10" t="str">
            <v>Q1 fees-TV Airtime buying</v>
          </cell>
          <cell r="H10">
            <v>37391.4215625</v>
          </cell>
          <cell r="I10">
            <v>2010022695</v>
          </cell>
          <cell r="J10">
            <v>1010027114</v>
          </cell>
          <cell r="Q10">
            <v>-48564.43</v>
          </cell>
          <cell r="R10">
            <v>48564.43</v>
          </cell>
        </row>
        <row r="11">
          <cell r="F11" t="str">
            <v>PHD</v>
          </cell>
          <cell r="G11" t="str">
            <v>Outstanding PHD fees.  Two months at #25k per month</v>
          </cell>
          <cell r="H11">
            <v>37587.364502314813</v>
          </cell>
          <cell r="I11">
            <v>2010030348</v>
          </cell>
          <cell r="J11">
            <v>1010034490</v>
          </cell>
          <cell r="Q11">
            <v>-25156</v>
          </cell>
          <cell r="R11">
            <v>25156</v>
          </cell>
        </row>
        <row r="12">
          <cell r="A12" t="str">
            <v>Q1</v>
          </cell>
          <cell r="B12" t="str">
            <v>Generic</v>
          </cell>
          <cell r="C12" t="str">
            <v>Generic</v>
          </cell>
          <cell r="D12" t="str">
            <v>Fees</v>
          </cell>
          <cell r="F12" t="str">
            <v>TAP</v>
          </cell>
          <cell r="G12" t="str">
            <v>Airtime buying commission 2.35% of net spend (4.82m)</v>
          </cell>
          <cell r="K12">
            <v>105000</v>
          </cell>
          <cell r="Q12">
            <v>0</v>
          </cell>
          <cell r="R12">
            <v>105000</v>
          </cell>
        </row>
        <row r="13">
          <cell r="A13" t="str">
            <v>Q3</v>
          </cell>
          <cell r="B13" t="str">
            <v>Generic</v>
          </cell>
          <cell r="C13" t="str">
            <v>Generic</v>
          </cell>
          <cell r="D13" t="str">
            <v>Fees</v>
          </cell>
          <cell r="F13" t="str">
            <v>TAP</v>
          </cell>
          <cell r="G13" t="str">
            <v>Airtime buying commission</v>
          </cell>
          <cell r="I13" t="str">
            <v>Estimate</v>
          </cell>
          <cell r="J13" t="str">
            <v>Estimate</v>
          </cell>
          <cell r="K13">
            <v>90000</v>
          </cell>
          <cell r="Q13">
            <v>0</v>
          </cell>
          <cell r="R13">
            <v>90000</v>
          </cell>
        </row>
        <row r="14">
          <cell r="A14" t="str">
            <v>Q4</v>
          </cell>
          <cell r="B14" t="str">
            <v>Generic</v>
          </cell>
          <cell r="C14" t="str">
            <v>Generic</v>
          </cell>
          <cell r="D14" t="str">
            <v>Fees</v>
          </cell>
          <cell r="F14" t="str">
            <v>PHD</v>
          </cell>
          <cell r="G14" t="str">
            <v>Retainer fees</v>
          </cell>
          <cell r="H14">
            <v>37624</v>
          </cell>
          <cell r="I14">
            <v>2010032677</v>
          </cell>
          <cell r="K14">
            <v>78000</v>
          </cell>
          <cell r="Q14">
            <v>78000</v>
          </cell>
          <cell r="R14">
            <v>0</v>
          </cell>
        </row>
        <row r="15">
          <cell r="A15" t="str">
            <v>Q4</v>
          </cell>
          <cell r="B15" t="str">
            <v>Generic</v>
          </cell>
          <cell r="C15" t="str">
            <v>Generic</v>
          </cell>
          <cell r="D15" t="str">
            <v>Fees</v>
          </cell>
          <cell r="F15" t="str">
            <v>TAP</v>
          </cell>
          <cell r="G15" t="str">
            <v>TV airtime buying fees for Oct 02 to March 2003</v>
          </cell>
          <cell r="H15">
            <v>37655</v>
          </cell>
          <cell r="I15">
            <v>2010034283</v>
          </cell>
          <cell r="K15">
            <v>13954.66</v>
          </cell>
          <cell r="Q15">
            <v>8523.5400000000009</v>
          </cell>
          <cell r="R15">
            <v>5431.119999999999</v>
          </cell>
        </row>
        <row r="16">
          <cell r="A16" t="str">
            <v>Q4</v>
          </cell>
          <cell r="B16" t="str">
            <v>Generic</v>
          </cell>
          <cell r="C16" t="str">
            <v>Generic</v>
          </cell>
          <cell r="D16" t="str">
            <v>Fees</v>
          </cell>
          <cell r="F16" t="str">
            <v>Agency Republic</v>
          </cell>
          <cell r="G16" t="str">
            <v>Retainer fees/ Bonuse  for FY 02/03</v>
          </cell>
          <cell r="J16" t="str">
            <v>Estimate</v>
          </cell>
          <cell r="K16">
            <v>30000</v>
          </cell>
          <cell r="Q16">
            <v>0</v>
          </cell>
          <cell r="R16">
            <v>30000</v>
          </cell>
        </row>
        <row r="17">
          <cell r="A17" t="str">
            <v>Q4</v>
          </cell>
          <cell r="B17" t="str">
            <v>Generic</v>
          </cell>
          <cell r="C17" t="str">
            <v>Generic</v>
          </cell>
          <cell r="D17" t="str">
            <v>Fees</v>
          </cell>
          <cell r="F17" t="str">
            <v>VCCP</v>
          </cell>
          <cell r="G17" t="str">
            <v>Agency bonus fee for 2002/3</v>
          </cell>
          <cell r="I17">
            <v>2010035891</v>
          </cell>
          <cell r="J17">
            <v>1010039618</v>
          </cell>
          <cell r="K17">
            <v>150000</v>
          </cell>
          <cell r="O17" t="str">
            <v xml:space="preserve"> </v>
          </cell>
          <cell r="P17" t="str">
            <v xml:space="preserve"> </v>
          </cell>
          <cell r="Q17">
            <v>150000</v>
          </cell>
          <cell r="R17">
            <v>0</v>
          </cell>
        </row>
        <row r="18">
          <cell r="A18" t="str">
            <v>Q4</v>
          </cell>
          <cell r="B18" t="str">
            <v>Generic</v>
          </cell>
          <cell r="C18" t="str">
            <v>Generic</v>
          </cell>
          <cell r="F18" t="str">
            <v>VCCP</v>
          </cell>
          <cell r="G18" t="str">
            <v>Retainer fees for VCCP. Q3 + Q4 2002/3. To bring to £108k per month. 69k for Q3 + 189k for Q4</v>
          </cell>
          <cell r="I18">
            <v>2010038695</v>
          </cell>
          <cell r="J18" t="str">
            <v>07-MAY-2003</v>
          </cell>
          <cell r="K18">
            <v>108000</v>
          </cell>
          <cell r="Q18">
            <v>108000</v>
          </cell>
          <cell r="R18">
            <v>0</v>
          </cell>
        </row>
        <row r="19">
          <cell r="A19" t="str">
            <v>Q4</v>
          </cell>
          <cell r="B19" t="str">
            <v>Generic</v>
          </cell>
          <cell r="C19" t="str">
            <v>Generic</v>
          </cell>
          <cell r="D19" t="str">
            <v>Fees</v>
          </cell>
          <cell r="G19" t="str">
            <v>Ethnic Comminiv=cationa Specialist fee</v>
          </cell>
          <cell r="J19" t="str">
            <v>Estimate</v>
          </cell>
          <cell r="K19">
            <v>22000</v>
          </cell>
          <cell r="O19" t="str">
            <v xml:space="preserve"> </v>
          </cell>
          <cell r="P19" t="str">
            <v xml:space="preserve"> </v>
          </cell>
          <cell r="Q19">
            <v>0</v>
          </cell>
          <cell r="R19">
            <v>22000</v>
          </cell>
        </row>
        <row r="20">
          <cell r="O20" t="str">
            <v xml:space="preserve"> </v>
          </cell>
          <cell r="P20" t="str">
            <v xml:space="preserve"> </v>
          </cell>
          <cell r="Q20">
            <v>0</v>
          </cell>
          <cell r="R20">
            <v>0</v>
          </cell>
        </row>
        <row r="21">
          <cell r="K21">
            <v>599456.65999999992</v>
          </cell>
          <cell r="M21">
            <v>0</v>
          </cell>
          <cell r="Q21">
            <v>270803.11</v>
          </cell>
          <cell r="R21">
            <v>328653.55</v>
          </cell>
        </row>
        <row r="22">
          <cell r="K22">
            <v>599456.66</v>
          </cell>
        </row>
        <row r="23">
          <cell r="K23">
            <v>0</v>
          </cell>
        </row>
        <row r="24">
          <cell r="H24" t="str">
            <v>Net Cost Prior Year Cost</v>
          </cell>
          <cell r="K24">
            <v>599456.65999999992</v>
          </cell>
          <cell r="L24">
            <v>0</v>
          </cell>
          <cell r="M24">
            <v>0</v>
          </cell>
          <cell r="N24">
            <v>0</v>
          </cell>
          <cell r="O24">
            <v>-270803.11</v>
          </cell>
          <cell r="P24">
            <v>-328653.55</v>
          </cell>
          <cell r="Q24">
            <v>270803.11</v>
          </cell>
          <cell r="R24">
            <v>328653.55</v>
          </cell>
        </row>
        <row r="27">
          <cell r="A27" t="str">
            <v>Quarter</v>
          </cell>
          <cell r="B27" t="str">
            <v>P&amp;L Segment</v>
          </cell>
          <cell r="C27" t="str">
            <v>Campaign</v>
          </cell>
          <cell r="D27" t="str">
            <v>Market Segment</v>
          </cell>
          <cell r="E27" t="str">
            <v>Media</v>
          </cell>
          <cell r="F27" t="str">
            <v>Supplier</v>
          </cell>
          <cell r="G27" t="str">
            <v>Description of Activity</v>
          </cell>
          <cell r="H27" t="str">
            <v>E-Req. Date</v>
          </cell>
          <cell r="I27" t="str">
            <v xml:space="preserve">E-Requisition </v>
          </cell>
          <cell r="J27" t="str">
            <v>PO  Number</v>
          </cell>
          <cell r="K27" t="str">
            <v>PO Value</v>
          </cell>
          <cell r="L27" t="str">
            <v>X-Charge (Y or N)</v>
          </cell>
          <cell r="M27" t="str">
            <v>X-Charge Value</v>
          </cell>
          <cell r="N27" t="str">
            <v>Name of Person Accepting X- Charge &amp; Department</v>
          </cell>
          <cell r="O27" t="str">
            <v xml:space="preserve">OUC </v>
          </cell>
          <cell r="P27" t="str">
            <v>GL8</v>
          </cell>
          <cell r="Q27" t="str">
            <v>Receipted/ Invoiced</v>
          </cell>
          <cell r="R27" t="str">
            <v>PO Value Outstanding</v>
          </cell>
        </row>
        <row r="28">
          <cell r="A28" t="str">
            <v>Q1</v>
          </cell>
          <cell r="B28" t="str">
            <v>Generic</v>
          </cell>
          <cell r="C28" t="str">
            <v>Generic</v>
          </cell>
          <cell r="D28" t="str">
            <v>Fees</v>
          </cell>
          <cell r="F28" t="str">
            <v>Agency Republic</v>
          </cell>
          <cell r="G28" t="str">
            <v xml:space="preserve">Q1 2003 Retainer Fee </v>
          </cell>
          <cell r="H28">
            <v>37707</v>
          </cell>
          <cell r="I28">
            <v>2010036913</v>
          </cell>
          <cell r="J28">
            <v>1010039693</v>
          </cell>
          <cell r="K28">
            <v>47000</v>
          </cell>
          <cell r="N28" t="str">
            <v xml:space="preserve"> </v>
          </cell>
          <cell r="O28" t="str">
            <v xml:space="preserve"> </v>
          </cell>
          <cell r="P28" t="str">
            <v xml:space="preserve"> </v>
          </cell>
          <cell r="Q28">
            <v>0</v>
          </cell>
          <cell r="R28">
            <v>47000</v>
          </cell>
        </row>
        <row r="29">
          <cell r="A29" t="str">
            <v>Q1</v>
          </cell>
          <cell r="B29" t="str">
            <v>Generic</v>
          </cell>
          <cell r="C29" t="str">
            <v>Generic</v>
          </cell>
          <cell r="D29" t="str">
            <v>Fees</v>
          </cell>
          <cell r="F29" t="str">
            <v>PHD</v>
          </cell>
          <cell r="G29" t="str">
            <v xml:space="preserve">Q1 2003 Retainer Fee </v>
          </cell>
          <cell r="H29">
            <v>37711</v>
          </cell>
          <cell r="I29">
            <v>2010036919</v>
          </cell>
          <cell r="J29">
            <v>1010039980</v>
          </cell>
          <cell r="K29">
            <v>78000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>
            <v>78000</v>
          </cell>
          <cell r="R29">
            <v>0</v>
          </cell>
        </row>
        <row r="30">
          <cell r="A30" t="str">
            <v>Q1</v>
          </cell>
          <cell r="B30" t="str">
            <v>Generic</v>
          </cell>
          <cell r="C30" t="str">
            <v>Generic</v>
          </cell>
          <cell r="F30" t="str">
            <v>TAP</v>
          </cell>
          <cell r="G30" t="str">
            <v>Fees for buying TV airtime Q1. 2MC + Xnet + Active Tv &amp; cinema campaigns.Fee 2% of gross spend</v>
          </cell>
          <cell r="H30">
            <v>37806</v>
          </cell>
          <cell r="I30">
            <v>2010041499</v>
          </cell>
          <cell r="K30">
            <v>103118.82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>
            <v>100765.92</v>
          </cell>
          <cell r="R30">
            <v>2352.9000000000087</v>
          </cell>
        </row>
        <row r="31">
          <cell r="A31" t="str">
            <v>Q1</v>
          </cell>
          <cell r="B31" t="str">
            <v>Generic</v>
          </cell>
          <cell r="C31" t="str">
            <v>Generic</v>
          </cell>
          <cell r="F31" t="str">
            <v>VCCP</v>
          </cell>
          <cell r="G31" t="str">
            <v>VCCP retainer fees for Q1 consisting of £108k x 3 months</v>
          </cell>
          <cell r="H31">
            <v>37747</v>
          </cell>
          <cell r="I31">
            <v>2010038651</v>
          </cell>
          <cell r="J31" t="str">
            <v>1010041513</v>
          </cell>
          <cell r="K31">
            <v>324000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>
            <v>324000</v>
          </cell>
          <cell r="R31">
            <v>0</v>
          </cell>
        </row>
        <row r="32">
          <cell r="A32" t="str">
            <v>Q1</v>
          </cell>
          <cell r="B32" t="str">
            <v>Generic</v>
          </cell>
          <cell r="C32" t="str">
            <v>Generic</v>
          </cell>
          <cell r="F32" t="str">
            <v>VCCP ( Strategic )</v>
          </cell>
          <cell r="G32" t="str">
            <v>VCCP consultancy fees for Q1, 2003 (£21k per month x 3)</v>
          </cell>
          <cell r="H32">
            <v>37747</v>
          </cell>
          <cell r="I32">
            <v>2010038657</v>
          </cell>
          <cell r="K32">
            <v>63000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>
            <v>63000</v>
          </cell>
          <cell r="R32">
            <v>0</v>
          </cell>
        </row>
        <row r="33">
          <cell r="A33" t="str">
            <v>Q1</v>
          </cell>
          <cell r="B33" t="str">
            <v>Generic</v>
          </cell>
          <cell r="C33" t="str">
            <v>Generic</v>
          </cell>
          <cell r="F33" t="str">
            <v>VCCP</v>
          </cell>
          <cell r="G33" t="str">
            <v>X-charge  from Central Q1</v>
          </cell>
          <cell r="I33" t="str">
            <v>TBA</v>
          </cell>
          <cell r="K33">
            <v>40500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>
            <v>0</v>
          </cell>
          <cell r="R33">
            <v>40500</v>
          </cell>
        </row>
        <row r="34">
          <cell r="A34" t="str">
            <v>Q1</v>
          </cell>
          <cell r="B34" t="str">
            <v>Generic</v>
          </cell>
          <cell r="C34" t="str">
            <v>Generic</v>
          </cell>
          <cell r="F34" t="str">
            <v>Agency Republic</v>
          </cell>
          <cell r="G34" t="str">
            <v>Agency Republic fees for Q2. £47k. Covers media buying + creative development for standard banners.</v>
          </cell>
          <cell r="H34">
            <v>37806</v>
          </cell>
          <cell r="I34">
            <v>2010041512</v>
          </cell>
          <cell r="K34">
            <v>47000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>
            <v>0</v>
          </cell>
          <cell r="R34">
            <v>47000</v>
          </cell>
        </row>
        <row r="35">
          <cell r="A35" t="str">
            <v>Q2</v>
          </cell>
          <cell r="B35" t="str">
            <v>Generic</v>
          </cell>
          <cell r="C35" t="str">
            <v>Generic</v>
          </cell>
          <cell r="F35" t="str">
            <v>PHD</v>
          </cell>
          <cell r="G35" t="str">
            <v>Q2 fees at £26k per month</v>
          </cell>
          <cell r="H35">
            <v>37806</v>
          </cell>
          <cell r="I35">
            <v>2010041506</v>
          </cell>
          <cell r="K35">
            <v>78000</v>
          </cell>
          <cell r="Q35">
            <v>78000</v>
          </cell>
          <cell r="R35">
            <v>0</v>
          </cell>
        </row>
        <row r="36">
          <cell r="A36" t="str">
            <v>Q2</v>
          </cell>
          <cell r="B36" t="str">
            <v>Generic</v>
          </cell>
          <cell r="C36" t="str">
            <v>Generic</v>
          </cell>
          <cell r="F36" t="str">
            <v>VCCP ( Strategic )</v>
          </cell>
          <cell r="G36" t="str">
            <v>Q2 consultancy fee at £21k per month</v>
          </cell>
          <cell r="H36">
            <v>37806</v>
          </cell>
          <cell r="I36">
            <v>2010041505</v>
          </cell>
          <cell r="K36">
            <v>63000</v>
          </cell>
          <cell r="N36" t="str">
            <v xml:space="preserve"> </v>
          </cell>
          <cell r="O36" t="str">
            <v xml:space="preserve"> </v>
          </cell>
          <cell r="P36" t="str">
            <v xml:space="preserve"> </v>
          </cell>
          <cell r="Q36">
            <v>0</v>
          </cell>
          <cell r="R36">
            <v>63000</v>
          </cell>
        </row>
        <row r="37">
          <cell r="A37" t="str">
            <v>Q2</v>
          </cell>
          <cell r="B37" t="str">
            <v>Generic</v>
          </cell>
          <cell r="C37" t="str">
            <v>Generic</v>
          </cell>
          <cell r="F37" t="str">
            <v>VCCP</v>
          </cell>
          <cell r="G37" t="str">
            <v>Q2 fees. At £108k per month.</v>
          </cell>
          <cell r="H37">
            <v>37806</v>
          </cell>
          <cell r="I37">
            <v>2010041502</v>
          </cell>
          <cell r="K37">
            <v>324000</v>
          </cell>
          <cell r="N37" t="str">
            <v xml:space="preserve"> </v>
          </cell>
          <cell r="O37" t="str">
            <v xml:space="preserve"> </v>
          </cell>
          <cell r="P37" t="str">
            <v xml:space="preserve"> </v>
          </cell>
          <cell r="Q37">
            <v>0</v>
          </cell>
          <cell r="R37">
            <v>324000</v>
          </cell>
        </row>
        <row r="38">
          <cell r="A38" t="str">
            <v>Q2</v>
          </cell>
          <cell r="B38" t="str">
            <v>Generic</v>
          </cell>
          <cell r="C38" t="str">
            <v>Generic</v>
          </cell>
          <cell r="F38" t="str">
            <v>TAP</v>
          </cell>
          <cell r="G38" t="str">
            <v>Fees for buying TV airtimeQ2</v>
          </cell>
          <cell r="K38">
            <v>75000</v>
          </cell>
          <cell r="O38" t="str">
            <v xml:space="preserve"> </v>
          </cell>
          <cell r="P38" t="str">
            <v xml:space="preserve"> </v>
          </cell>
          <cell r="Q38">
            <v>0</v>
          </cell>
          <cell r="R38">
            <v>75000</v>
          </cell>
        </row>
        <row r="39">
          <cell r="A39" t="str">
            <v>Q2</v>
          </cell>
          <cell r="B39" t="str">
            <v>Generic</v>
          </cell>
          <cell r="C39" t="str">
            <v>Generic</v>
          </cell>
          <cell r="F39" t="str">
            <v>VCCP</v>
          </cell>
          <cell r="G39" t="str">
            <v>X-charge  from Central Q1</v>
          </cell>
          <cell r="I39" t="str">
            <v>TBA</v>
          </cell>
          <cell r="K39">
            <v>40500</v>
          </cell>
          <cell r="N39" t="str">
            <v xml:space="preserve"> </v>
          </cell>
          <cell r="O39" t="str">
            <v xml:space="preserve"> </v>
          </cell>
          <cell r="P39" t="str">
            <v xml:space="preserve"> </v>
          </cell>
          <cell r="Q39">
            <v>0</v>
          </cell>
          <cell r="R39">
            <v>40500</v>
          </cell>
        </row>
        <row r="40">
          <cell r="F40" t="str">
            <v>ISBD</v>
          </cell>
          <cell r="G40" t="str">
            <v>Membership annual subscription</v>
          </cell>
          <cell r="I40" t="str">
            <v>TBA</v>
          </cell>
          <cell r="J40" t="str">
            <v>TBA</v>
          </cell>
          <cell r="K40">
            <v>20000</v>
          </cell>
          <cell r="N40" t="str">
            <v xml:space="preserve"> </v>
          </cell>
          <cell r="O40" t="str">
            <v xml:space="preserve"> </v>
          </cell>
          <cell r="P40" t="str">
            <v xml:space="preserve"> </v>
          </cell>
          <cell r="Q40">
            <v>0</v>
          </cell>
          <cell r="R40">
            <v>20000</v>
          </cell>
        </row>
        <row r="41">
          <cell r="F41" t="str">
            <v>VCCP</v>
          </cell>
          <cell r="G41" t="str">
            <v>Fees for TV production auditing for Focus on Film.  4 Tv ads (Bolt On Xmas, MMS + Active).  Bulk deal (usually #2 per production)</v>
          </cell>
          <cell r="H41">
            <v>37831</v>
          </cell>
          <cell r="I41">
            <v>2010042494</v>
          </cell>
          <cell r="J41">
            <v>1010044891</v>
          </cell>
          <cell r="K41">
            <v>4750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>
            <v>0</v>
          </cell>
          <cell r="R41">
            <v>4750</v>
          </cell>
        </row>
        <row r="42"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>
            <v>0</v>
          </cell>
          <cell r="R42">
            <v>0</v>
          </cell>
        </row>
        <row r="43"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>
            <v>0</v>
          </cell>
          <cell r="R43">
            <v>0</v>
          </cell>
        </row>
        <row r="44"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>
            <v>0</v>
          </cell>
          <cell r="R44">
            <v>0</v>
          </cell>
        </row>
        <row r="45">
          <cell r="N45" t="str">
            <v xml:space="preserve"> </v>
          </cell>
          <cell r="O45" t="str">
            <v xml:space="preserve"> </v>
          </cell>
          <cell r="P45" t="str">
            <v xml:space="preserve"> </v>
          </cell>
          <cell r="Q45">
            <v>0</v>
          </cell>
          <cell r="R45">
            <v>0</v>
          </cell>
        </row>
        <row r="46">
          <cell r="N46" t="str">
            <v xml:space="preserve"> </v>
          </cell>
          <cell r="O46" t="str">
            <v xml:space="preserve"> </v>
          </cell>
          <cell r="P46" t="str">
            <v xml:space="preserve"> </v>
          </cell>
          <cell r="Q46">
            <v>0</v>
          </cell>
          <cell r="R46">
            <v>0</v>
          </cell>
        </row>
        <row r="47">
          <cell r="N47" t="str">
            <v xml:space="preserve"> </v>
          </cell>
          <cell r="O47" t="str">
            <v xml:space="preserve"> </v>
          </cell>
          <cell r="P47" t="str">
            <v xml:space="preserve"> </v>
          </cell>
          <cell r="Q47">
            <v>0</v>
          </cell>
          <cell r="R47">
            <v>0</v>
          </cell>
        </row>
        <row r="48">
          <cell r="N48" t="str">
            <v xml:space="preserve"> </v>
          </cell>
          <cell r="O48" t="str">
            <v xml:space="preserve"> </v>
          </cell>
          <cell r="P48" t="str">
            <v xml:space="preserve"> </v>
          </cell>
          <cell r="Q48">
            <v>0</v>
          </cell>
          <cell r="R48">
            <v>0</v>
          </cell>
        </row>
        <row r="49">
          <cell r="N49" t="str">
            <v xml:space="preserve"> </v>
          </cell>
          <cell r="O49" t="str">
            <v xml:space="preserve"> </v>
          </cell>
          <cell r="P49" t="str">
            <v xml:space="preserve"> </v>
          </cell>
          <cell r="Q49">
            <v>0</v>
          </cell>
          <cell r="R49">
            <v>0</v>
          </cell>
        </row>
        <row r="50">
          <cell r="N50" t="str">
            <v xml:space="preserve"> </v>
          </cell>
          <cell r="O50" t="str">
            <v xml:space="preserve"> </v>
          </cell>
          <cell r="P50" t="str">
            <v xml:space="preserve"> </v>
          </cell>
          <cell r="Q50">
            <v>0</v>
          </cell>
          <cell r="R50">
            <v>0</v>
          </cell>
        </row>
        <row r="51">
          <cell r="N51" t="str">
            <v xml:space="preserve"> </v>
          </cell>
          <cell r="O51" t="str">
            <v xml:space="preserve"> </v>
          </cell>
          <cell r="P51" t="str">
            <v xml:space="preserve"> </v>
          </cell>
          <cell r="Q51">
            <v>0</v>
          </cell>
          <cell r="R51">
            <v>0</v>
          </cell>
        </row>
        <row r="52">
          <cell r="N52" t="str">
            <v xml:space="preserve"> </v>
          </cell>
          <cell r="O52" t="str">
            <v xml:space="preserve"> </v>
          </cell>
          <cell r="P52" t="str">
            <v xml:space="preserve"> </v>
          </cell>
          <cell r="Q52">
            <v>0</v>
          </cell>
          <cell r="R52">
            <v>0</v>
          </cell>
        </row>
        <row r="53">
          <cell r="N53" t="str">
            <v xml:space="preserve"> </v>
          </cell>
          <cell r="O53" t="str">
            <v xml:space="preserve"> </v>
          </cell>
          <cell r="P53" t="str">
            <v xml:space="preserve"> </v>
          </cell>
          <cell r="Q53">
            <v>0</v>
          </cell>
          <cell r="R53">
            <v>0</v>
          </cell>
        </row>
        <row r="54"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>
            <v>0</v>
          </cell>
          <cell r="R54">
            <v>0</v>
          </cell>
        </row>
        <row r="55"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>
            <v>0</v>
          </cell>
          <cell r="R55">
            <v>0</v>
          </cell>
        </row>
        <row r="56"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>
            <v>0</v>
          </cell>
          <cell r="R56">
            <v>0</v>
          </cell>
        </row>
        <row r="57">
          <cell r="Q57">
            <v>0</v>
          </cell>
          <cell r="R57">
            <v>0</v>
          </cell>
        </row>
        <row r="58"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>
            <v>0</v>
          </cell>
          <cell r="R58">
            <v>0</v>
          </cell>
        </row>
        <row r="59"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>
            <v>0</v>
          </cell>
          <cell r="R59">
            <v>0</v>
          </cell>
        </row>
        <row r="60">
          <cell r="N60" t="str">
            <v xml:space="preserve"> </v>
          </cell>
          <cell r="O60" t="str">
            <v xml:space="preserve"> </v>
          </cell>
          <cell r="P60" t="str">
            <v xml:space="preserve"> </v>
          </cell>
          <cell r="Q60">
            <v>0</v>
          </cell>
          <cell r="R60">
            <v>0</v>
          </cell>
        </row>
        <row r="61">
          <cell r="N61" t="str">
            <v xml:space="preserve"> </v>
          </cell>
          <cell r="O61" t="str">
            <v xml:space="preserve"> </v>
          </cell>
          <cell r="P61" t="str">
            <v xml:space="preserve"> </v>
          </cell>
          <cell r="Q61">
            <v>0</v>
          </cell>
          <cell r="R61">
            <v>0</v>
          </cell>
        </row>
        <row r="62"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Q62">
            <v>0</v>
          </cell>
          <cell r="R62">
            <v>0</v>
          </cell>
        </row>
        <row r="63">
          <cell r="A63" t="str">
            <v>Inset Rowes above this line</v>
          </cell>
          <cell r="N63" t="str">
            <v xml:space="preserve"> </v>
          </cell>
          <cell r="O63" t="str">
            <v xml:space="preserve"> </v>
          </cell>
          <cell r="P63" t="str">
            <v xml:space="preserve"> </v>
          </cell>
          <cell r="Q63">
            <v>0</v>
          </cell>
          <cell r="R63">
            <v>0</v>
          </cell>
        </row>
        <row r="64">
          <cell r="K64">
            <v>1307868.82</v>
          </cell>
          <cell r="M64">
            <v>0</v>
          </cell>
          <cell r="Q64">
            <v>643765.91999999993</v>
          </cell>
          <cell r="R64">
            <v>664102.9</v>
          </cell>
        </row>
        <row r="67">
          <cell r="H67" t="str">
            <v>Net Cost PO raised Current Year</v>
          </cell>
          <cell r="K67">
            <v>1307868.82</v>
          </cell>
        </row>
        <row r="69">
          <cell r="A69" t="str">
            <v xml:space="preserve">X-Charges In </v>
          </cell>
        </row>
        <row r="70">
          <cell r="A70" t="str">
            <v>Quarter</v>
          </cell>
          <cell r="B70" t="str">
            <v>P&amp;L Segment</v>
          </cell>
          <cell r="C70" t="str">
            <v>Campaign</v>
          </cell>
          <cell r="D70" t="str">
            <v>Market Segment</v>
          </cell>
          <cell r="E70" t="str">
            <v>Media</v>
          </cell>
          <cell r="F70" t="str">
            <v>Supplier</v>
          </cell>
          <cell r="G70" t="str">
            <v>Description of Activity</v>
          </cell>
          <cell r="H70" t="str">
            <v>E-Req. Date</v>
          </cell>
          <cell r="I70" t="str">
            <v xml:space="preserve">E-Requisition </v>
          </cell>
          <cell r="J70" t="str">
            <v>PO  Number</v>
          </cell>
          <cell r="K70" t="str">
            <v>PO Value</v>
          </cell>
          <cell r="L70" t="str">
            <v>X-Charge (Y or N)</v>
          </cell>
          <cell r="M70" t="str">
            <v>X-Charge Value</v>
          </cell>
          <cell r="N70" t="str">
            <v>Name of Person Accepting X- Charge &amp; Department</v>
          </cell>
          <cell r="O70" t="str">
            <v xml:space="preserve">OUC </v>
          </cell>
          <cell r="P70" t="str">
            <v>GL8</v>
          </cell>
          <cell r="Q70" t="str">
            <v>Receipted/ Invoiced</v>
          </cell>
          <cell r="R70" t="str">
            <v>PO Value Outstanding</v>
          </cell>
        </row>
        <row r="71">
          <cell r="O71" t="str">
            <v xml:space="preserve"> </v>
          </cell>
          <cell r="P71" t="str">
            <v xml:space="preserve"> </v>
          </cell>
          <cell r="R71">
            <v>0</v>
          </cell>
        </row>
        <row r="72">
          <cell r="O72" t="str">
            <v xml:space="preserve"> </v>
          </cell>
          <cell r="P72" t="str">
            <v xml:space="preserve"> </v>
          </cell>
          <cell r="R72">
            <v>0</v>
          </cell>
        </row>
        <row r="73">
          <cell r="O73" t="str">
            <v xml:space="preserve"> </v>
          </cell>
          <cell r="P73" t="str">
            <v xml:space="preserve"> </v>
          </cell>
          <cell r="R73">
            <v>0</v>
          </cell>
        </row>
        <row r="74">
          <cell r="O74" t="str">
            <v xml:space="preserve"> </v>
          </cell>
          <cell r="P74" t="str">
            <v xml:space="preserve"> </v>
          </cell>
          <cell r="R74">
            <v>0</v>
          </cell>
        </row>
        <row r="75">
          <cell r="A75" t="str">
            <v>Inset Rowes above this line</v>
          </cell>
          <cell r="O75" t="str">
            <v xml:space="preserve"> </v>
          </cell>
          <cell r="P75" t="str">
            <v xml:space="preserve"> </v>
          </cell>
          <cell r="R75">
            <v>0</v>
          </cell>
        </row>
        <row r="76">
          <cell r="K76">
            <v>0</v>
          </cell>
          <cell r="M76">
            <v>0</v>
          </cell>
          <cell r="Q76">
            <v>0</v>
          </cell>
          <cell r="R76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3vcs2.0a"/>
      <sheetName val="#REF"/>
      <sheetName val="Cover"/>
      <sheetName val="Summary &amp; Comments"/>
      <sheetName val="(Graphs) WSS by Customer"/>
      <sheetName val="Initial &amp; Additional Ties"/>
      <sheetName val="POP-LLU Forecasts APO"/>
      <sheetName val="POP-LLU Forecasts"/>
      <sheetName val="Monthly Actuals by CP MPF"/>
      <sheetName val="Data"/>
      <sheetName val="(BUR) Summary"/>
      <sheetName val="Monthly Actuals by CP SMPF"/>
      <sheetName val="Monthly Actuals by CP POP Plus"/>
      <sheetName val="MA Graphs"/>
      <sheetName val="Lookup"/>
      <sheetName val="WorkingOut"/>
      <sheetName val="Logon Paramaters"/>
      <sheetName val="Assumptions"/>
      <sheetName val="APC TO COW"/>
      <sheetName val="P&amp;L_DS"/>
      <sheetName val="P&amp;L_IPS"/>
      <sheetName val="ULTH"/>
      <sheetName val="Other_Pricing"/>
      <sheetName val="Sub_Prod"/>
      <sheetName val="Control"/>
      <sheetName val="Volumes"/>
      <sheetName val="Resilience"/>
      <sheetName val="a3vcs2_0a"/>
      <sheetName val="Summary_&amp;_Comments"/>
      <sheetName val="(Graphs)_WSS_by_Customer"/>
      <sheetName val="Initial_&amp;_Additional_Ties"/>
      <sheetName val="POP-LLU_Forecasts_APO"/>
      <sheetName val="POP-LLU_Forecasts"/>
      <sheetName val="Monthly_Actuals_by_CP_MPF"/>
      <sheetName val="(BUR)_Summary"/>
      <sheetName val="Monthly_Actuals_by_CP_SMPF"/>
      <sheetName val="Monthly_Actuals_by_CP_POP_Plus"/>
      <sheetName val="MA_Graphs"/>
      <sheetName val="Logon_Paramaters"/>
      <sheetName val="APC_TO_COW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3vcs2.0a"/>
      <sheetName val="#REF"/>
      <sheetName val="Cover"/>
      <sheetName val="Summary &amp; Comments"/>
      <sheetName val="(Graphs) WSS by Customer"/>
      <sheetName val="Initial &amp; Additional Ties"/>
      <sheetName val="POP-LLU Forecasts APO"/>
      <sheetName val="POP-LLU Forecasts"/>
      <sheetName val="Monthly Actuals by CP MPF"/>
      <sheetName val="Data"/>
      <sheetName val="(BUR) Summary"/>
      <sheetName val="Monthly Actuals by CP SMPF"/>
      <sheetName val="Monthly Actuals by CP POP Plus"/>
      <sheetName val="MA Graphs"/>
      <sheetName val="Lookup"/>
      <sheetName val="WorkingOut"/>
      <sheetName val="Logon Paramaters"/>
      <sheetName val="Assumptions"/>
      <sheetName val="APC TO COW"/>
      <sheetName val="P&amp;L_DS"/>
      <sheetName val="P&amp;L_IPS"/>
      <sheetName val="ULTH"/>
      <sheetName val="Other_Pricing"/>
      <sheetName val="Sub_Prod"/>
      <sheetName val="Control"/>
      <sheetName val="Volumes"/>
      <sheetName val="Resilience"/>
      <sheetName val="a3vcs2_0a"/>
      <sheetName val="Summary_&amp;_Comments"/>
      <sheetName val="(Graphs)_WSS_by_Customer"/>
      <sheetName val="Initial_&amp;_Additional_Ties"/>
      <sheetName val="POP-LLU_Forecasts_APO"/>
      <sheetName val="POP-LLU_Forecasts"/>
      <sheetName val="Monthly_Actuals_by_CP_MPF"/>
      <sheetName val="(BUR)_Summary"/>
      <sheetName val="Monthly_Actuals_by_CP_SMPF"/>
      <sheetName val="Monthly_Actuals_by_CP_POP_Plus"/>
      <sheetName val="MA_Graphs"/>
      <sheetName val="Logon_Paramaters"/>
      <sheetName val="APC_TO_COW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ummary"/>
      <sheetName val="Control Panel"/>
      <sheetName val="Consumer benefits-&gt;"/>
      <sheetName val="Annual consumer harm"/>
      <sheetName val="Consumer NPV"/>
      <sheetName val="Cost Savings--&gt;"/>
      <sheetName val="Staff cost summary"/>
      <sheetName val="Call time saved by CPs"/>
      <sheetName val="Annual cost savings"/>
      <sheetName val="Operator NPC"/>
    </sheetNames>
    <sheetDataSet>
      <sheetData sheetId="0"/>
      <sheetData sheetId="1"/>
      <sheetData sheetId="2">
        <row r="54">
          <cell r="D54">
            <v>0.38</v>
          </cell>
        </row>
        <row r="55">
          <cell r="D55">
            <v>20.038147807421002</v>
          </cell>
        </row>
        <row r="56">
          <cell r="D56">
            <v>20.038147807421002</v>
          </cell>
        </row>
      </sheetData>
      <sheetData sheetId="3"/>
      <sheetData sheetId="4">
        <row r="23">
          <cell r="I23">
            <v>597166.7609634205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86"/>
  <sheetViews>
    <sheetView tabSelected="1" zoomScale="75" zoomScaleNormal="75" workbookViewId="0">
      <pane xSplit="4" ySplit="3" topLeftCell="E73" activePane="bottomRight" state="frozen"/>
      <selection pane="topRight" activeCell="E1" sqref="E1"/>
      <selection pane="bottomLeft" activeCell="A4" sqref="A4"/>
      <selection pane="bottomRight" activeCell="D5" sqref="D5"/>
    </sheetView>
  </sheetViews>
  <sheetFormatPr defaultColWidth="9.1171875" defaultRowHeight="13.7" zeroHeight="1" outlineLevelRow="1" x14ac:dyDescent="0.4"/>
  <cols>
    <col min="1" max="1" width="67.9375" style="79" customWidth="1"/>
    <col min="2" max="2" width="6.87890625" style="79" customWidth="1"/>
    <col min="3" max="3" width="14.64453125" style="305" customWidth="1"/>
    <col min="4" max="4" width="16.1171875" style="223" customWidth="1"/>
    <col min="5" max="5" width="35.1171875" style="80" customWidth="1"/>
    <col min="6" max="20" width="12.64453125" style="86" customWidth="1"/>
    <col min="21" max="24" width="12.64453125" style="71" customWidth="1"/>
    <col min="25" max="16384" width="9.1171875" style="61"/>
  </cols>
  <sheetData>
    <row r="1" spans="1:24" s="328" customFormat="1" ht="39" customHeight="1" x14ac:dyDescent="0.4">
      <c r="A1" s="326" t="s">
        <v>15</v>
      </c>
      <c r="B1" s="326"/>
      <c r="C1" s="326"/>
      <c r="D1" s="326"/>
      <c r="E1" s="70"/>
      <c r="F1" s="330" t="s">
        <v>195</v>
      </c>
      <c r="G1" s="331"/>
      <c r="H1" s="332"/>
      <c r="I1" s="330" t="s">
        <v>16</v>
      </c>
      <c r="J1" s="331"/>
      <c r="K1" s="332"/>
      <c r="L1" s="330" t="s">
        <v>17</v>
      </c>
      <c r="M1" s="331"/>
      <c r="N1" s="332"/>
      <c r="O1" s="330" t="s">
        <v>133</v>
      </c>
      <c r="P1" s="331"/>
      <c r="Q1" s="332"/>
      <c r="R1" s="330" t="s">
        <v>147</v>
      </c>
      <c r="S1" s="331"/>
      <c r="T1" s="331"/>
      <c r="U1" s="327"/>
      <c r="V1" s="327"/>
      <c r="W1" s="327"/>
      <c r="X1" s="327"/>
    </row>
    <row r="2" spans="1:24" s="28" customFormat="1" ht="39" hidden="1" customHeight="1" x14ac:dyDescent="0.4">
      <c r="A2" s="224"/>
      <c r="B2" s="326"/>
      <c r="C2" s="296"/>
      <c r="D2" s="218" t="s">
        <v>20</v>
      </c>
      <c r="E2" s="70"/>
      <c r="F2" s="81" t="s">
        <v>195</v>
      </c>
      <c r="G2" s="81" t="s">
        <v>195</v>
      </c>
      <c r="H2" s="81" t="s">
        <v>195</v>
      </c>
      <c r="I2" s="81" t="s">
        <v>16</v>
      </c>
      <c r="J2" s="81" t="s">
        <v>16</v>
      </c>
      <c r="K2" s="82" t="s">
        <v>16</v>
      </c>
      <c r="L2" s="81" t="s">
        <v>17</v>
      </c>
      <c r="M2" s="81" t="s">
        <v>17</v>
      </c>
      <c r="N2" s="81" t="s">
        <v>17</v>
      </c>
      <c r="O2" s="83" t="s">
        <v>18</v>
      </c>
      <c r="P2" s="83" t="s">
        <v>18</v>
      </c>
      <c r="Q2" s="83" t="s">
        <v>18</v>
      </c>
      <c r="R2" s="81" t="s">
        <v>19</v>
      </c>
      <c r="S2" s="81" t="s">
        <v>19</v>
      </c>
      <c r="T2" s="81" t="s">
        <v>19</v>
      </c>
      <c r="U2" s="71"/>
      <c r="V2" s="71"/>
      <c r="W2" s="71"/>
      <c r="X2" s="71"/>
    </row>
    <row r="3" spans="1:24" s="28" customFormat="1" ht="39" customHeight="1" x14ac:dyDescent="0.4">
      <c r="A3" s="226"/>
      <c r="B3" s="14"/>
      <c r="C3" s="296"/>
      <c r="D3" s="218" t="s">
        <v>21</v>
      </c>
      <c r="E3" s="70"/>
      <c r="F3" s="84" t="s">
        <v>192</v>
      </c>
      <c r="G3" s="84" t="s">
        <v>194</v>
      </c>
      <c r="H3" s="85" t="s">
        <v>193</v>
      </c>
      <c r="I3" s="84" t="s">
        <v>192</v>
      </c>
      <c r="J3" s="84" t="s">
        <v>194</v>
      </c>
      <c r="K3" s="85" t="s">
        <v>193</v>
      </c>
      <c r="L3" s="84" t="s">
        <v>192</v>
      </c>
      <c r="M3" s="84" t="s">
        <v>194</v>
      </c>
      <c r="N3" s="85" t="s">
        <v>193</v>
      </c>
      <c r="O3" s="84" t="s">
        <v>192</v>
      </c>
      <c r="P3" s="84" t="s">
        <v>194</v>
      </c>
      <c r="Q3" s="85" t="s">
        <v>193</v>
      </c>
      <c r="R3" s="84" t="s">
        <v>192</v>
      </c>
      <c r="S3" s="84" t="s">
        <v>194</v>
      </c>
      <c r="T3" s="85" t="s">
        <v>193</v>
      </c>
      <c r="U3" s="71"/>
      <c r="V3" s="71"/>
      <c r="W3" s="71"/>
      <c r="X3" s="71"/>
    </row>
    <row r="4" spans="1:24" s="28" customFormat="1" ht="12.75" customHeight="1" x14ac:dyDescent="0.4">
      <c r="A4" s="226"/>
      <c r="B4" s="14"/>
      <c r="C4" s="296"/>
      <c r="D4" s="15">
        <v>2</v>
      </c>
      <c r="E4" s="70"/>
      <c r="F4" s="86"/>
      <c r="G4" s="86"/>
      <c r="H4" s="87"/>
      <c r="I4" s="88"/>
      <c r="J4" s="88"/>
      <c r="K4" s="89"/>
      <c r="L4" s="86"/>
      <c r="M4" s="86"/>
      <c r="N4" s="87"/>
      <c r="O4" s="90"/>
      <c r="P4" s="86"/>
      <c r="Q4" s="87"/>
      <c r="R4" s="86"/>
      <c r="S4" s="86"/>
      <c r="T4" s="86"/>
      <c r="U4" s="71"/>
      <c r="V4" s="71"/>
      <c r="W4" s="71"/>
      <c r="X4" s="71"/>
    </row>
    <row r="5" spans="1:24" s="28" customFormat="1" ht="51.75" customHeight="1" x14ac:dyDescent="0.4">
      <c r="A5" s="226"/>
      <c r="B5" s="14"/>
      <c r="C5" s="296"/>
      <c r="D5" s="16" t="str">
        <f>INDEX(F2:T2,,D4)&amp;": "&amp;INDEX(F3:T3,,D4)</f>
        <v>Auto-Switch and Notice Reform: 80/20</v>
      </c>
      <c r="E5" s="70"/>
      <c r="F5" s="88"/>
      <c r="G5" s="86"/>
      <c r="H5" s="87"/>
      <c r="I5" s="91"/>
      <c r="J5" s="91"/>
      <c r="K5" s="92"/>
      <c r="L5" s="86"/>
      <c r="M5" s="86"/>
      <c r="N5" s="87"/>
      <c r="O5" s="90"/>
      <c r="P5" s="86"/>
      <c r="Q5" s="87"/>
      <c r="R5" s="88"/>
      <c r="S5" s="86"/>
      <c r="T5" s="86"/>
      <c r="U5" s="71"/>
      <c r="V5" s="71"/>
      <c r="W5" s="71"/>
      <c r="X5" s="71"/>
    </row>
    <row r="6" spans="1:24" s="28" customFormat="1" x14ac:dyDescent="0.4">
      <c r="A6" s="72"/>
      <c r="B6" s="72"/>
      <c r="C6" s="297"/>
      <c r="D6" s="219"/>
      <c r="E6" s="70"/>
      <c r="F6" s="17" t="str">
        <f t="shared" ref="F6:R6" si="0">IF($D$4=F7,"Active", "")</f>
        <v/>
      </c>
      <c r="G6" s="17" t="str">
        <f t="shared" si="0"/>
        <v>Active</v>
      </c>
      <c r="H6" s="51" t="str">
        <f t="shared" si="0"/>
        <v/>
      </c>
      <c r="I6" s="59" t="str">
        <f t="shared" si="0"/>
        <v/>
      </c>
      <c r="J6" s="59" t="str">
        <f t="shared" si="0"/>
        <v/>
      </c>
      <c r="K6" s="60" t="str">
        <f t="shared" si="0"/>
        <v/>
      </c>
      <c r="L6" s="17" t="str">
        <f t="shared" si="0"/>
        <v/>
      </c>
      <c r="M6" s="17" t="str">
        <f t="shared" si="0"/>
        <v/>
      </c>
      <c r="N6" s="51" t="str">
        <f t="shared" si="0"/>
        <v/>
      </c>
      <c r="O6" s="54" t="str">
        <f t="shared" si="0"/>
        <v/>
      </c>
      <c r="P6" s="17" t="str">
        <f t="shared" si="0"/>
        <v/>
      </c>
      <c r="Q6" s="51" t="str">
        <f t="shared" si="0"/>
        <v/>
      </c>
      <c r="R6" s="17" t="str">
        <f t="shared" si="0"/>
        <v/>
      </c>
      <c r="S6" s="17"/>
      <c r="T6" s="17" t="str">
        <f>IF($D$4=T7,"Active", "")</f>
        <v/>
      </c>
      <c r="U6" s="71"/>
      <c r="V6" s="71"/>
      <c r="W6" s="71"/>
      <c r="X6" s="71"/>
    </row>
    <row r="7" spans="1:24" s="312" customFormat="1" x14ac:dyDescent="0.4">
      <c r="A7" s="230" t="s">
        <v>170</v>
      </c>
      <c r="B7" s="307"/>
      <c r="C7" s="308"/>
      <c r="D7" s="309" t="s">
        <v>22</v>
      </c>
      <c r="E7" s="310"/>
      <c r="F7" s="311">
        <v>1</v>
      </c>
      <c r="G7" s="311">
        <v>2</v>
      </c>
      <c r="H7" s="311">
        <v>3</v>
      </c>
      <c r="I7" s="311">
        <v>4</v>
      </c>
      <c r="J7" s="311">
        <v>5</v>
      </c>
      <c r="K7" s="311">
        <v>6</v>
      </c>
      <c r="L7" s="311">
        <v>7</v>
      </c>
      <c r="M7" s="311">
        <v>8</v>
      </c>
      <c r="N7" s="311">
        <v>9</v>
      </c>
      <c r="O7" s="311">
        <v>10</v>
      </c>
      <c r="P7" s="311">
        <v>11</v>
      </c>
      <c r="Q7" s="311">
        <v>12</v>
      </c>
      <c r="R7" s="311">
        <v>13</v>
      </c>
      <c r="S7" s="311">
        <v>14</v>
      </c>
      <c r="T7" s="311">
        <v>15</v>
      </c>
      <c r="U7" s="76"/>
      <c r="V7" s="76"/>
      <c r="W7" s="76"/>
      <c r="X7" s="76"/>
    </row>
    <row r="8" spans="1:24" s="28" customFormat="1" x14ac:dyDescent="0.4">
      <c r="A8" s="25" t="s">
        <v>23</v>
      </c>
      <c r="B8" s="72"/>
      <c r="C8" s="298" t="s">
        <v>24</v>
      </c>
      <c r="D8" s="277">
        <f>INDEX(F8:X8,$D$4)</f>
        <v>3.5000000000000003E-2</v>
      </c>
      <c r="E8" s="70"/>
      <c r="F8" s="93">
        <v>3.5000000000000003E-2</v>
      </c>
      <c r="G8" s="93">
        <v>3.5000000000000003E-2</v>
      </c>
      <c r="H8" s="93">
        <v>3.5000000000000003E-2</v>
      </c>
      <c r="I8" s="93">
        <v>3.5000000000000003E-2</v>
      </c>
      <c r="J8" s="94">
        <v>3.5000000000000003E-2</v>
      </c>
      <c r="K8" s="95">
        <v>3.5000000000000003E-2</v>
      </c>
      <c r="L8" s="93">
        <v>3.5000000000000003E-2</v>
      </c>
      <c r="M8" s="93">
        <v>3.5000000000000003E-2</v>
      </c>
      <c r="N8" s="93">
        <v>3.5000000000000003E-2</v>
      </c>
      <c r="O8" s="96">
        <v>3.5000000000000003E-2</v>
      </c>
      <c r="P8" s="96">
        <v>3.5000000000000003E-2</v>
      </c>
      <c r="Q8" s="96">
        <v>3.5000000000000003E-2</v>
      </c>
      <c r="R8" s="93">
        <v>3.5000000000000003E-2</v>
      </c>
      <c r="S8" s="93">
        <v>3.5000000000000003E-2</v>
      </c>
      <c r="T8" s="93">
        <v>3.5000000000000003E-2</v>
      </c>
      <c r="U8" s="71"/>
      <c r="V8" s="71"/>
      <c r="W8" s="71"/>
      <c r="X8" s="71"/>
    </row>
    <row r="9" spans="1:24" s="28" customFormat="1" x14ac:dyDescent="0.4">
      <c r="A9" s="306" t="s">
        <v>25</v>
      </c>
      <c r="B9" s="19"/>
      <c r="C9" s="298" t="s">
        <v>26</v>
      </c>
      <c r="D9" s="278">
        <f>INDEX(F9:X9,$D$4)</f>
        <v>10</v>
      </c>
      <c r="E9" s="70"/>
      <c r="F9" s="97">
        <v>10</v>
      </c>
      <c r="G9" s="97">
        <v>10</v>
      </c>
      <c r="H9" s="97">
        <v>10</v>
      </c>
      <c r="I9" s="97">
        <v>10</v>
      </c>
      <c r="J9" s="98">
        <v>10</v>
      </c>
      <c r="K9" s="99">
        <v>10</v>
      </c>
      <c r="L9" s="97">
        <v>10</v>
      </c>
      <c r="M9" s="97">
        <v>10</v>
      </c>
      <c r="N9" s="97">
        <v>10</v>
      </c>
      <c r="O9" s="100">
        <v>10</v>
      </c>
      <c r="P9" s="100">
        <v>10</v>
      </c>
      <c r="Q9" s="100">
        <v>10</v>
      </c>
      <c r="R9" s="97">
        <v>10</v>
      </c>
      <c r="S9" s="97">
        <v>10</v>
      </c>
      <c r="T9" s="97">
        <v>10</v>
      </c>
      <c r="U9" s="71"/>
      <c r="V9" s="71"/>
      <c r="W9" s="71"/>
      <c r="X9" s="71"/>
    </row>
    <row r="10" spans="1:24" s="71" customFormat="1" x14ac:dyDescent="0.4">
      <c r="A10" s="306" t="s">
        <v>77</v>
      </c>
      <c r="C10" s="298" t="s">
        <v>78</v>
      </c>
      <c r="D10" s="279">
        <f>INDEX(F10:X10,$D$4)</f>
        <v>8.607686508868186</v>
      </c>
      <c r="E10" s="213"/>
      <c r="F10" s="101">
        <f t="shared" ref="F10:T10" si="1">NPV_factor</f>
        <v>8.607686508868186</v>
      </c>
      <c r="G10" s="101">
        <f t="shared" si="1"/>
        <v>8.607686508868186</v>
      </c>
      <c r="H10" s="101">
        <f t="shared" si="1"/>
        <v>8.607686508868186</v>
      </c>
      <c r="I10" s="102">
        <f t="shared" si="1"/>
        <v>8.607686508868186</v>
      </c>
      <c r="J10" s="102">
        <f t="shared" si="1"/>
        <v>8.607686508868186</v>
      </c>
      <c r="K10" s="103">
        <f t="shared" si="1"/>
        <v>8.607686508868186</v>
      </c>
      <c r="L10" s="101">
        <f t="shared" si="1"/>
        <v>8.607686508868186</v>
      </c>
      <c r="M10" s="101">
        <f t="shared" si="1"/>
        <v>8.607686508868186</v>
      </c>
      <c r="N10" s="101">
        <f t="shared" si="1"/>
        <v>8.607686508868186</v>
      </c>
      <c r="O10" s="104">
        <f t="shared" si="1"/>
        <v>8.607686508868186</v>
      </c>
      <c r="P10" s="104">
        <f t="shared" si="1"/>
        <v>8.607686508868186</v>
      </c>
      <c r="Q10" s="104">
        <f t="shared" si="1"/>
        <v>8.607686508868186</v>
      </c>
      <c r="R10" s="105">
        <f t="shared" si="1"/>
        <v>8.607686508868186</v>
      </c>
      <c r="S10" s="105">
        <f t="shared" si="1"/>
        <v>8.607686508868186</v>
      </c>
      <c r="T10" s="105">
        <f t="shared" si="1"/>
        <v>8.607686508868186</v>
      </c>
    </row>
    <row r="11" spans="1:24" s="71" customFormat="1" x14ac:dyDescent="0.4">
      <c r="A11" s="225"/>
      <c r="C11" s="299"/>
      <c r="D11" s="220"/>
      <c r="E11" s="213"/>
      <c r="F11" s="106"/>
      <c r="G11" s="106"/>
      <c r="H11" s="107"/>
      <c r="I11" s="108"/>
      <c r="J11" s="108"/>
      <c r="K11" s="109"/>
      <c r="L11" s="106"/>
      <c r="M11" s="106"/>
      <c r="N11" s="106"/>
      <c r="O11" s="110"/>
      <c r="P11" s="110"/>
      <c r="Q11" s="110"/>
      <c r="R11" s="111"/>
      <c r="S11" s="111"/>
      <c r="T11" s="111"/>
    </row>
    <row r="12" spans="1:24" s="28" customFormat="1" x14ac:dyDescent="0.4">
      <c r="A12" s="227" t="s">
        <v>27</v>
      </c>
      <c r="B12" s="20"/>
      <c r="C12" s="298"/>
      <c r="D12" s="219"/>
      <c r="E12" s="214"/>
      <c r="F12" s="86"/>
      <c r="G12" s="86"/>
      <c r="H12" s="87"/>
      <c r="I12" s="86"/>
      <c r="J12" s="86"/>
      <c r="K12" s="87"/>
      <c r="L12" s="86"/>
      <c r="M12" s="86"/>
      <c r="N12" s="87"/>
      <c r="O12" s="90"/>
      <c r="P12" s="90"/>
      <c r="Q12" s="90"/>
      <c r="R12" s="112"/>
      <c r="S12" s="112"/>
      <c r="T12" s="112"/>
      <c r="U12" s="71"/>
      <c r="V12" s="71"/>
      <c r="W12" s="71"/>
      <c r="X12" s="71"/>
    </row>
    <row r="13" spans="1:24" s="28" customFormat="1" x14ac:dyDescent="0.4">
      <c r="A13" s="231" t="s">
        <v>28</v>
      </c>
      <c r="B13" s="20"/>
      <c r="C13" s="298"/>
      <c r="D13" s="273">
        <f t="shared" ref="D13:D18" si="2">INDEX(F13:X13,$D$4)</f>
        <v>3227241</v>
      </c>
      <c r="E13" s="74" t="s">
        <v>162</v>
      </c>
      <c r="F13" s="113">
        <v>3227241</v>
      </c>
      <c r="G13" s="113">
        <v>3227241</v>
      </c>
      <c r="H13" s="113">
        <v>3227241</v>
      </c>
      <c r="I13" s="114">
        <v>3227241</v>
      </c>
      <c r="J13" s="115">
        <v>3227241</v>
      </c>
      <c r="K13" s="116">
        <v>3227241</v>
      </c>
      <c r="L13" s="113">
        <v>3227241</v>
      </c>
      <c r="M13" s="113">
        <v>3227241</v>
      </c>
      <c r="N13" s="113">
        <v>3227241</v>
      </c>
      <c r="O13" s="117">
        <v>3227241</v>
      </c>
      <c r="P13" s="117">
        <v>3227241</v>
      </c>
      <c r="Q13" s="117">
        <v>3227241</v>
      </c>
      <c r="R13" s="113">
        <v>3227241</v>
      </c>
      <c r="S13" s="113">
        <v>3227241</v>
      </c>
      <c r="T13" s="113">
        <v>3227241</v>
      </c>
      <c r="U13" s="71"/>
      <c r="V13" s="71"/>
      <c r="W13" s="71"/>
      <c r="X13" s="71"/>
    </row>
    <row r="14" spans="1:24" s="28" customFormat="1" x14ac:dyDescent="0.4">
      <c r="A14" s="30" t="s">
        <v>164</v>
      </c>
      <c r="B14" s="20"/>
      <c r="C14" s="298"/>
      <c r="D14" s="274">
        <f t="shared" si="2"/>
        <v>1</v>
      </c>
      <c r="E14" s="74" t="s">
        <v>29</v>
      </c>
      <c r="F14" s="118">
        <v>1</v>
      </c>
      <c r="G14" s="118">
        <v>1</v>
      </c>
      <c r="H14" s="118">
        <v>1</v>
      </c>
      <c r="I14" s="119">
        <v>1</v>
      </c>
      <c r="J14" s="120">
        <v>1</v>
      </c>
      <c r="K14" s="121">
        <v>1</v>
      </c>
      <c r="L14" s="122">
        <v>0.87</v>
      </c>
      <c r="M14" s="122">
        <v>0.87</v>
      </c>
      <c r="N14" s="122">
        <v>0.87</v>
      </c>
      <c r="O14" s="122">
        <v>0.87</v>
      </c>
      <c r="P14" s="122">
        <v>0.87</v>
      </c>
      <c r="Q14" s="122">
        <v>0.87</v>
      </c>
      <c r="R14" s="118">
        <v>1</v>
      </c>
      <c r="S14" s="118">
        <v>1</v>
      </c>
      <c r="T14" s="118">
        <v>1</v>
      </c>
      <c r="U14" s="71"/>
      <c r="V14" s="71"/>
      <c r="W14" s="71"/>
      <c r="X14" s="71"/>
    </row>
    <row r="15" spans="1:24" s="28" customFormat="1" x14ac:dyDescent="0.4">
      <c r="A15" s="30" t="s">
        <v>163</v>
      </c>
      <c r="B15" s="20"/>
      <c r="C15" s="300" t="s">
        <v>30</v>
      </c>
      <c r="D15" s="275">
        <f t="shared" si="2"/>
        <v>0</v>
      </c>
      <c r="E15" s="75" t="s">
        <v>31</v>
      </c>
      <c r="F15" s="123">
        <v>0</v>
      </c>
      <c r="G15" s="123">
        <v>0</v>
      </c>
      <c r="H15" s="123">
        <v>0</v>
      </c>
      <c r="I15" s="124">
        <v>0</v>
      </c>
      <c r="J15" s="125">
        <v>0</v>
      </c>
      <c r="K15" s="126">
        <v>0</v>
      </c>
      <c r="L15" s="123">
        <v>6.2E-2</v>
      </c>
      <c r="M15" s="123">
        <v>6.2E-2</v>
      </c>
      <c r="N15" s="123">
        <v>6.2E-2</v>
      </c>
      <c r="O15" s="127">
        <v>0</v>
      </c>
      <c r="P15" s="127">
        <v>0</v>
      </c>
      <c r="Q15" s="127">
        <v>0</v>
      </c>
      <c r="R15" s="123">
        <v>0</v>
      </c>
      <c r="S15" s="123">
        <v>0</v>
      </c>
      <c r="T15" s="123">
        <v>0</v>
      </c>
      <c r="U15" s="71"/>
      <c r="V15" s="71"/>
      <c r="W15" s="71"/>
      <c r="X15" s="71"/>
    </row>
    <row r="16" spans="1:24" s="28" customFormat="1" x14ac:dyDescent="0.4">
      <c r="A16" s="22" t="s">
        <v>33</v>
      </c>
      <c r="B16" s="20"/>
      <c r="C16" s="298" t="s">
        <v>34</v>
      </c>
      <c r="D16" s="275">
        <f t="shared" si="2"/>
        <v>0.63</v>
      </c>
      <c r="E16" s="75" t="s">
        <v>35</v>
      </c>
      <c r="F16" s="128">
        <v>0.63</v>
      </c>
      <c r="G16" s="128">
        <v>0.63</v>
      </c>
      <c r="H16" s="128">
        <v>0.63</v>
      </c>
      <c r="I16" s="129">
        <v>0.63</v>
      </c>
      <c r="J16" s="130">
        <v>0.63</v>
      </c>
      <c r="K16" s="131">
        <v>0.63</v>
      </c>
      <c r="L16" s="128">
        <v>0.63</v>
      </c>
      <c r="M16" s="128">
        <v>0.63</v>
      </c>
      <c r="N16" s="128">
        <v>0.63</v>
      </c>
      <c r="O16" s="132">
        <v>0.63</v>
      </c>
      <c r="P16" s="132">
        <v>0.63</v>
      </c>
      <c r="Q16" s="132">
        <v>0.63</v>
      </c>
      <c r="R16" s="128">
        <v>0.63</v>
      </c>
      <c r="S16" s="128">
        <v>0.63</v>
      </c>
      <c r="T16" s="128">
        <v>0.63</v>
      </c>
      <c r="U16" s="71"/>
      <c r="V16" s="71"/>
      <c r="W16" s="71"/>
      <c r="X16" s="71"/>
    </row>
    <row r="17" spans="1:24" s="28" customFormat="1" x14ac:dyDescent="0.4">
      <c r="A17" s="224" t="s">
        <v>152</v>
      </c>
      <c r="B17" s="20"/>
      <c r="C17" s="24" t="s">
        <v>32</v>
      </c>
      <c r="D17" s="276">
        <f t="shared" si="2"/>
        <v>3227241</v>
      </c>
      <c r="E17" s="74"/>
      <c r="F17" s="133">
        <f t="shared" ref="F17:T17" si="3">F13*F14*(1-F15)</f>
        <v>3227241</v>
      </c>
      <c r="G17" s="133">
        <f t="shared" si="3"/>
        <v>3227241</v>
      </c>
      <c r="H17" s="133">
        <f t="shared" si="3"/>
        <v>3227241</v>
      </c>
      <c r="I17" s="134">
        <f t="shared" si="3"/>
        <v>3227241</v>
      </c>
      <c r="J17" s="135">
        <f t="shared" si="3"/>
        <v>3227241</v>
      </c>
      <c r="K17" s="136">
        <f t="shared" si="3"/>
        <v>3227241</v>
      </c>
      <c r="L17" s="133">
        <f t="shared" si="3"/>
        <v>2633622.2904599998</v>
      </c>
      <c r="M17" s="133">
        <f t="shared" si="3"/>
        <v>2633622.2904599998</v>
      </c>
      <c r="N17" s="133">
        <f t="shared" si="3"/>
        <v>2633622.2904599998</v>
      </c>
      <c r="O17" s="137">
        <f t="shared" si="3"/>
        <v>2807699.67</v>
      </c>
      <c r="P17" s="137">
        <f t="shared" si="3"/>
        <v>2807699.67</v>
      </c>
      <c r="Q17" s="137">
        <f t="shared" si="3"/>
        <v>2807699.67</v>
      </c>
      <c r="R17" s="133">
        <f t="shared" si="3"/>
        <v>3227241</v>
      </c>
      <c r="S17" s="133">
        <f t="shared" si="3"/>
        <v>3227241</v>
      </c>
      <c r="T17" s="133">
        <f t="shared" si="3"/>
        <v>3227241</v>
      </c>
      <c r="U17" s="71"/>
      <c r="V17" s="71"/>
      <c r="W17" s="71"/>
      <c r="X17" s="71"/>
    </row>
    <row r="18" spans="1:24" s="28" customFormat="1" x14ac:dyDescent="0.4">
      <c r="A18" s="226" t="s">
        <v>36</v>
      </c>
      <c r="B18" s="20"/>
      <c r="C18" s="24" t="s">
        <v>37</v>
      </c>
      <c r="D18" s="276">
        <f t="shared" si="2"/>
        <v>1895363.7619047612</v>
      </c>
      <c r="E18" s="75"/>
      <c r="F18" s="133">
        <f t="shared" ref="F18:T18" si="4">(F17*(1/F16))-F17</f>
        <v>1895363.7619047612</v>
      </c>
      <c r="G18" s="133">
        <f t="shared" si="4"/>
        <v>1895363.7619047612</v>
      </c>
      <c r="H18" s="133">
        <f t="shared" si="4"/>
        <v>1895363.7619047612</v>
      </c>
      <c r="I18" s="134">
        <f t="shared" si="4"/>
        <v>1895363.7619047612</v>
      </c>
      <c r="J18" s="135">
        <f t="shared" si="4"/>
        <v>1895363.7619047612</v>
      </c>
      <c r="K18" s="136">
        <f t="shared" si="4"/>
        <v>1895363.7619047612</v>
      </c>
      <c r="L18" s="133">
        <f t="shared" si="4"/>
        <v>1546730.5515399994</v>
      </c>
      <c r="M18" s="133">
        <f t="shared" si="4"/>
        <v>1546730.5515399994</v>
      </c>
      <c r="N18" s="133">
        <f t="shared" si="4"/>
        <v>1546730.5515399994</v>
      </c>
      <c r="O18" s="137">
        <f t="shared" si="4"/>
        <v>1648966.4728571428</v>
      </c>
      <c r="P18" s="137">
        <f t="shared" si="4"/>
        <v>1648966.4728571428</v>
      </c>
      <c r="Q18" s="137">
        <f t="shared" si="4"/>
        <v>1648966.4728571428</v>
      </c>
      <c r="R18" s="133">
        <f t="shared" si="4"/>
        <v>1895363.7619047612</v>
      </c>
      <c r="S18" s="133">
        <f t="shared" si="4"/>
        <v>1895363.7619047612</v>
      </c>
      <c r="T18" s="133">
        <f t="shared" si="4"/>
        <v>1895363.7619047612</v>
      </c>
      <c r="U18" s="71"/>
      <c r="V18" s="71"/>
      <c r="W18" s="71"/>
      <c r="X18" s="71"/>
    </row>
    <row r="19" spans="1:24" s="28" customFormat="1" ht="14.35" x14ac:dyDescent="0.5">
      <c r="A19" s="72"/>
      <c r="B19" s="20"/>
      <c r="C19" s="298"/>
      <c r="D19"/>
      <c r="E19" s="70"/>
      <c r="F19" s="138"/>
      <c r="G19" s="138"/>
      <c r="H19" s="139"/>
      <c r="I19" s="140"/>
      <c r="J19" s="140"/>
      <c r="K19" s="141"/>
      <c r="L19" s="142"/>
      <c r="M19" s="138"/>
      <c r="N19" s="139"/>
      <c r="O19" s="143"/>
      <c r="P19" s="316"/>
      <c r="Q19" s="139"/>
      <c r="R19" s="138"/>
      <c r="S19" s="138"/>
      <c r="T19" s="138"/>
      <c r="U19" s="71"/>
      <c r="V19" s="71"/>
      <c r="W19" s="71"/>
      <c r="X19" s="71"/>
    </row>
    <row r="20" spans="1:24" s="28" customFormat="1" x14ac:dyDescent="0.4">
      <c r="A20" s="228" t="s">
        <v>13</v>
      </c>
      <c r="B20" s="20"/>
      <c r="C20" s="298"/>
      <c r="D20" s="221"/>
      <c r="E20" s="215"/>
      <c r="F20" s="52"/>
      <c r="G20" s="52"/>
      <c r="H20" s="53"/>
      <c r="I20" s="62"/>
      <c r="J20" s="62"/>
      <c r="K20" s="63"/>
      <c r="L20" s="58"/>
      <c r="M20" s="58"/>
      <c r="N20" s="58"/>
      <c r="O20" s="55"/>
      <c r="P20" s="52"/>
      <c r="Q20" s="53"/>
      <c r="R20" s="18"/>
      <c r="S20" s="18"/>
      <c r="T20" s="18"/>
      <c r="U20" s="71"/>
      <c r="V20" s="71"/>
      <c r="W20" s="71"/>
      <c r="X20" s="71"/>
    </row>
    <row r="21" spans="1:24" s="50" customFormat="1" x14ac:dyDescent="0.4">
      <c r="A21" s="26" t="s">
        <v>129</v>
      </c>
      <c r="B21" s="31"/>
      <c r="C21" s="301"/>
      <c r="D21" s="280">
        <f t="shared" ref="D21:D39" si="5">INDEX(F21:X21,$D$4)</f>
        <v>0.434</v>
      </c>
      <c r="E21" s="70" t="s">
        <v>57</v>
      </c>
      <c r="F21" s="257">
        <v>0.434</v>
      </c>
      <c r="G21" s="258">
        <v>0.434</v>
      </c>
      <c r="H21" s="259">
        <v>0.434</v>
      </c>
      <c r="I21" s="250">
        <v>0</v>
      </c>
      <c r="J21" s="250">
        <v>0</v>
      </c>
      <c r="K21" s="250">
        <v>0</v>
      </c>
      <c r="L21" s="257">
        <v>0.42799999999999999</v>
      </c>
      <c r="M21" s="258">
        <v>0.42799999999999999</v>
      </c>
      <c r="N21" s="259">
        <v>0.42799999999999999</v>
      </c>
      <c r="O21" s="260">
        <v>0.434</v>
      </c>
      <c r="P21" s="258">
        <v>0.434</v>
      </c>
      <c r="Q21" s="259">
        <v>0.434</v>
      </c>
      <c r="R21" s="257">
        <v>0.434</v>
      </c>
      <c r="S21" s="258">
        <v>0.434</v>
      </c>
      <c r="T21" s="258">
        <v>0.434</v>
      </c>
      <c r="U21" s="71"/>
      <c r="V21" s="71"/>
      <c r="W21" s="71"/>
      <c r="X21" s="71"/>
    </row>
    <row r="22" spans="1:24" s="50" customFormat="1" x14ac:dyDescent="0.4">
      <c r="A22" s="26" t="s">
        <v>130</v>
      </c>
      <c r="B22" s="31"/>
      <c r="C22" s="301"/>
      <c r="D22" s="280">
        <f t="shared" si="5"/>
        <v>0.36299999999999999</v>
      </c>
      <c r="E22" s="70" t="s">
        <v>57</v>
      </c>
      <c r="F22" s="257">
        <v>0.36299999999999999</v>
      </c>
      <c r="G22" s="258">
        <v>0.36299999999999999</v>
      </c>
      <c r="H22" s="259">
        <v>0.36299999999999999</v>
      </c>
      <c r="I22" s="250">
        <v>0</v>
      </c>
      <c r="J22" s="250">
        <v>0</v>
      </c>
      <c r="K22" s="250">
        <v>0</v>
      </c>
      <c r="L22" s="257">
        <v>0.35</v>
      </c>
      <c r="M22" s="258">
        <v>0.35</v>
      </c>
      <c r="N22" s="259">
        <v>0.35</v>
      </c>
      <c r="O22" s="260">
        <v>0.36299999999999999</v>
      </c>
      <c r="P22" s="258">
        <v>0.36299999999999999</v>
      </c>
      <c r="Q22" s="259">
        <v>0.36299999999999999</v>
      </c>
      <c r="R22" s="257">
        <v>0.36299999999999999</v>
      </c>
      <c r="S22" s="258">
        <v>0.36299999999999999</v>
      </c>
      <c r="T22" s="258">
        <v>0.36299999999999999</v>
      </c>
      <c r="U22" s="71"/>
      <c r="V22" s="71"/>
      <c r="W22" s="71"/>
      <c r="X22" s="71"/>
    </row>
    <row r="23" spans="1:24" s="50" customFormat="1" x14ac:dyDescent="0.4">
      <c r="A23" s="26" t="s">
        <v>132</v>
      </c>
      <c r="B23" s="31"/>
      <c r="C23" s="301"/>
      <c r="D23" s="281">
        <f t="shared" si="5"/>
        <v>0.38700000000000001</v>
      </c>
      <c r="E23" s="70" t="s">
        <v>57</v>
      </c>
      <c r="F23" s="257">
        <v>0.38700000000000001</v>
      </c>
      <c r="G23" s="258">
        <v>0.38700000000000001</v>
      </c>
      <c r="H23" s="259">
        <v>0.38700000000000001</v>
      </c>
      <c r="I23" s="250">
        <v>0</v>
      </c>
      <c r="J23" s="250">
        <v>0</v>
      </c>
      <c r="K23" s="250">
        <v>0</v>
      </c>
      <c r="L23" s="170" t="s">
        <v>144</v>
      </c>
      <c r="M23" s="171" t="s">
        <v>144</v>
      </c>
      <c r="N23" s="172" t="s">
        <v>144</v>
      </c>
      <c r="O23" s="260">
        <v>0.38700000000000001</v>
      </c>
      <c r="P23" s="258">
        <v>0.38700000000000001</v>
      </c>
      <c r="Q23" s="259">
        <v>0.38700000000000001</v>
      </c>
      <c r="R23" s="257">
        <v>0.38700000000000001</v>
      </c>
      <c r="S23" s="258">
        <v>0.38700000000000001</v>
      </c>
      <c r="T23" s="258">
        <v>0.38700000000000001</v>
      </c>
      <c r="U23" s="71"/>
      <c r="V23" s="71"/>
      <c r="W23" s="71"/>
      <c r="X23" s="71"/>
    </row>
    <row r="24" spans="1:24" s="50" customFormat="1" x14ac:dyDescent="0.4">
      <c r="A24" s="26" t="s">
        <v>131</v>
      </c>
      <c r="B24" s="31"/>
      <c r="C24" s="301"/>
      <c r="D24" s="281">
        <f t="shared" si="5"/>
        <v>0.34799999999999998</v>
      </c>
      <c r="E24" s="70" t="s">
        <v>57</v>
      </c>
      <c r="F24" s="257">
        <v>0.34799999999999998</v>
      </c>
      <c r="G24" s="258">
        <v>0.34799999999999998</v>
      </c>
      <c r="H24" s="259">
        <v>0.34799999999999998</v>
      </c>
      <c r="I24" s="250">
        <v>0</v>
      </c>
      <c r="J24" s="250">
        <v>0</v>
      </c>
      <c r="K24" s="250">
        <v>0</v>
      </c>
      <c r="L24" s="170" t="s">
        <v>144</v>
      </c>
      <c r="M24" s="171" t="s">
        <v>144</v>
      </c>
      <c r="N24" s="172" t="s">
        <v>144</v>
      </c>
      <c r="O24" s="260">
        <v>0.34799999999999998</v>
      </c>
      <c r="P24" s="258">
        <v>0.34799999999999998</v>
      </c>
      <c r="Q24" s="259">
        <v>0.34799999999999998</v>
      </c>
      <c r="R24" s="257">
        <v>0.34799999999999998</v>
      </c>
      <c r="S24" s="258">
        <v>0.34799999999999998</v>
      </c>
      <c r="T24" s="258">
        <v>0.34799999999999998</v>
      </c>
      <c r="U24" s="71"/>
      <c r="V24" s="71"/>
      <c r="W24" s="71"/>
      <c r="X24" s="71"/>
    </row>
    <row r="25" spans="1:24" s="50" customFormat="1" x14ac:dyDescent="0.4">
      <c r="A25" s="247" t="s">
        <v>188</v>
      </c>
      <c r="B25" s="31"/>
      <c r="C25" s="301"/>
      <c r="D25" s="281">
        <f t="shared" si="5"/>
        <v>0.59209299999999998</v>
      </c>
      <c r="E25" s="70" t="s">
        <v>57</v>
      </c>
      <c r="F25" s="249">
        <v>0.59209299999999998</v>
      </c>
      <c r="G25" s="249">
        <v>0.59209299999999998</v>
      </c>
      <c r="H25" s="249">
        <v>0.59209299999999998</v>
      </c>
      <c r="I25" s="144">
        <v>0</v>
      </c>
      <c r="J25" s="144">
        <v>0</v>
      </c>
      <c r="K25" s="144">
        <v>0</v>
      </c>
      <c r="L25" s="249">
        <v>0.58662799999999993</v>
      </c>
      <c r="M25" s="249">
        <v>0.58662799999999993</v>
      </c>
      <c r="N25" s="249">
        <v>0.58662799999999993</v>
      </c>
      <c r="O25" s="249">
        <v>0.59209299999999998</v>
      </c>
      <c r="P25" s="249">
        <v>0.59209299999999998</v>
      </c>
      <c r="Q25" s="249">
        <v>0.59209299999999998</v>
      </c>
      <c r="R25" s="249">
        <v>0.59209299999999998</v>
      </c>
      <c r="S25" s="249">
        <v>0.59209299999999998</v>
      </c>
      <c r="T25" s="249">
        <v>0.59209299999999998</v>
      </c>
      <c r="U25" s="76"/>
      <c r="V25" s="76"/>
      <c r="W25" s="76"/>
      <c r="X25" s="76"/>
    </row>
    <row r="26" spans="1:24" s="50" customFormat="1" x14ac:dyDescent="0.4">
      <c r="A26" s="247" t="s">
        <v>189</v>
      </c>
      <c r="B26" s="31"/>
      <c r="C26" s="301"/>
      <c r="D26" s="281">
        <f t="shared" si="5"/>
        <v>1.517164</v>
      </c>
      <c r="E26" s="70" t="s">
        <v>57</v>
      </c>
      <c r="F26" s="249">
        <v>1.517164</v>
      </c>
      <c r="G26" s="249">
        <v>1.517164</v>
      </c>
      <c r="H26" s="249">
        <v>1.517164</v>
      </c>
      <c r="I26" s="144">
        <v>0</v>
      </c>
      <c r="J26" s="144">
        <v>0</v>
      </c>
      <c r="K26" s="144">
        <v>0</v>
      </c>
      <c r="L26" s="249">
        <v>1.5068699999999999</v>
      </c>
      <c r="M26" s="249">
        <v>1.5068699999999999</v>
      </c>
      <c r="N26" s="249">
        <v>1.5068699999999999</v>
      </c>
      <c r="O26" s="249">
        <v>1.517164</v>
      </c>
      <c r="P26" s="249">
        <v>1.517164</v>
      </c>
      <c r="Q26" s="249">
        <v>1.517164</v>
      </c>
      <c r="R26" s="249">
        <v>1.517164</v>
      </c>
      <c r="S26" s="249">
        <v>1.517164</v>
      </c>
      <c r="T26" s="249">
        <v>1.517164</v>
      </c>
      <c r="U26" s="76"/>
      <c r="V26" s="76"/>
      <c r="W26" s="76"/>
      <c r="X26" s="76"/>
    </row>
    <row r="27" spans="1:24" s="50" customFormat="1" x14ac:dyDescent="0.4">
      <c r="A27" s="247" t="s">
        <v>190</v>
      </c>
      <c r="B27" s="31"/>
      <c r="C27" s="301"/>
      <c r="D27" s="281">
        <f t="shared" si="5"/>
        <v>0.52066200000000007</v>
      </c>
      <c r="E27" s="70" t="s">
        <v>57</v>
      </c>
      <c r="F27" s="249">
        <v>0.52066200000000007</v>
      </c>
      <c r="G27" s="249">
        <v>0.52066200000000007</v>
      </c>
      <c r="H27" s="249">
        <v>0.52066200000000007</v>
      </c>
      <c r="I27" s="144">
        <v>0</v>
      </c>
      <c r="J27" s="144">
        <v>0</v>
      </c>
      <c r="K27" s="144">
        <v>0</v>
      </c>
      <c r="L27" s="170" t="s">
        <v>144</v>
      </c>
      <c r="M27" s="171" t="s">
        <v>144</v>
      </c>
      <c r="N27" s="172" t="s">
        <v>144</v>
      </c>
      <c r="O27" s="249">
        <v>0.52066200000000007</v>
      </c>
      <c r="P27" s="249">
        <v>0.52066200000000007</v>
      </c>
      <c r="Q27" s="249">
        <v>0.52066200000000007</v>
      </c>
      <c r="R27" s="249">
        <v>0.52066200000000007</v>
      </c>
      <c r="S27" s="249">
        <v>0.52066200000000007</v>
      </c>
      <c r="T27" s="249">
        <v>0.52066200000000007</v>
      </c>
      <c r="U27" s="76"/>
      <c r="V27" s="76"/>
      <c r="W27" s="76"/>
      <c r="X27" s="76"/>
    </row>
    <row r="28" spans="1:24" s="50" customFormat="1" x14ac:dyDescent="0.4">
      <c r="A28" s="247" t="s">
        <v>191</v>
      </c>
      <c r="B28" s="31"/>
      <c r="C28" s="301"/>
      <c r="D28" s="281">
        <f t="shared" si="5"/>
        <v>1.4116770000000001</v>
      </c>
      <c r="E28" s="70" t="s">
        <v>57</v>
      </c>
      <c r="F28" s="249">
        <v>1.4116770000000001</v>
      </c>
      <c r="G28" s="249">
        <v>1.4116770000000001</v>
      </c>
      <c r="H28" s="249">
        <v>1.4116770000000001</v>
      </c>
      <c r="I28" s="144">
        <v>0</v>
      </c>
      <c r="J28" s="144">
        <v>0</v>
      </c>
      <c r="K28" s="144">
        <v>0</v>
      </c>
      <c r="L28" s="170" t="s">
        <v>144</v>
      </c>
      <c r="M28" s="171" t="s">
        <v>144</v>
      </c>
      <c r="N28" s="172" t="s">
        <v>144</v>
      </c>
      <c r="O28" s="249">
        <v>1.4116770000000001</v>
      </c>
      <c r="P28" s="249">
        <v>1.4116770000000001</v>
      </c>
      <c r="Q28" s="249">
        <v>1.4116770000000001</v>
      </c>
      <c r="R28" s="249">
        <v>1.4116770000000001</v>
      </c>
      <c r="S28" s="249">
        <v>1.4116770000000001</v>
      </c>
      <c r="T28" s="249">
        <v>1.4116770000000001</v>
      </c>
      <c r="U28" s="76"/>
      <c r="V28" s="76"/>
      <c r="W28" s="76"/>
      <c r="X28" s="76"/>
    </row>
    <row r="29" spans="1:24" s="50" customFormat="1" ht="14.35" x14ac:dyDescent="0.4">
      <c r="A29" s="26" t="s">
        <v>145</v>
      </c>
      <c r="B29" s="31"/>
      <c r="C29" s="301"/>
      <c r="D29" s="282">
        <f t="shared" si="5"/>
        <v>0.8</v>
      </c>
      <c r="E29" s="75" t="s">
        <v>160</v>
      </c>
      <c r="F29" s="261">
        <v>0.8</v>
      </c>
      <c r="G29" s="261">
        <v>0.8</v>
      </c>
      <c r="H29" s="261">
        <v>0.8</v>
      </c>
      <c r="I29" s="261">
        <v>0.8</v>
      </c>
      <c r="J29" s="261">
        <v>0.8</v>
      </c>
      <c r="K29" s="261">
        <v>0.8</v>
      </c>
      <c r="L29" s="261">
        <v>0.8</v>
      </c>
      <c r="M29" s="261">
        <v>0.8</v>
      </c>
      <c r="N29" s="261">
        <v>0.8</v>
      </c>
      <c r="O29" s="261">
        <v>0.8</v>
      </c>
      <c r="P29" s="261">
        <v>0.8</v>
      </c>
      <c r="Q29" s="261">
        <v>0.8</v>
      </c>
      <c r="R29" s="261">
        <v>0.8</v>
      </c>
      <c r="S29" s="261">
        <v>0.8</v>
      </c>
      <c r="T29" s="261">
        <v>0.8</v>
      </c>
      <c r="U29" s="71"/>
      <c r="V29" s="71"/>
      <c r="W29" s="71"/>
      <c r="X29" s="71"/>
    </row>
    <row r="30" spans="1:24" s="50" customFormat="1" ht="14.35" x14ac:dyDescent="0.4">
      <c r="A30" s="26" t="s">
        <v>146</v>
      </c>
      <c r="B30" s="31"/>
      <c r="C30" s="301"/>
      <c r="D30" s="282">
        <f t="shared" si="5"/>
        <v>0.2</v>
      </c>
      <c r="E30" s="75" t="s">
        <v>160</v>
      </c>
      <c r="F30" s="261">
        <v>0</v>
      </c>
      <c r="G30" s="261">
        <v>0.2</v>
      </c>
      <c r="H30" s="261">
        <v>0.4</v>
      </c>
      <c r="I30" s="261">
        <v>0</v>
      </c>
      <c r="J30" s="261">
        <v>0.2</v>
      </c>
      <c r="K30" s="261">
        <v>0.4</v>
      </c>
      <c r="L30" s="261">
        <v>0</v>
      </c>
      <c r="M30" s="261">
        <v>0.2</v>
      </c>
      <c r="N30" s="261">
        <v>0.4</v>
      </c>
      <c r="O30" s="261">
        <v>0</v>
      </c>
      <c r="P30" s="261">
        <v>0.2</v>
      </c>
      <c r="Q30" s="261">
        <v>0.4</v>
      </c>
      <c r="R30" s="261">
        <v>0</v>
      </c>
      <c r="S30" s="261">
        <v>0.2</v>
      </c>
      <c r="T30" s="261">
        <v>0.4</v>
      </c>
      <c r="U30" s="71"/>
      <c r="V30" s="71"/>
      <c r="W30" s="71"/>
      <c r="X30" s="71"/>
    </row>
    <row r="31" spans="1:24" s="28" customFormat="1" x14ac:dyDescent="0.4">
      <c r="A31" s="313" t="s">
        <v>186</v>
      </c>
      <c r="B31" s="20"/>
      <c r="C31" s="298" t="s">
        <v>56</v>
      </c>
      <c r="D31" s="281">
        <f t="shared" si="5"/>
        <v>0.65868860000000007</v>
      </c>
      <c r="E31" s="70"/>
      <c r="F31" s="263">
        <f>F25*F29+(F26-F25)*F30</f>
        <v>0.4736744</v>
      </c>
      <c r="G31" s="263">
        <f t="shared" ref="G31:K31" si="6">G25*G29+(G26-G25)*G30</f>
        <v>0.65868860000000007</v>
      </c>
      <c r="H31" s="263">
        <f t="shared" si="6"/>
        <v>0.84370279999999998</v>
      </c>
      <c r="I31" s="144">
        <f t="shared" si="6"/>
        <v>0</v>
      </c>
      <c r="J31" s="144">
        <f t="shared" si="6"/>
        <v>0</v>
      </c>
      <c r="K31" s="144">
        <f t="shared" si="6"/>
        <v>0</v>
      </c>
      <c r="L31" s="263">
        <f t="shared" ref="L31" si="7">L25*L29+(L26-L25)*L30</f>
        <v>0.46930239999999995</v>
      </c>
      <c r="M31" s="263">
        <f t="shared" ref="M31" si="8">M25*M29+(M26-M25)*M30</f>
        <v>0.6533507999999999</v>
      </c>
      <c r="N31" s="263">
        <f t="shared" ref="N31" si="9">N25*N29+(N26-N25)*N30</f>
        <v>0.8373991999999999</v>
      </c>
      <c r="O31" s="263">
        <f t="shared" ref="O31" si="10">O25*O29+(O26-O25)*O30</f>
        <v>0.4736744</v>
      </c>
      <c r="P31" s="263">
        <f t="shared" ref="P31" si="11">P25*P29+(P26-P25)*P30</f>
        <v>0.65868860000000007</v>
      </c>
      <c r="Q31" s="263">
        <f t="shared" ref="Q31" si="12">Q25*Q29+(Q26-Q25)*Q30</f>
        <v>0.84370279999999998</v>
      </c>
      <c r="R31" s="263">
        <f t="shared" ref="R31" si="13">R25*R29+(R26-R25)*R30</f>
        <v>0.4736744</v>
      </c>
      <c r="S31" s="263">
        <f t="shared" ref="S31" si="14">S25*S29+(S26-S25)*S30</f>
        <v>0.65868860000000007</v>
      </c>
      <c r="T31" s="263">
        <f t="shared" ref="T31" si="15">T25*T29+(T26-T25)*T30</f>
        <v>0.84370279999999998</v>
      </c>
      <c r="U31" s="71"/>
      <c r="V31" s="71"/>
      <c r="W31" s="71"/>
      <c r="X31" s="71"/>
    </row>
    <row r="32" spans="1:24" s="28" customFormat="1" x14ac:dyDescent="0.4">
      <c r="A32" s="313" t="s">
        <v>187</v>
      </c>
      <c r="B32" s="20"/>
      <c r="C32" s="298" t="s">
        <v>58</v>
      </c>
      <c r="D32" s="281">
        <f t="shared" si="5"/>
        <v>0.59473260000000006</v>
      </c>
      <c r="E32" s="70"/>
      <c r="F32" s="263">
        <f>F27*F29+(F28-F27)*F30</f>
        <v>0.41652960000000006</v>
      </c>
      <c r="G32" s="263">
        <f t="shared" ref="G32:K32" si="16">G27*G29+(G28-G27)*G30</f>
        <v>0.59473260000000006</v>
      </c>
      <c r="H32" s="263">
        <f t="shared" si="16"/>
        <v>0.77293560000000006</v>
      </c>
      <c r="I32" s="144">
        <f t="shared" si="16"/>
        <v>0</v>
      </c>
      <c r="J32" s="144">
        <f t="shared" si="16"/>
        <v>0</v>
      </c>
      <c r="K32" s="144">
        <f t="shared" si="16"/>
        <v>0</v>
      </c>
      <c r="L32" s="272">
        <f>(L31/O31)*O32</f>
        <v>0.41268504472912193</v>
      </c>
      <c r="M32" s="272">
        <f t="shared" ref="M32:N32" si="17">(M31/P31)*P32</f>
        <v>0.58991307879942045</v>
      </c>
      <c r="N32" s="272">
        <f t="shared" si="17"/>
        <v>0.76716072661074486</v>
      </c>
      <c r="O32" s="263">
        <f t="shared" ref="O32:T32" si="18">O27*O29+(O28-O27)*O30</f>
        <v>0.41652960000000006</v>
      </c>
      <c r="P32" s="263">
        <f t="shared" si="18"/>
        <v>0.59473260000000006</v>
      </c>
      <c r="Q32" s="263">
        <f t="shared" si="18"/>
        <v>0.77293560000000006</v>
      </c>
      <c r="R32" s="263">
        <f t="shared" si="18"/>
        <v>0.41652960000000006</v>
      </c>
      <c r="S32" s="263">
        <f t="shared" si="18"/>
        <v>0.59473260000000006</v>
      </c>
      <c r="T32" s="263">
        <f t="shared" si="18"/>
        <v>0.77293560000000006</v>
      </c>
      <c r="U32" s="71"/>
      <c r="V32" s="71"/>
      <c r="W32" s="71"/>
      <c r="X32" s="71"/>
    </row>
    <row r="33" spans="1:24" s="28" customFormat="1" x14ac:dyDescent="0.4">
      <c r="A33" s="314" t="s">
        <v>82</v>
      </c>
      <c r="B33" s="20"/>
      <c r="C33" s="298"/>
      <c r="D33" s="274">
        <f t="shared" si="5"/>
        <v>0.41980000000000001</v>
      </c>
      <c r="E33" s="70"/>
      <c r="F33" s="255">
        <f>F21*F29+F22*F30</f>
        <v>0.34720000000000001</v>
      </c>
      <c r="G33" s="255">
        <f t="shared" ref="G33:T33" si="19">G21*G29+G22*G30</f>
        <v>0.41980000000000001</v>
      </c>
      <c r="H33" s="255">
        <f t="shared" si="19"/>
        <v>0.4924</v>
      </c>
      <c r="I33" s="256">
        <f t="shared" si="19"/>
        <v>0</v>
      </c>
      <c r="J33" s="256">
        <f t="shared" si="19"/>
        <v>0</v>
      </c>
      <c r="K33" s="256">
        <f t="shared" si="19"/>
        <v>0</v>
      </c>
      <c r="L33" s="264">
        <f t="shared" si="19"/>
        <v>0.34240000000000004</v>
      </c>
      <c r="M33" s="264">
        <f t="shared" si="19"/>
        <v>0.41240000000000004</v>
      </c>
      <c r="N33" s="264">
        <f t="shared" si="19"/>
        <v>0.48240000000000005</v>
      </c>
      <c r="O33" s="265">
        <f t="shared" si="19"/>
        <v>0.34720000000000001</v>
      </c>
      <c r="P33" s="265">
        <f t="shared" si="19"/>
        <v>0.41980000000000001</v>
      </c>
      <c r="Q33" s="265">
        <f t="shared" si="19"/>
        <v>0.4924</v>
      </c>
      <c r="R33" s="264">
        <f t="shared" si="19"/>
        <v>0.34720000000000001</v>
      </c>
      <c r="S33" s="264">
        <f t="shared" si="19"/>
        <v>0.41980000000000001</v>
      </c>
      <c r="T33" s="264">
        <f t="shared" si="19"/>
        <v>0.4924</v>
      </c>
      <c r="U33" s="71"/>
      <c r="V33" s="71"/>
      <c r="W33" s="71"/>
      <c r="X33" s="71"/>
    </row>
    <row r="34" spans="1:24" s="28" customFormat="1" x14ac:dyDescent="0.4">
      <c r="A34" s="314" t="s">
        <v>83</v>
      </c>
      <c r="B34" s="20"/>
      <c r="C34" s="298"/>
      <c r="D34" s="274">
        <f t="shared" si="5"/>
        <v>0.37920000000000004</v>
      </c>
      <c r="E34" s="75"/>
      <c r="F34" s="255">
        <f>F23*F29+F24*F30</f>
        <v>0.30960000000000004</v>
      </c>
      <c r="G34" s="255">
        <f t="shared" ref="G34:K34" si="20">G23*G29+G24*G30</f>
        <v>0.37920000000000004</v>
      </c>
      <c r="H34" s="255">
        <f t="shared" si="20"/>
        <v>0.44880000000000003</v>
      </c>
      <c r="I34" s="256">
        <f t="shared" si="20"/>
        <v>0</v>
      </c>
      <c r="J34" s="256">
        <f t="shared" si="20"/>
        <v>0</v>
      </c>
      <c r="K34" s="256">
        <f t="shared" si="20"/>
        <v>0</v>
      </c>
      <c r="L34" s="268">
        <f>O34*(L33/O33)</f>
        <v>0.30531981566820282</v>
      </c>
      <c r="M34" s="268">
        <f>P34*(M33/P33)</f>
        <v>0.37251567413053843</v>
      </c>
      <c r="N34" s="268">
        <f>Q34*(N33/Q33)</f>
        <v>0.43968545897644201</v>
      </c>
      <c r="O34" s="266">
        <f t="shared" ref="O34:T34" si="21">O23*O29+O24*O30</f>
        <v>0.30960000000000004</v>
      </c>
      <c r="P34" s="266">
        <f t="shared" si="21"/>
        <v>0.37920000000000004</v>
      </c>
      <c r="Q34" s="266">
        <f t="shared" si="21"/>
        <v>0.44880000000000003</v>
      </c>
      <c r="R34" s="266">
        <f t="shared" si="21"/>
        <v>0.30960000000000004</v>
      </c>
      <c r="S34" s="266">
        <f t="shared" si="21"/>
        <v>0.37920000000000004</v>
      </c>
      <c r="T34" s="266">
        <f t="shared" si="21"/>
        <v>0.44880000000000003</v>
      </c>
      <c r="U34" s="71"/>
      <c r="V34" s="71"/>
      <c r="W34" s="71"/>
      <c r="X34" s="71"/>
    </row>
    <row r="35" spans="1:24" s="28" customFormat="1" x14ac:dyDescent="0.4">
      <c r="A35" s="72" t="s">
        <v>178</v>
      </c>
      <c r="B35" s="20"/>
      <c r="C35" s="298"/>
      <c r="D35" s="283">
        <f t="shared" si="5"/>
        <v>2125746.8561526001</v>
      </c>
      <c r="E35" s="75"/>
      <c r="F35" s="234">
        <f t="shared" ref="F35:T35" si="22">F17*F31</f>
        <v>1528661.4443304001</v>
      </c>
      <c r="G35" s="234">
        <f t="shared" si="22"/>
        <v>2125746.8561526001</v>
      </c>
      <c r="H35" s="234">
        <f t="shared" si="22"/>
        <v>2722832.2679748</v>
      </c>
      <c r="I35" s="144">
        <f t="shared" si="22"/>
        <v>0</v>
      </c>
      <c r="J35" s="144">
        <f t="shared" si="22"/>
        <v>0</v>
      </c>
      <c r="K35" s="144">
        <f t="shared" si="22"/>
        <v>0</v>
      </c>
      <c r="L35" s="234">
        <f t="shared" si="22"/>
        <v>1235965.261606375</v>
      </c>
      <c r="M35" s="234">
        <f t="shared" si="22"/>
        <v>1720679.2303698729</v>
      </c>
      <c r="N35" s="234">
        <f t="shared" si="22"/>
        <v>2205393.199133371</v>
      </c>
      <c r="O35" s="234">
        <f t="shared" si="22"/>
        <v>1329935.4565674479</v>
      </c>
      <c r="P35" s="234">
        <f t="shared" si="22"/>
        <v>1849399.7648527622</v>
      </c>
      <c r="Q35" s="234">
        <f t="shared" si="22"/>
        <v>2368864.0731380759</v>
      </c>
      <c r="R35" s="234">
        <f t="shared" si="22"/>
        <v>1528661.4443304001</v>
      </c>
      <c r="S35" s="234">
        <f t="shared" si="22"/>
        <v>2125746.8561526001</v>
      </c>
      <c r="T35" s="234">
        <f t="shared" si="22"/>
        <v>2722832.2679748</v>
      </c>
      <c r="U35" s="71"/>
      <c r="V35" s="71"/>
      <c r="W35" s="71"/>
      <c r="X35" s="71"/>
    </row>
    <row r="36" spans="1:24" s="28" customFormat="1" x14ac:dyDescent="0.4">
      <c r="A36" s="72" t="s">
        <v>179</v>
      </c>
      <c r="B36" s="20"/>
      <c r="C36" s="298"/>
      <c r="D36" s="283">
        <f t="shared" si="5"/>
        <v>1127234.6180633996</v>
      </c>
      <c r="E36" s="75"/>
      <c r="F36" s="251">
        <f t="shared" ref="F36:T36" si="23">F18*F32</f>
        <v>789475.10960068554</v>
      </c>
      <c r="G36" s="251">
        <f t="shared" si="23"/>
        <v>1127234.6180633996</v>
      </c>
      <c r="H36" s="251">
        <f t="shared" si="23"/>
        <v>1464994.1265261138</v>
      </c>
      <c r="I36" s="252">
        <f t="shared" si="23"/>
        <v>0</v>
      </c>
      <c r="J36" s="252">
        <f t="shared" si="23"/>
        <v>0</v>
      </c>
      <c r="K36" s="252">
        <f t="shared" si="23"/>
        <v>0</v>
      </c>
      <c r="L36" s="251">
        <f t="shared" si="23"/>
        <v>638312.56684618408</v>
      </c>
      <c r="M36" s="251">
        <f t="shared" si="23"/>
        <v>912436.58173208672</v>
      </c>
      <c r="N36" s="251">
        <f t="shared" si="23"/>
        <v>1186590.9337904642</v>
      </c>
      <c r="O36" s="251">
        <f t="shared" si="23"/>
        <v>686843.3453525966</v>
      </c>
      <c r="P36" s="251">
        <f t="shared" si="23"/>
        <v>980694.11771515803</v>
      </c>
      <c r="Q36" s="251">
        <f t="shared" si="23"/>
        <v>1274544.8900777195</v>
      </c>
      <c r="R36" s="251">
        <f t="shared" si="23"/>
        <v>789475.10960068554</v>
      </c>
      <c r="S36" s="251">
        <f t="shared" si="23"/>
        <v>1127234.6180633996</v>
      </c>
      <c r="T36" s="251">
        <f t="shared" si="23"/>
        <v>1464994.1265261138</v>
      </c>
      <c r="U36" s="71"/>
      <c r="V36" s="71"/>
      <c r="W36" s="71"/>
      <c r="X36" s="71"/>
    </row>
    <row r="37" spans="1:24" s="28" customFormat="1" x14ac:dyDescent="0.4">
      <c r="A37" s="224" t="s">
        <v>106</v>
      </c>
      <c r="B37" s="20"/>
      <c r="C37" s="24" t="s">
        <v>125</v>
      </c>
      <c r="D37" s="284">
        <f t="shared" si="5"/>
        <v>18.297762534973696</v>
      </c>
      <c r="E37" s="75"/>
      <c r="F37" s="253">
        <f>F35*F$10/1000000</f>
        <v>13.15823849098974</v>
      </c>
      <c r="G37" s="253">
        <f t="shared" ref="G37:I37" si="24">G35*G$10/1000000</f>
        <v>18.297762534973696</v>
      </c>
      <c r="H37" s="253">
        <f t="shared" si="24"/>
        <v>23.43728657895765</v>
      </c>
      <c r="I37" s="262">
        <f t="shared" si="24"/>
        <v>0</v>
      </c>
      <c r="J37" s="262">
        <f t="shared" ref="J37:R37" si="25">J35*J$10/1000000</f>
        <v>0</v>
      </c>
      <c r="K37" s="262">
        <f t="shared" si="25"/>
        <v>0</v>
      </c>
      <c r="L37" s="253">
        <f t="shared" si="25"/>
        <v>10.638801507758933</v>
      </c>
      <c r="M37" s="253">
        <f t="shared" si="25"/>
        <v>14.811067397344448</v>
      </c>
      <c r="N37" s="253">
        <f t="shared" si="25"/>
        <v>18.983333286929966</v>
      </c>
      <c r="O37" s="253">
        <f t="shared" si="25"/>
        <v>11.447667487161072</v>
      </c>
      <c r="P37" s="253">
        <f t="shared" ref="P37:Q37" si="26">P35*P$10/1000000</f>
        <v>15.919053405427118</v>
      </c>
      <c r="Q37" s="253">
        <f t="shared" si="26"/>
        <v>20.390439323693155</v>
      </c>
      <c r="R37" s="253">
        <f t="shared" si="25"/>
        <v>13.15823849098974</v>
      </c>
      <c r="S37" s="253">
        <f t="shared" ref="S37:T37" si="27">S35*S$10/1000000</f>
        <v>18.297762534973696</v>
      </c>
      <c r="T37" s="253">
        <f t="shared" si="27"/>
        <v>23.43728657895765</v>
      </c>
      <c r="U37" s="71"/>
      <c r="V37" s="71"/>
      <c r="W37" s="71"/>
      <c r="X37" s="71"/>
    </row>
    <row r="38" spans="1:24" s="28" customFormat="1" x14ac:dyDescent="0.4">
      <c r="A38" s="224" t="s">
        <v>107</v>
      </c>
      <c r="B38" s="20"/>
      <c r="C38" s="24" t="s">
        <v>126</v>
      </c>
      <c r="D38" s="284">
        <f t="shared" si="5"/>
        <v>9.7028822142335063</v>
      </c>
      <c r="E38" s="75"/>
      <c r="F38" s="253">
        <f>F36*F$10/1000000</f>
        <v>6.7955542499970534</v>
      </c>
      <c r="G38" s="253">
        <f t="shared" ref="G38:I38" si="28">G36*G$10/1000000</f>
        <v>9.7028822142335063</v>
      </c>
      <c r="H38" s="253">
        <f t="shared" si="28"/>
        <v>12.610210178469961</v>
      </c>
      <c r="I38" s="262">
        <f t="shared" si="28"/>
        <v>0</v>
      </c>
      <c r="J38" s="262">
        <f t="shared" ref="J38:R38" si="29">J36*J$10/1000000</f>
        <v>0</v>
      </c>
      <c r="K38" s="262">
        <f t="shared" si="29"/>
        <v>0</v>
      </c>
      <c r="L38" s="253">
        <f t="shared" si="29"/>
        <v>5.4943944700829208</v>
      </c>
      <c r="M38" s="253">
        <f t="shared" si="29"/>
        <v>7.8539680547730866</v>
      </c>
      <c r="N38" s="253">
        <f t="shared" si="29"/>
        <v>10.213802772333482</v>
      </c>
      <c r="O38" s="253">
        <f t="shared" si="29"/>
        <v>5.9121321974974377</v>
      </c>
      <c r="P38" s="253">
        <f t="shared" ref="P38:Q38" si="30">P36*P$10/1000000</f>
        <v>8.4415075263831536</v>
      </c>
      <c r="Q38" s="253">
        <f t="shared" si="30"/>
        <v>10.970882855268872</v>
      </c>
      <c r="R38" s="253">
        <f t="shared" si="29"/>
        <v>6.7955542499970534</v>
      </c>
      <c r="S38" s="253">
        <f t="shared" ref="S38:T38" si="31">S36*S$10/1000000</f>
        <v>9.7028822142335063</v>
      </c>
      <c r="T38" s="253">
        <f t="shared" si="31"/>
        <v>12.610210178469961</v>
      </c>
      <c r="U38" s="71"/>
      <c r="V38" s="71"/>
      <c r="W38" s="71"/>
      <c r="X38" s="71"/>
    </row>
    <row r="39" spans="1:24" s="29" customFormat="1" x14ac:dyDescent="0.4">
      <c r="A39" s="226" t="s">
        <v>79</v>
      </c>
      <c r="B39" s="23"/>
      <c r="C39" s="302"/>
      <c r="D39" s="284">
        <f t="shared" si="5"/>
        <v>28.000644749207204</v>
      </c>
      <c r="E39" s="56"/>
      <c r="F39" s="254">
        <f>F38+F37</f>
        <v>19.953792740986792</v>
      </c>
      <c r="G39" s="254">
        <f t="shared" ref="G39:I39" si="32">G38+G37</f>
        <v>28.000644749207204</v>
      </c>
      <c r="H39" s="254">
        <f t="shared" si="32"/>
        <v>36.047496757427609</v>
      </c>
      <c r="I39" s="262">
        <f t="shared" si="32"/>
        <v>0</v>
      </c>
      <c r="J39" s="262">
        <f t="shared" ref="J39" si="33">J38+J37</f>
        <v>0</v>
      </c>
      <c r="K39" s="262">
        <f t="shared" ref="K39" si="34">K38+K37</f>
        <v>0</v>
      </c>
      <c r="L39" s="254">
        <f t="shared" ref="L39" si="35">L38+L37</f>
        <v>16.133195977841854</v>
      </c>
      <c r="M39" s="254">
        <f t="shared" ref="M39" si="36">M38+M37</f>
        <v>22.665035452117536</v>
      </c>
      <c r="N39" s="254">
        <f t="shared" ref="N39" si="37">N38+N37</f>
        <v>29.19713605926345</v>
      </c>
      <c r="O39" s="254">
        <f t="shared" ref="O39" si="38">O38+O37</f>
        <v>17.359799684658508</v>
      </c>
      <c r="P39" s="254">
        <f t="shared" ref="P39:Q39" si="39">P38+P37</f>
        <v>24.360560931810269</v>
      </c>
      <c r="Q39" s="254">
        <f t="shared" si="39"/>
        <v>31.361322178962027</v>
      </c>
      <c r="R39" s="254">
        <f t="shared" ref="R39" si="40">R38+R37</f>
        <v>19.953792740986792</v>
      </c>
      <c r="S39" s="254">
        <f t="shared" ref="S39:T39" si="41">S38+S37</f>
        <v>28.000644749207204</v>
      </c>
      <c r="T39" s="254">
        <f t="shared" si="41"/>
        <v>36.047496757427609</v>
      </c>
      <c r="U39" s="71"/>
      <c r="V39" s="71"/>
      <c r="W39" s="71"/>
      <c r="X39" s="71"/>
    </row>
    <row r="40" spans="1:24" s="50" customFormat="1" x14ac:dyDescent="0.4">
      <c r="A40" s="229"/>
      <c r="B40" s="31"/>
      <c r="C40" s="301"/>
      <c r="D40" s="217"/>
      <c r="E40" s="56"/>
      <c r="F40" s="145"/>
      <c r="G40" s="145"/>
      <c r="H40" s="146"/>
      <c r="I40" s="147"/>
      <c r="J40" s="147"/>
      <c r="K40" s="148"/>
      <c r="L40" s="145"/>
      <c r="M40" s="145"/>
      <c r="N40" s="146"/>
      <c r="O40" s="149"/>
      <c r="P40" s="317"/>
      <c r="Q40" s="146"/>
      <c r="R40" s="315"/>
      <c r="S40" s="315"/>
      <c r="T40" s="315"/>
      <c r="U40" s="71"/>
      <c r="V40" s="71"/>
      <c r="W40" s="71"/>
      <c r="X40" s="71"/>
    </row>
    <row r="41" spans="1:24" s="28" customFormat="1" outlineLevel="1" x14ac:dyDescent="0.4">
      <c r="A41" s="228" t="s">
        <v>59</v>
      </c>
      <c r="B41" s="21"/>
      <c r="C41" s="297"/>
      <c r="D41" s="219"/>
      <c r="E41" s="214"/>
      <c r="F41" s="86"/>
      <c r="G41" s="86"/>
      <c r="H41" s="87"/>
      <c r="I41" s="86"/>
      <c r="J41" s="86"/>
      <c r="K41" s="87"/>
      <c r="L41" s="86"/>
      <c r="M41" s="86"/>
      <c r="N41" s="87"/>
      <c r="O41" s="90"/>
      <c r="P41" s="86"/>
      <c r="Q41" s="87"/>
      <c r="R41" s="112"/>
      <c r="S41" s="112"/>
      <c r="T41" s="112"/>
      <c r="U41" s="71"/>
      <c r="V41" s="71"/>
      <c r="W41" s="71"/>
      <c r="X41" s="71"/>
    </row>
    <row r="42" spans="1:24" s="28" customFormat="1" outlineLevel="1" x14ac:dyDescent="0.4">
      <c r="A42" s="247" t="s">
        <v>156</v>
      </c>
      <c r="B42" s="72"/>
      <c r="C42" s="298" t="s">
        <v>60</v>
      </c>
      <c r="D42" s="285">
        <f t="shared" ref="D42:D53" si="42">INDEX(F42:X42,$D$4)</f>
        <v>0.32783109864265603</v>
      </c>
      <c r="E42" s="70" t="s">
        <v>159</v>
      </c>
      <c r="F42" s="151">
        <v>0.32783109864265603</v>
      </c>
      <c r="G42" s="151">
        <v>0.32783109864265603</v>
      </c>
      <c r="H42" s="151">
        <v>0.32783109864265603</v>
      </c>
      <c r="I42" s="151">
        <v>0.32783109864265603</v>
      </c>
      <c r="J42" s="152">
        <v>0.32783109864265603</v>
      </c>
      <c r="K42" s="152">
        <v>0.32783109864265603</v>
      </c>
      <c r="L42" s="151">
        <v>0.32783109864265603</v>
      </c>
      <c r="M42" s="151">
        <v>0.32783109864265603</v>
      </c>
      <c r="N42" s="151">
        <v>0.32783109864265603</v>
      </c>
      <c r="O42" s="152">
        <v>0.32783109864265603</v>
      </c>
      <c r="P42" s="152">
        <v>0.32783109864265603</v>
      </c>
      <c r="Q42" s="152">
        <v>0.32783109864265603</v>
      </c>
      <c r="R42" s="151">
        <v>0.32783109864265603</v>
      </c>
      <c r="S42" s="151">
        <v>0.32783109864265603</v>
      </c>
      <c r="T42" s="151">
        <v>0.32783109864265603</v>
      </c>
      <c r="U42" s="71"/>
      <c r="V42" s="71"/>
      <c r="W42" s="71"/>
      <c r="X42" s="71"/>
    </row>
    <row r="43" spans="1:24" s="28" customFormat="1" outlineLevel="1" x14ac:dyDescent="0.4">
      <c r="A43" s="247" t="s">
        <v>61</v>
      </c>
      <c r="B43" s="72"/>
      <c r="C43" s="298" t="s">
        <v>62</v>
      </c>
      <c r="D43" s="286">
        <f t="shared" si="42"/>
        <v>0.85</v>
      </c>
      <c r="E43" s="70" t="s">
        <v>63</v>
      </c>
      <c r="F43" s="153">
        <v>0.85</v>
      </c>
      <c r="G43" s="153">
        <v>0.85</v>
      </c>
      <c r="H43" s="153">
        <v>0.85</v>
      </c>
      <c r="I43" s="153">
        <v>0.85</v>
      </c>
      <c r="J43" s="154">
        <v>0.85</v>
      </c>
      <c r="K43" s="154">
        <v>0.85</v>
      </c>
      <c r="L43" s="153">
        <v>0.85</v>
      </c>
      <c r="M43" s="153">
        <v>0.85</v>
      </c>
      <c r="N43" s="153">
        <v>0.85</v>
      </c>
      <c r="O43" s="154">
        <v>0.85</v>
      </c>
      <c r="P43" s="154">
        <v>0.85</v>
      </c>
      <c r="Q43" s="154">
        <v>0.85</v>
      </c>
      <c r="R43" s="153">
        <v>0.85</v>
      </c>
      <c r="S43" s="153">
        <v>0.85</v>
      </c>
      <c r="T43" s="153">
        <v>0.85</v>
      </c>
      <c r="U43" s="71"/>
      <c r="V43" s="71"/>
      <c r="W43" s="71"/>
      <c r="X43" s="71"/>
    </row>
    <row r="44" spans="1:24" s="28" customFormat="1" outlineLevel="1" x14ac:dyDescent="0.4">
      <c r="A44" s="247" t="s">
        <v>64</v>
      </c>
      <c r="B44" s="72"/>
      <c r="C44" s="298" t="s">
        <v>65</v>
      </c>
      <c r="D44" s="286">
        <f t="shared" si="42"/>
        <v>0.66418184040083095</v>
      </c>
      <c r="E44" s="70" t="s">
        <v>66</v>
      </c>
      <c r="F44" s="153">
        <v>0.66418184040083095</v>
      </c>
      <c r="G44" s="153">
        <v>0.66418184040083095</v>
      </c>
      <c r="H44" s="153">
        <v>0.66418184040083095</v>
      </c>
      <c r="I44" s="155">
        <v>0.66418184040083095</v>
      </c>
      <c r="J44" s="156">
        <v>0.66418184040083095</v>
      </c>
      <c r="K44" s="156">
        <v>0.66418184040083095</v>
      </c>
      <c r="L44" s="155">
        <v>0.66418184040083095</v>
      </c>
      <c r="M44" s="155">
        <v>0.66418184040083095</v>
      </c>
      <c r="N44" s="155">
        <v>0.66418184040083095</v>
      </c>
      <c r="O44" s="156">
        <v>0.66418184040083095</v>
      </c>
      <c r="P44" s="156">
        <v>0.66418184040083095</v>
      </c>
      <c r="Q44" s="156">
        <v>0.66418184040083095</v>
      </c>
      <c r="R44" s="155">
        <v>0.66418184040083095</v>
      </c>
      <c r="S44" s="155">
        <v>0.66418184040083095</v>
      </c>
      <c r="T44" s="155">
        <v>0.66418184040083095</v>
      </c>
      <c r="U44" s="71"/>
      <c r="V44" s="71"/>
      <c r="W44" s="71"/>
      <c r="X44" s="71"/>
    </row>
    <row r="45" spans="1:24" s="28" customFormat="1" outlineLevel="1" x14ac:dyDescent="0.4">
      <c r="A45" s="247" t="s">
        <v>67</v>
      </c>
      <c r="B45" s="72"/>
      <c r="C45" s="298" t="s">
        <v>68</v>
      </c>
      <c r="D45" s="286">
        <f t="shared" si="42"/>
        <v>0.71</v>
      </c>
      <c r="E45" s="70" t="s">
        <v>63</v>
      </c>
      <c r="F45" s="153">
        <v>0.71</v>
      </c>
      <c r="G45" s="153">
        <v>0.71</v>
      </c>
      <c r="H45" s="153">
        <v>0.71</v>
      </c>
      <c r="I45" s="153">
        <v>0.71</v>
      </c>
      <c r="J45" s="154">
        <v>0.71</v>
      </c>
      <c r="K45" s="154">
        <v>0.71</v>
      </c>
      <c r="L45" s="153">
        <v>0.71</v>
      </c>
      <c r="M45" s="153">
        <v>0.71</v>
      </c>
      <c r="N45" s="153">
        <v>0.71</v>
      </c>
      <c r="O45" s="154">
        <v>0.71</v>
      </c>
      <c r="P45" s="154">
        <v>0.71</v>
      </c>
      <c r="Q45" s="154">
        <v>0.71</v>
      </c>
      <c r="R45" s="153">
        <v>0.71</v>
      </c>
      <c r="S45" s="153">
        <v>0.71</v>
      </c>
      <c r="T45" s="153">
        <v>0.71</v>
      </c>
      <c r="U45" s="71"/>
      <c r="V45" s="71"/>
      <c r="W45" s="71"/>
      <c r="X45" s="71"/>
    </row>
    <row r="46" spans="1:24" s="28" customFormat="1" outlineLevel="1" x14ac:dyDescent="0.4">
      <c r="A46" s="247" t="s">
        <v>69</v>
      </c>
      <c r="B46" s="72"/>
      <c r="C46" s="298" t="s">
        <v>70</v>
      </c>
      <c r="D46" s="287">
        <f t="shared" si="42"/>
        <v>0.63485477178423233</v>
      </c>
      <c r="E46" s="70" t="s">
        <v>71</v>
      </c>
      <c r="F46" s="153">
        <v>0.63485477178423233</v>
      </c>
      <c r="G46" s="153">
        <v>0.63485477178423233</v>
      </c>
      <c r="H46" s="153">
        <v>0.63485477178423233</v>
      </c>
      <c r="I46" s="153">
        <v>0.63485477178423233</v>
      </c>
      <c r="J46" s="154">
        <v>0.63485477178423233</v>
      </c>
      <c r="K46" s="154">
        <v>0.63485477178423233</v>
      </c>
      <c r="L46" s="153">
        <v>0.63485477178423233</v>
      </c>
      <c r="M46" s="153">
        <v>0.63485477178423233</v>
      </c>
      <c r="N46" s="153">
        <v>0.63485477178423233</v>
      </c>
      <c r="O46" s="154">
        <v>0.63485477178423233</v>
      </c>
      <c r="P46" s="154">
        <v>0.63485477178423233</v>
      </c>
      <c r="Q46" s="154">
        <v>0.63485477178423233</v>
      </c>
      <c r="R46" s="153">
        <v>0.63485477178423233</v>
      </c>
      <c r="S46" s="153">
        <v>0.63485477178423233</v>
      </c>
      <c r="T46" s="153">
        <v>0.63485477178423233</v>
      </c>
      <c r="U46" s="71"/>
      <c r="V46" s="71"/>
      <c r="W46" s="71"/>
      <c r="X46" s="71"/>
    </row>
    <row r="47" spans="1:24" s="28" customFormat="1" outlineLevel="1" x14ac:dyDescent="0.4">
      <c r="A47" s="247" t="s">
        <v>136</v>
      </c>
      <c r="B47" s="72"/>
      <c r="C47" s="298" t="s">
        <v>72</v>
      </c>
      <c r="D47" s="288">
        <f t="shared" si="42"/>
        <v>20.04</v>
      </c>
      <c r="E47" s="75" t="s">
        <v>73</v>
      </c>
      <c r="F47" s="159">
        <v>20.04</v>
      </c>
      <c r="G47" s="160">
        <v>20.04</v>
      </c>
      <c r="H47" s="160">
        <v>20.04</v>
      </c>
      <c r="I47" s="159">
        <v>20.038147807421002</v>
      </c>
      <c r="J47" s="160">
        <v>20.038147807421002</v>
      </c>
      <c r="K47" s="160">
        <v>20.038147807421002</v>
      </c>
      <c r="L47" s="159">
        <v>0</v>
      </c>
      <c r="M47" s="159">
        <v>0</v>
      </c>
      <c r="N47" s="159">
        <v>0</v>
      </c>
      <c r="O47" s="160">
        <v>0</v>
      </c>
      <c r="P47" s="160">
        <v>0</v>
      </c>
      <c r="Q47" s="160">
        <v>0</v>
      </c>
      <c r="R47" s="159">
        <v>0</v>
      </c>
      <c r="S47" s="159">
        <v>0</v>
      </c>
      <c r="T47" s="159">
        <v>0</v>
      </c>
      <c r="U47" s="71"/>
      <c r="V47" s="71"/>
      <c r="W47" s="71"/>
      <c r="X47" s="71"/>
    </row>
    <row r="48" spans="1:24" s="28" customFormat="1" outlineLevel="1" x14ac:dyDescent="0.4">
      <c r="A48" s="247" t="s">
        <v>137</v>
      </c>
      <c r="B48" s="72"/>
      <c r="C48" s="298" t="s">
        <v>74</v>
      </c>
      <c r="D48" s="288">
        <f t="shared" si="42"/>
        <v>20.04</v>
      </c>
      <c r="E48" s="75" t="s">
        <v>73</v>
      </c>
      <c r="F48" s="157">
        <v>20.04</v>
      </c>
      <c r="G48" s="158">
        <v>20.04</v>
      </c>
      <c r="H48" s="158">
        <v>20.04</v>
      </c>
      <c r="I48" s="157">
        <v>20.038147807421002</v>
      </c>
      <c r="J48" s="158">
        <v>20.038147807421002</v>
      </c>
      <c r="K48" s="158">
        <v>20.038147807421002</v>
      </c>
      <c r="L48" s="157">
        <v>20.038147807421002</v>
      </c>
      <c r="M48" s="157">
        <v>20.038147807421002</v>
      </c>
      <c r="N48" s="157">
        <v>20.038147807421002</v>
      </c>
      <c r="O48" s="158">
        <v>20.038147807421002</v>
      </c>
      <c r="P48" s="158">
        <v>20.038147807421002</v>
      </c>
      <c r="Q48" s="158">
        <v>20.038147807421002</v>
      </c>
      <c r="R48" s="157">
        <v>20.038147807421002</v>
      </c>
      <c r="S48" s="157">
        <v>20.038147807421002</v>
      </c>
      <c r="T48" s="157">
        <v>20.038147807421002</v>
      </c>
      <c r="U48" s="71"/>
      <c r="V48" s="71"/>
      <c r="W48" s="71"/>
      <c r="X48" s="71"/>
    </row>
    <row r="49" spans="1:24" s="28" customFormat="1" outlineLevel="1" x14ac:dyDescent="0.4">
      <c r="A49" s="26" t="s">
        <v>75</v>
      </c>
      <c r="B49" s="77"/>
      <c r="C49" s="300" t="s">
        <v>76</v>
      </c>
      <c r="D49" s="286">
        <f t="shared" si="42"/>
        <v>0.33089545653931196</v>
      </c>
      <c r="E49" s="75" t="s">
        <v>165</v>
      </c>
      <c r="F49" s="155">
        <v>0.33089545653931196</v>
      </c>
      <c r="G49" s="155">
        <v>0.33089545653931196</v>
      </c>
      <c r="H49" s="155">
        <v>0.33089545653931196</v>
      </c>
      <c r="I49" s="155">
        <v>0.33089545653931196</v>
      </c>
      <c r="J49" s="156">
        <v>0.33089545653931196</v>
      </c>
      <c r="K49" s="156">
        <v>0.33089545653931196</v>
      </c>
      <c r="L49" s="155">
        <v>0.33089545653931196</v>
      </c>
      <c r="M49" s="155">
        <v>0.33089545653931196</v>
      </c>
      <c r="N49" s="155">
        <v>0.33089545653931196</v>
      </c>
      <c r="O49" s="156">
        <v>0.33089545653931196</v>
      </c>
      <c r="P49" s="156">
        <v>0.33089545653931196</v>
      </c>
      <c r="Q49" s="156">
        <v>0.33089545653931196</v>
      </c>
      <c r="R49" s="155">
        <v>0.33089545653931196</v>
      </c>
      <c r="S49" s="155">
        <v>0.33089545653931196</v>
      </c>
      <c r="T49" s="155">
        <v>0.33089545653931196</v>
      </c>
      <c r="U49" s="71"/>
      <c r="V49" s="71"/>
      <c r="W49" s="71"/>
      <c r="X49" s="71"/>
    </row>
    <row r="50" spans="1:24" s="28" customFormat="1" x14ac:dyDescent="0.4">
      <c r="A50" s="72" t="s">
        <v>180</v>
      </c>
      <c r="B50" s="20"/>
      <c r="C50" s="298"/>
      <c r="D50" s="289">
        <f t="shared" si="42"/>
        <v>8009016.0969390282</v>
      </c>
      <c r="E50" s="75"/>
      <c r="F50" s="234">
        <f t="shared" ref="F50:T50" si="43">F17*F43*F44*(1-F49)*F42*F47</f>
        <v>8009016.0969390282</v>
      </c>
      <c r="G50" s="234">
        <f t="shared" si="43"/>
        <v>8009016.0969390282</v>
      </c>
      <c r="H50" s="234">
        <f t="shared" si="43"/>
        <v>8009016.0969390282</v>
      </c>
      <c r="I50" s="234">
        <f t="shared" si="43"/>
        <v>8008275.8653931292</v>
      </c>
      <c r="J50" s="234">
        <f t="shared" si="43"/>
        <v>8008275.8653931292</v>
      </c>
      <c r="K50" s="234">
        <f t="shared" si="43"/>
        <v>8008275.8653931292</v>
      </c>
      <c r="L50" s="234">
        <f t="shared" si="43"/>
        <v>0</v>
      </c>
      <c r="M50" s="234">
        <f t="shared" si="43"/>
        <v>0</v>
      </c>
      <c r="N50" s="234">
        <f t="shared" si="43"/>
        <v>0</v>
      </c>
      <c r="O50" s="234">
        <f t="shared" si="43"/>
        <v>0</v>
      </c>
      <c r="P50" s="234">
        <f t="shared" si="43"/>
        <v>0</v>
      </c>
      <c r="Q50" s="234">
        <f t="shared" si="43"/>
        <v>0</v>
      </c>
      <c r="R50" s="234">
        <f t="shared" si="43"/>
        <v>0</v>
      </c>
      <c r="S50" s="234">
        <f t="shared" si="43"/>
        <v>0</v>
      </c>
      <c r="T50" s="234">
        <f t="shared" si="43"/>
        <v>0</v>
      </c>
      <c r="U50" s="71"/>
      <c r="V50" s="71"/>
      <c r="W50" s="71"/>
      <c r="X50" s="71"/>
    </row>
    <row r="51" spans="1:24" s="28" customFormat="1" x14ac:dyDescent="0.4">
      <c r="A51" s="72" t="s">
        <v>181</v>
      </c>
      <c r="B51" s="20"/>
      <c r="C51" s="298"/>
      <c r="D51" s="289">
        <f t="shared" si="42"/>
        <v>2128342.4389290875</v>
      </c>
      <c r="E51" s="75"/>
      <c r="F51" s="234">
        <f t="shared" ref="F51:T51" si="44">F18*F34*F45*F46*F42*F48</f>
        <v>1737697.3077332431</v>
      </c>
      <c r="G51" s="234">
        <f t="shared" si="44"/>
        <v>2128342.4389290875</v>
      </c>
      <c r="H51" s="234">
        <f t="shared" si="44"/>
        <v>2518987.570124933</v>
      </c>
      <c r="I51" s="234">
        <f t="shared" si="44"/>
        <v>0</v>
      </c>
      <c r="J51" s="234">
        <f t="shared" si="44"/>
        <v>0</v>
      </c>
      <c r="K51" s="234">
        <f t="shared" si="44"/>
        <v>0</v>
      </c>
      <c r="L51" s="234">
        <f t="shared" si="44"/>
        <v>1398331.4236129781</v>
      </c>
      <c r="M51" s="234">
        <f t="shared" si="44"/>
        <v>1706081.1195142895</v>
      </c>
      <c r="N51" s="234">
        <f t="shared" si="44"/>
        <v>2013711.4010988318</v>
      </c>
      <c r="O51" s="234">
        <f t="shared" si="44"/>
        <v>1511656.9302553469</v>
      </c>
      <c r="P51" s="234">
        <f t="shared" si="44"/>
        <v>1851486.7827933705</v>
      </c>
      <c r="Q51" s="234">
        <f t="shared" si="44"/>
        <v>2191316.6353313946</v>
      </c>
      <c r="R51" s="234">
        <f t="shared" si="44"/>
        <v>1737536.7014429274</v>
      </c>
      <c r="S51" s="234">
        <f t="shared" si="44"/>
        <v>2128145.7273487011</v>
      </c>
      <c r="T51" s="234">
        <f t="shared" si="44"/>
        <v>2518754.7532544755</v>
      </c>
      <c r="U51" s="71"/>
      <c r="V51" s="71"/>
      <c r="W51" s="71"/>
      <c r="X51" s="71"/>
    </row>
    <row r="52" spans="1:24" s="28" customFormat="1" x14ac:dyDescent="0.4">
      <c r="A52" s="226" t="s">
        <v>80</v>
      </c>
      <c r="B52" s="20"/>
      <c r="C52" s="24" t="s">
        <v>127</v>
      </c>
      <c r="D52" s="289">
        <f t="shared" si="42"/>
        <v>68.939099806930216</v>
      </c>
      <c r="E52" s="75"/>
      <c r="F52" s="235">
        <f t="shared" ref="F52:T52" si="45">F50*F10/1000000</f>
        <v>68.939099806930216</v>
      </c>
      <c r="G52" s="235">
        <f t="shared" si="45"/>
        <v>68.939099806930216</v>
      </c>
      <c r="H52" s="235">
        <f t="shared" si="45"/>
        <v>68.939099806930216</v>
      </c>
      <c r="I52" s="235">
        <f t="shared" si="45"/>
        <v>68.932728125839134</v>
      </c>
      <c r="J52" s="235">
        <f t="shared" si="45"/>
        <v>68.932728125839134</v>
      </c>
      <c r="K52" s="235">
        <f t="shared" si="45"/>
        <v>68.932728125839134</v>
      </c>
      <c r="L52" s="235">
        <f t="shared" si="45"/>
        <v>0</v>
      </c>
      <c r="M52" s="235">
        <f t="shared" si="45"/>
        <v>0</v>
      </c>
      <c r="N52" s="235">
        <f t="shared" si="45"/>
        <v>0</v>
      </c>
      <c r="O52" s="235">
        <f t="shared" si="45"/>
        <v>0</v>
      </c>
      <c r="P52" s="235">
        <f t="shared" si="45"/>
        <v>0</v>
      </c>
      <c r="Q52" s="235">
        <f t="shared" si="45"/>
        <v>0</v>
      </c>
      <c r="R52" s="235">
        <f t="shared" si="45"/>
        <v>0</v>
      </c>
      <c r="S52" s="235">
        <f t="shared" si="45"/>
        <v>0</v>
      </c>
      <c r="T52" s="235">
        <f t="shared" si="45"/>
        <v>0</v>
      </c>
      <c r="U52" s="71"/>
      <c r="V52" s="71"/>
      <c r="W52" s="71"/>
      <c r="X52" s="71"/>
    </row>
    <row r="53" spans="1:24" s="28" customFormat="1" x14ac:dyDescent="0.4">
      <c r="A53" s="226" t="s">
        <v>81</v>
      </c>
      <c r="B53" s="20"/>
      <c r="C53" s="24" t="s">
        <v>128</v>
      </c>
      <c r="D53" s="289">
        <f t="shared" si="42"/>
        <v>18.320104497821518</v>
      </c>
      <c r="E53" s="75"/>
      <c r="F53" s="235">
        <f t="shared" ref="F53:T53" si="46">F51*F10/1000000</f>
        <v>14.957553672272006</v>
      </c>
      <c r="G53" s="235">
        <f t="shared" si="46"/>
        <v>18.320104497821518</v>
      </c>
      <c r="H53" s="235">
        <f t="shared" si="46"/>
        <v>21.682655323371037</v>
      </c>
      <c r="I53" s="235">
        <f t="shared" si="46"/>
        <v>0</v>
      </c>
      <c r="J53" s="235">
        <f t="shared" si="46"/>
        <v>0</v>
      </c>
      <c r="K53" s="235">
        <f t="shared" si="46"/>
        <v>0</v>
      </c>
      <c r="L53" s="235">
        <f t="shared" si="46"/>
        <v>12.036398529959875</v>
      </c>
      <c r="M53" s="235">
        <f t="shared" si="46"/>
        <v>14.685411435477882</v>
      </c>
      <c r="N53" s="235">
        <f t="shared" si="46"/>
        <v>17.333396459992468</v>
      </c>
      <c r="O53" s="235">
        <f t="shared" si="46"/>
        <v>13.011868964596045</v>
      </c>
      <c r="P53" s="235">
        <f t="shared" si="46"/>
        <v>15.937017801598257</v>
      </c>
      <c r="Q53" s="235">
        <f t="shared" si="46"/>
        <v>18.862166638600474</v>
      </c>
      <c r="R53" s="235">
        <f t="shared" si="46"/>
        <v>14.956171223673616</v>
      </c>
      <c r="S53" s="235">
        <f t="shared" si="46"/>
        <v>18.318411266204887</v>
      </c>
      <c r="T53" s="235">
        <f t="shared" si="46"/>
        <v>21.680651308736163</v>
      </c>
      <c r="U53" s="71"/>
      <c r="V53" s="71"/>
      <c r="W53" s="71"/>
      <c r="X53" s="71"/>
    </row>
    <row r="54" spans="1:24" s="28" customFormat="1" ht="14.35" x14ac:dyDescent="0.5">
      <c r="A54" s="72"/>
      <c r="B54" s="20"/>
      <c r="C54" s="298"/>
      <c r="D54"/>
      <c r="E54" s="75"/>
      <c r="F54" s="138"/>
      <c r="G54" s="138"/>
      <c r="H54" s="139"/>
      <c r="I54" s="140"/>
      <c r="J54" s="140"/>
      <c r="K54" s="141"/>
      <c r="L54" s="138"/>
      <c r="M54" s="138"/>
      <c r="N54" s="139"/>
      <c r="O54" s="150"/>
      <c r="P54" s="317"/>
      <c r="Q54" s="139"/>
      <c r="R54" s="315"/>
      <c r="S54" s="315"/>
      <c r="T54" s="315"/>
      <c r="U54" s="71"/>
      <c r="V54" s="71"/>
      <c r="W54" s="71"/>
      <c r="X54" s="71"/>
    </row>
    <row r="55" spans="1:24" s="28" customFormat="1" x14ac:dyDescent="0.4">
      <c r="A55" s="72"/>
      <c r="B55" s="20"/>
      <c r="C55" s="298"/>
      <c r="D55" s="219"/>
      <c r="E55" s="246"/>
      <c r="F55" s="86"/>
      <c r="G55" s="161"/>
      <c r="H55" s="87"/>
      <c r="I55" s="161"/>
      <c r="J55" s="161"/>
      <c r="K55" s="162"/>
      <c r="L55" s="86"/>
      <c r="M55" s="86"/>
      <c r="N55" s="87"/>
      <c r="O55" s="90"/>
      <c r="P55" s="161"/>
      <c r="Q55" s="87"/>
      <c r="R55" s="112"/>
      <c r="S55" s="163"/>
      <c r="T55" s="112"/>
      <c r="U55" s="71"/>
      <c r="V55" s="71"/>
      <c r="W55" s="71"/>
      <c r="X55" s="71"/>
    </row>
    <row r="56" spans="1:24" s="28" customFormat="1" x14ac:dyDescent="0.4">
      <c r="A56" s="228" t="s">
        <v>108</v>
      </c>
      <c r="B56" s="21"/>
      <c r="C56" s="298"/>
      <c r="D56" s="222"/>
      <c r="E56" s="214"/>
      <c r="F56" s="86"/>
      <c r="G56" s="86"/>
      <c r="H56" s="87"/>
      <c r="I56" s="86"/>
      <c r="J56" s="86"/>
      <c r="K56" s="87"/>
      <c r="L56" s="86"/>
      <c r="M56" s="86"/>
      <c r="N56" s="87"/>
      <c r="O56" s="90"/>
      <c r="P56" s="86"/>
      <c r="Q56" s="87"/>
      <c r="R56" s="112"/>
      <c r="S56" s="112"/>
      <c r="T56" s="112"/>
      <c r="U56" s="71"/>
      <c r="V56" s="71"/>
      <c r="W56" s="71"/>
      <c r="X56" s="71"/>
    </row>
    <row r="57" spans="1:24" s="28" customFormat="1" x14ac:dyDescent="0.4">
      <c r="A57" s="247" t="s">
        <v>90</v>
      </c>
      <c r="B57" s="20"/>
      <c r="C57" s="300" t="s">
        <v>38</v>
      </c>
      <c r="D57" s="275">
        <f t="shared" ref="D57:D74" si="47">INDEX(F57:X57,$D$4)</f>
        <v>0.81</v>
      </c>
      <c r="E57" s="70" t="s">
        <v>157</v>
      </c>
      <c r="F57" s="129">
        <v>0.81</v>
      </c>
      <c r="G57" s="164">
        <v>0.81</v>
      </c>
      <c r="H57" s="165">
        <v>0.81</v>
      </c>
      <c r="I57" s="243">
        <v>0.81</v>
      </c>
      <c r="J57" s="244">
        <v>0.81</v>
      </c>
      <c r="K57" s="245">
        <v>0.81</v>
      </c>
      <c r="L57" s="128">
        <v>0.81</v>
      </c>
      <c r="M57" s="164">
        <v>0.81</v>
      </c>
      <c r="N57" s="165">
        <v>0.81</v>
      </c>
      <c r="O57" s="132">
        <v>0.81</v>
      </c>
      <c r="P57" s="164">
        <v>0.81</v>
      </c>
      <c r="Q57" s="165">
        <v>0.81</v>
      </c>
      <c r="R57" s="128">
        <v>0.81</v>
      </c>
      <c r="S57" s="166">
        <v>0.81</v>
      </c>
      <c r="T57" s="166">
        <v>0.81</v>
      </c>
      <c r="U57" s="71"/>
      <c r="V57" s="71"/>
      <c r="W57" s="71"/>
      <c r="X57" s="71"/>
    </row>
    <row r="58" spans="1:24" s="28" customFormat="1" x14ac:dyDescent="0.4">
      <c r="A58" s="247" t="s">
        <v>91</v>
      </c>
      <c r="B58" s="20"/>
      <c r="C58" s="300" t="s">
        <v>39</v>
      </c>
      <c r="D58" s="275">
        <f t="shared" si="47"/>
        <v>0.51</v>
      </c>
      <c r="E58" s="70" t="s">
        <v>158</v>
      </c>
      <c r="F58" s="129">
        <v>0.51</v>
      </c>
      <c r="G58" s="164">
        <v>0.51</v>
      </c>
      <c r="H58" s="165">
        <v>0.51</v>
      </c>
      <c r="I58" s="243">
        <v>0.51</v>
      </c>
      <c r="J58" s="244">
        <v>0.51</v>
      </c>
      <c r="K58" s="245">
        <v>0.51</v>
      </c>
      <c r="L58" s="128">
        <v>0.51</v>
      </c>
      <c r="M58" s="164">
        <v>0.51</v>
      </c>
      <c r="N58" s="165">
        <v>0.51</v>
      </c>
      <c r="O58" s="132">
        <v>0.51</v>
      </c>
      <c r="P58" s="164">
        <v>0.51</v>
      </c>
      <c r="Q58" s="165">
        <v>0.51</v>
      </c>
      <c r="R58" s="128">
        <v>0.51</v>
      </c>
      <c r="S58" s="166">
        <v>0.51</v>
      </c>
      <c r="T58" s="166">
        <v>0.51</v>
      </c>
      <c r="U58" s="71"/>
      <c r="V58" s="71"/>
      <c r="W58" s="71"/>
      <c r="X58" s="71"/>
    </row>
    <row r="59" spans="1:24" s="28" customFormat="1" x14ac:dyDescent="0.4">
      <c r="A59" s="247" t="s">
        <v>140</v>
      </c>
      <c r="B59" s="20"/>
      <c r="C59" s="300"/>
      <c r="D59" s="275">
        <f t="shared" si="47"/>
        <v>0.45600000000000002</v>
      </c>
      <c r="E59" s="70" t="s">
        <v>166</v>
      </c>
      <c r="F59" s="239">
        <v>0.45600000000000002</v>
      </c>
      <c r="G59" s="239">
        <v>0.45600000000000002</v>
      </c>
      <c r="H59" s="239">
        <v>0.45600000000000002</v>
      </c>
      <c r="I59" s="167">
        <v>0</v>
      </c>
      <c r="J59" s="168">
        <v>0</v>
      </c>
      <c r="K59" s="169">
        <v>0</v>
      </c>
      <c r="L59" s="240">
        <v>0.45</v>
      </c>
      <c r="M59" s="241">
        <v>0.45</v>
      </c>
      <c r="N59" s="242">
        <v>0.45</v>
      </c>
      <c r="O59" s="239">
        <v>0.45600000000000002</v>
      </c>
      <c r="P59" s="239">
        <v>0.45600000000000002</v>
      </c>
      <c r="Q59" s="239">
        <v>0.45600000000000002</v>
      </c>
      <c r="R59" s="239">
        <v>0.45600000000000002</v>
      </c>
      <c r="S59" s="239">
        <v>0.45600000000000002</v>
      </c>
      <c r="T59" s="239">
        <v>0.45600000000000002</v>
      </c>
      <c r="U59" s="71"/>
      <c r="V59" s="71"/>
      <c r="W59" s="71"/>
      <c r="X59" s="71"/>
    </row>
    <row r="60" spans="1:24" s="28" customFormat="1" x14ac:dyDescent="0.4">
      <c r="A60" s="247" t="s">
        <v>141</v>
      </c>
      <c r="B60" s="20"/>
      <c r="C60" s="300"/>
      <c r="D60" s="275">
        <f t="shared" si="47"/>
        <v>0.36799999999999999</v>
      </c>
      <c r="E60" s="70" t="s">
        <v>166</v>
      </c>
      <c r="F60" s="239">
        <v>0.36799999999999999</v>
      </c>
      <c r="G60" s="239">
        <v>0.36799999999999999</v>
      </c>
      <c r="H60" s="239">
        <v>0.36799999999999999</v>
      </c>
      <c r="I60" s="167">
        <v>0</v>
      </c>
      <c r="J60" s="168">
        <v>0</v>
      </c>
      <c r="K60" s="169">
        <v>0</v>
      </c>
      <c r="L60" s="240">
        <v>0.35499999999999998</v>
      </c>
      <c r="M60" s="241">
        <v>0.35499999999999998</v>
      </c>
      <c r="N60" s="242">
        <v>0.35499999999999998</v>
      </c>
      <c r="O60" s="239">
        <v>0.36799999999999999</v>
      </c>
      <c r="P60" s="239">
        <v>0.36799999999999999</v>
      </c>
      <c r="Q60" s="239">
        <v>0.36799999999999999</v>
      </c>
      <c r="R60" s="239">
        <v>0.36799999999999999</v>
      </c>
      <c r="S60" s="239">
        <v>0.36799999999999999</v>
      </c>
      <c r="T60" s="239">
        <v>0.36799999999999999</v>
      </c>
      <c r="U60" s="71"/>
      <c r="V60" s="71"/>
      <c r="W60" s="71"/>
      <c r="X60" s="71"/>
    </row>
    <row r="61" spans="1:24" s="28" customFormat="1" x14ac:dyDescent="0.4">
      <c r="A61" s="247" t="s">
        <v>143</v>
      </c>
      <c r="B61" s="20"/>
      <c r="C61" s="300"/>
      <c r="D61" s="275">
        <f t="shared" si="47"/>
        <v>0.45450000000000002</v>
      </c>
      <c r="E61" s="70" t="s">
        <v>166</v>
      </c>
      <c r="F61" s="239">
        <v>0.45450000000000002</v>
      </c>
      <c r="G61" s="239">
        <v>0.45450000000000002</v>
      </c>
      <c r="H61" s="239">
        <v>0.45450000000000002</v>
      </c>
      <c r="I61" s="167">
        <v>0</v>
      </c>
      <c r="J61" s="168">
        <v>0</v>
      </c>
      <c r="K61" s="169">
        <v>0</v>
      </c>
      <c r="L61" s="170" t="s">
        <v>144</v>
      </c>
      <c r="M61" s="171" t="s">
        <v>144</v>
      </c>
      <c r="N61" s="172" t="s">
        <v>144</v>
      </c>
      <c r="O61" s="239">
        <v>0.45450000000000002</v>
      </c>
      <c r="P61" s="239">
        <v>0.45450000000000002</v>
      </c>
      <c r="Q61" s="239">
        <v>0.45450000000000002</v>
      </c>
      <c r="R61" s="239">
        <v>0.45450000000000002</v>
      </c>
      <c r="S61" s="239">
        <v>0.45450000000000002</v>
      </c>
      <c r="T61" s="239">
        <v>0.45450000000000002</v>
      </c>
      <c r="U61" s="71"/>
      <c r="V61" s="71"/>
      <c r="W61" s="71"/>
      <c r="X61" s="71"/>
    </row>
    <row r="62" spans="1:24" s="28" customFormat="1" x14ac:dyDescent="0.4">
      <c r="A62" s="247" t="s">
        <v>142</v>
      </c>
      <c r="B62" s="20"/>
      <c r="C62" s="300"/>
      <c r="D62" s="275">
        <f t="shared" si="47"/>
        <v>0.31950000000000001</v>
      </c>
      <c r="E62" s="70" t="s">
        <v>166</v>
      </c>
      <c r="F62" s="239">
        <v>0.31950000000000001</v>
      </c>
      <c r="G62" s="239">
        <v>0.31950000000000001</v>
      </c>
      <c r="H62" s="239">
        <v>0.31950000000000001</v>
      </c>
      <c r="I62" s="167">
        <v>0</v>
      </c>
      <c r="J62" s="168">
        <v>0</v>
      </c>
      <c r="K62" s="169">
        <v>0</v>
      </c>
      <c r="L62" s="170" t="s">
        <v>144</v>
      </c>
      <c r="M62" s="171" t="s">
        <v>144</v>
      </c>
      <c r="N62" s="172" t="s">
        <v>144</v>
      </c>
      <c r="O62" s="239">
        <v>0.31950000000000001</v>
      </c>
      <c r="P62" s="239">
        <v>0.31950000000000001</v>
      </c>
      <c r="Q62" s="239">
        <v>0.31950000000000001</v>
      </c>
      <c r="R62" s="239">
        <v>0.31950000000000001</v>
      </c>
      <c r="S62" s="239">
        <v>0.31950000000000001</v>
      </c>
      <c r="T62" s="239">
        <v>0.31950000000000001</v>
      </c>
      <c r="U62" s="71"/>
      <c r="V62" s="71"/>
      <c r="W62" s="71"/>
      <c r="X62" s="71"/>
    </row>
    <row r="63" spans="1:24" s="28" customFormat="1" ht="13.5" customHeight="1" x14ac:dyDescent="0.4">
      <c r="A63" s="247" t="s">
        <v>138</v>
      </c>
      <c r="B63" s="20"/>
      <c r="C63" s="298" t="s">
        <v>40</v>
      </c>
      <c r="D63" s="275">
        <f t="shared" si="47"/>
        <v>0.43840000000000001</v>
      </c>
      <c r="E63" s="70"/>
      <c r="F63" s="173">
        <f t="shared" ref="F63:T63" si="48">F59*F29+F60*F30</f>
        <v>0.36480000000000001</v>
      </c>
      <c r="G63" s="173">
        <f t="shared" si="48"/>
        <v>0.43840000000000001</v>
      </c>
      <c r="H63" s="173">
        <f t="shared" si="48"/>
        <v>0.51200000000000001</v>
      </c>
      <c r="I63" s="174">
        <f t="shared" si="48"/>
        <v>0</v>
      </c>
      <c r="J63" s="174">
        <f t="shared" si="48"/>
        <v>0</v>
      </c>
      <c r="K63" s="174">
        <f t="shared" si="48"/>
        <v>0</v>
      </c>
      <c r="L63" s="173">
        <f t="shared" si="48"/>
        <v>0.36000000000000004</v>
      </c>
      <c r="M63" s="173">
        <f t="shared" si="48"/>
        <v>0.43100000000000005</v>
      </c>
      <c r="N63" s="173">
        <f t="shared" si="48"/>
        <v>0.502</v>
      </c>
      <c r="O63" s="173">
        <f t="shared" si="48"/>
        <v>0.36480000000000001</v>
      </c>
      <c r="P63" s="173">
        <f t="shared" si="48"/>
        <v>0.43840000000000001</v>
      </c>
      <c r="Q63" s="173">
        <f t="shared" si="48"/>
        <v>0.51200000000000001</v>
      </c>
      <c r="R63" s="173">
        <f t="shared" si="48"/>
        <v>0.36480000000000001</v>
      </c>
      <c r="S63" s="173">
        <f t="shared" si="48"/>
        <v>0.43840000000000001</v>
      </c>
      <c r="T63" s="173">
        <f t="shared" si="48"/>
        <v>0.51200000000000001</v>
      </c>
      <c r="U63" s="71"/>
      <c r="V63" s="71"/>
      <c r="W63" s="71"/>
      <c r="X63" s="71"/>
    </row>
    <row r="64" spans="1:24" s="28" customFormat="1" x14ac:dyDescent="0.4">
      <c r="A64" s="247" t="s">
        <v>139</v>
      </c>
      <c r="B64" s="20"/>
      <c r="C64" s="300" t="s">
        <v>41</v>
      </c>
      <c r="D64" s="275">
        <f t="shared" si="47"/>
        <v>0.42750000000000005</v>
      </c>
      <c r="E64" s="70"/>
      <c r="F64" s="173">
        <f t="shared" ref="F64:K64" si="49">F61*F29+F62*F30</f>
        <v>0.36360000000000003</v>
      </c>
      <c r="G64" s="173">
        <f t="shared" si="49"/>
        <v>0.42750000000000005</v>
      </c>
      <c r="H64" s="173">
        <f t="shared" si="49"/>
        <v>0.49140000000000006</v>
      </c>
      <c r="I64" s="174">
        <f t="shared" si="49"/>
        <v>0</v>
      </c>
      <c r="J64" s="174">
        <f t="shared" si="49"/>
        <v>0</v>
      </c>
      <c r="K64" s="174">
        <f t="shared" si="49"/>
        <v>0</v>
      </c>
      <c r="L64" s="269">
        <f>O64*(L63/O63)</f>
        <v>0.35881578947368425</v>
      </c>
      <c r="M64" s="270">
        <f>P64*(M63/P63)</f>
        <v>0.42028398722627747</v>
      </c>
      <c r="N64" s="271">
        <f>Q64*(N63/Q63)</f>
        <v>0.48180234375000008</v>
      </c>
      <c r="O64" s="173">
        <f t="shared" ref="O64:T64" si="50">O61*O29+O62*O30</f>
        <v>0.36360000000000003</v>
      </c>
      <c r="P64" s="173">
        <f t="shared" si="50"/>
        <v>0.42750000000000005</v>
      </c>
      <c r="Q64" s="173">
        <f t="shared" si="50"/>
        <v>0.49140000000000006</v>
      </c>
      <c r="R64" s="173">
        <f t="shared" si="50"/>
        <v>0.36360000000000003</v>
      </c>
      <c r="S64" s="173">
        <f t="shared" si="50"/>
        <v>0.42750000000000005</v>
      </c>
      <c r="T64" s="173">
        <f t="shared" si="50"/>
        <v>0.49140000000000006</v>
      </c>
      <c r="U64" s="71"/>
      <c r="V64" s="71"/>
      <c r="W64" s="71"/>
      <c r="X64" s="71"/>
    </row>
    <row r="65" spans="1:24" s="28" customFormat="1" x14ac:dyDescent="0.4">
      <c r="A65" s="247" t="s">
        <v>98</v>
      </c>
      <c r="B65" s="20"/>
      <c r="C65" s="298" t="s">
        <v>42</v>
      </c>
      <c r="D65" s="290">
        <f t="shared" si="47"/>
        <v>1.5305555555555554E-3</v>
      </c>
      <c r="E65" s="57" t="s">
        <v>43</v>
      </c>
      <c r="F65" s="175">
        <f t="shared" ref="F65:H65" si="51">5.51/(60^2)</f>
        <v>1.5305555555555554E-3</v>
      </c>
      <c r="G65" s="176">
        <f t="shared" si="51"/>
        <v>1.5305555555555554E-3</v>
      </c>
      <c r="H65" s="177">
        <f t="shared" si="51"/>
        <v>1.5305555555555554E-3</v>
      </c>
      <c r="I65" s="178">
        <f>5.51/(60^2)</f>
        <v>1.5305555555555554E-3</v>
      </c>
      <c r="J65" s="179">
        <f>5.51/(60^2)</f>
        <v>1.5305555555555554E-3</v>
      </c>
      <c r="K65" s="180">
        <f>5.51/(60^2)</f>
        <v>1.5305555555555554E-3</v>
      </c>
      <c r="L65" s="175">
        <f t="shared" ref="L65:T65" si="52">5.51/(60^2)</f>
        <v>1.5305555555555554E-3</v>
      </c>
      <c r="M65" s="176">
        <f t="shared" si="52"/>
        <v>1.5305555555555554E-3</v>
      </c>
      <c r="N65" s="177">
        <f t="shared" si="52"/>
        <v>1.5305555555555554E-3</v>
      </c>
      <c r="O65" s="181">
        <f t="shared" si="52"/>
        <v>1.5305555555555554E-3</v>
      </c>
      <c r="P65" s="176">
        <f t="shared" si="52"/>
        <v>1.5305555555555554E-3</v>
      </c>
      <c r="Q65" s="177">
        <f t="shared" si="52"/>
        <v>1.5305555555555554E-3</v>
      </c>
      <c r="R65" s="175">
        <f t="shared" si="52"/>
        <v>1.5305555555555554E-3</v>
      </c>
      <c r="S65" s="182">
        <f t="shared" si="52"/>
        <v>1.5305555555555554E-3</v>
      </c>
      <c r="T65" s="182">
        <f t="shared" si="52"/>
        <v>1.5305555555555554E-3</v>
      </c>
      <c r="U65" s="71"/>
      <c r="V65" s="71"/>
      <c r="W65" s="71"/>
      <c r="X65" s="71"/>
    </row>
    <row r="66" spans="1:24" s="28" customFormat="1" x14ac:dyDescent="0.4">
      <c r="A66" s="247" t="s">
        <v>99</v>
      </c>
      <c r="B66" s="20"/>
      <c r="C66" s="298" t="s">
        <v>44</v>
      </c>
      <c r="D66" s="278">
        <f t="shared" si="47"/>
        <v>60</v>
      </c>
      <c r="E66" s="57" t="s">
        <v>167</v>
      </c>
      <c r="F66" s="183">
        <v>60</v>
      </c>
      <c r="G66" s="184">
        <v>60</v>
      </c>
      <c r="H66" s="185">
        <v>60</v>
      </c>
      <c r="I66" s="186">
        <v>60</v>
      </c>
      <c r="J66" s="187">
        <v>60</v>
      </c>
      <c r="K66" s="188">
        <v>60</v>
      </c>
      <c r="L66" s="183">
        <v>60</v>
      </c>
      <c r="M66" s="184">
        <v>60</v>
      </c>
      <c r="N66" s="185">
        <v>60</v>
      </c>
      <c r="O66" s="189">
        <v>60</v>
      </c>
      <c r="P66" s="184">
        <v>60</v>
      </c>
      <c r="Q66" s="185">
        <v>60</v>
      </c>
      <c r="R66" s="183">
        <v>60</v>
      </c>
      <c r="S66" s="190">
        <v>60</v>
      </c>
      <c r="T66" s="190">
        <v>60</v>
      </c>
      <c r="U66" s="71"/>
      <c r="V66" s="71"/>
      <c r="W66" s="71"/>
      <c r="X66" s="71"/>
    </row>
    <row r="67" spans="1:24" s="28" customFormat="1" x14ac:dyDescent="0.4">
      <c r="A67" s="247" t="s">
        <v>100</v>
      </c>
      <c r="B67" s="20"/>
      <c r="C67" s="298" t="s">
        <v>46</v>
      </c>
      <c r="D67" s="278">
        <f t="shared" si="47"/>
        <v>459.21686378111929</v>
      </c>
      <c r="E67" s="57" t="s">
        <v>168</v>
      </c>
      <c r="F67" s="183">
        <v>459.21686378111929</v>
      </c>
      <c r="G67" s="184">
        <v>459.21686378111929</v>
      </c>
      <c r="H67" s="185">
        <v>459.21686378111929</v>
      </c>
      <c r="I67" s="186">
        <v>0</v>
      </c>
      <c r="J67" s="187">
        <v>0</v>
      </c>
      <c r="K67" s="188">
        <v>0</v>
      </c>
      <c r="L67" s="183">
        <v>459.21686378111929</v>
      </c>
      <c r="M67" s="184">
        <v>459.21686378111929</v>
      </c>
      <c r="N67" s="185">
        <v>459.21686378111929</v>
      </c>
      <c r="O67" s="189">
        <v>459.21686378111929</v>
      </c>
      <c r="P67" s="184">
        <v>459.21686378111929</v>
      </c>
      <c r="Q67" s="185">
        <v>459.21686378111929</v>
      </c>
      <c r="R67" s="183">
        <v>459.21686378111929</v>
      </c>
      <c r="S67" s="190">
        <v>459.21686378111929</v>
      </c>
      <c r="T67" s="190">
        <v>459.21686378111929</v>
      </c>
      <c r="U67" s="71"/>
      <c r="V67" s="71"/>
      <c r="W67" s="71"/>
      <c r="X67" s="71"/>
    </row>
    <row r="68" spans="1:24" s="28" customFormat="1" x14ac:dyDescent="0.4">
      <c r="A68" s="247" t="s">
        <v>101</v>
      </c>
      <c r="B68" s="20"/>
      <c r="C68" s="298" t="s">
        <v>47</v>
      </c>
      <c r="D68" s="278">
        <f t="shared" si="47"/>
        <v>441.85917190192197</v>
      </c>
      <c r="E68" s="57" t="s">
        <v>168</v>
      </c>
      <c r="F68" s="183">
        <v>441.85917190192197</v>
      </c>
      <c r="G68" s="184">
        <v>441.85917190192197</v>
      </c>
      <c r="H68" s="185">
        <v>441.85917190192197</v>
      </c>
      <c r="I68" s="186">
        <v>0</v>
      </c>
      <c r="J68" s="187">
        <v>0</v>
      </c>
      <c r="K68" s="188">
        <v>0</v>
      </c>
      <c r="L68" s="183">
        <v>441.85917190192197</v>
      </c>
      <c r="M68" s="184">
        <v>441.85917190192197</v>
      </c>
      <c r="N68" s="185">
        <v>441.85917190192197</v>
      </c>
      <c r="O68" s="189">
        <v>441.85917190192197</v>
      </c>
      <c r="P68" s="184">
        <v>441.85917190192197</v>
      </c>
      <c r="Q68" s="185">
        <v>441.85917190192197</v>
      </c>
      <c r="R68" s="183">
        <v>441.85917190192197</v>
      </c>
      <c r="S68" s="190">
        <v>441.85917190192197</v>
      </c>
      <c r="T68" s="190">
        <v>441.85917190192197</v>
      </c>
      <c r="U68" s="71"/>
      <c r="V68" s="71"/>
      <c r="W68" s="71"/>
      <c r="X68" s="71"/>
    </row>
    <row r="69" spans="1:24" s="28" customFormat="1" x14ac:dyDescent="0.4">
      <c r="A69" s="247" t="s">
        <v>102</v>
      </c>
      <c r="B69" s="20"/>
      <c r="C69" s="298" t="s">
        <v>48</v>
      </c>
      <c r="D69" s="278">
        <f t="shared" si="47"/>
        <v>371.3843078250826</v>
      </c>
      <c r="E69" s="57" t="s">
        <v>168</v>
      </c>
      <c r="F69" s="183">
        <v>371.3843078250826</v>
      </c>
      <c r="G69" s="184">
        <v>371.3843078250826</v>
      </c>
      <c r="H69" s="185">
        <v>371.3843078250826</v>
      </c>
      <c r="I69" s="186">
        <v>0</v>
      </c>
      <c r="J69" s="187">
        <v>0</v>
      </c>
      <c r="K69" s="188">
        <v>0</v>
      </c>
      <c r="L69" s="183">
        <v>371.3843078250826</v>
      </c>
      <c r="M69" s="184">
        <v>371.3843078250826</v>
      </c>
      <c r="N69" s="185">
        <v>371.3843078250826</v>
      </c>
      <c r="O69" s="189">
        <v>371.3843078250826</v>
      </c>
      <c r="P69" s="184">
        <v>371.3843078250826</v>
      </c>
      <c r="Q69" s="185">
        <v>371.3843078250826</v>
      </c>
      <c r="R69" s="183">
        <v>371.3843078250826</v>
      </c>
      <c r="S69" s="190">
        <v>371.3843078250826</v>
      </c>
      <c r="T69" s="190">
        <v>371.3843078250826</v>
      </c>
      <c r="U69" s="71"/>
      <c r="V69" s="71"/>
      <c r="W69" s="71"/>
      <c r="X69" s="71"/>
    </row>
    <row r="70" spans="1:24" s="28" customFormat="1" x14ac:dyDescent="0.4">
      <c r="A70" s="247" t="s">
        <v>103</v>
      </c>
      <c r="B70" s="20"/>
      <c r="C70" s="298" t="s">
        <v>49</v>
      </c>
      <c r="D70" s="278">
        <f t="shared" si="47"/>
        <v>354.02661594588523</v>
      </c>
      <c r="E70" s="57" t="s">
        <v>168</v>
      </c>
      <c r="F70" s="183">
        <v>354.02661594588523</v>
      </c>
      <c r="G70" s="184">
        <v>354.02661594588523</v>
      </c>
      <c r="H70" s="185">
        <v>354.02661594588523</v>
      </c>
      <c r="I70" s="186">
        <v>0</v>
      </c>
      <c r="J70" s="187">
        <v>0</v>
      </c>
      <c r="K70" s="188">
        <v>0</v>
      </c>
      <c r="L70" s="183">
        <v>354.02661594588523</v>
      </c>
      <c r="M70" s="184">
        <v>354.02661594588523</v>
      </c>
      <c r="N70" s="185">
        <v>354.02661594588523</v>
      </c>
      <c r="O70" s="189">
        <v>354.02661594588523</v>
      </c>
      <c r="P70" s="184">
        <v>354.02661594588523</v>
      </c>
      <c r="Q70" s="185">
        <v>354.02661594588523</v>
      </c>
      <c r="R70" s="183">
        <v>354.02661594588523</v>
      </c>
      <c r="S70" s="190">
        <v>354.02661594588523</v>
      </c>
      <c r="T70" s="190">
        <v>354.02661594588523</v>
      </c>
      <c r="U70" s="71"/>
      <c r="V70" s="71"/>
      <c r="W70" s="71"/>
      <c r="X70" s="71"/>
    </row>
    <row r="71" spans="1:24" s="28" customFormat="1" x14ac:dyDescent="0.4">
      <c r="A71" s="247" t="s">
        <v>50</v>
      </c>
      <c r="B71" s="20"/>
      <c r="C71" s="300" t="s">
        <v>51</v>
      </c>
      <c r="D71" s="278">
        <f t="shared" si="47"/>
        <v>60</v>
      </c>
      <c r="E71" s="57" t="s">
        <v>167</v>
      </c>
      <c r="F71" s="183">
        <v>60</v>
      </c>
      <c r="G71" s="184">
        <v>60</v>
      </c>
      <c r="H71" s="185">
        <v>60</v>
      </c>
      <c r="I71" s="186">
        <v>60</v>
      </c>
      <c r="J71" s="187">
        <v>60</v>
      </c>
      <c r="K71" s="188">
        <v>60</v>
      </c>
      <c r="L71" s="183">
        <v>60</v>
      </c>
      <c r="M71" s="184">
        <v>60</v>
      </c>
      <c r="N71" s="185">
        <v>60</v>
      </c>
      <c r="O71" s="189">
        <v>60</v>
      </c>
      <c r="P71" s="184">
        <v>60</v>
      </c>
      <c r="Q71" s="185">
        <v>60</v>
      </c>
      <c r="R71" s="183">
        <v>60</v>
      </c>
      <c r="S71" s="190">
        <v>60</v>
      </c>
      <c r="T71" s="190">
        <v>60</v>
      </c>
      <c r="U71" s="71"/>
      <c r="V71" s="71"/>
      <c r="W71" s="71"/>
      <c r="X71" s="71"/>
    </row>
    <row r="72" spans="1:24" s="28" customFormat="1" x14ac:dyDescent="0.4">
      <c r="A72" s="247" t="s">
        <v>182</v>
      </c>
      <c r="B72" s="20"/>
      <c r="C72" s="298" t="s">
        <v>52</v>
      </c>
      <c r="D72" s="278">
        <f t="shared" si="47"/>
        <v>120</v>
      </c>
      <c r="E72" s="57" t="s">
        <v>167</v>
      </c>
      <c r="F72" s="183">
        <v>120</v>
      </c>
      <c r="G72" s="184">
        <v>120</v>
      </c>
      <c r="H72" s="185">
        <v>120</v>
      </c>
      <c r="I72" s="186">
        <v>0</v>
      </c>
      <c r="J72" s="187">
        <v>0</v>
      </c>
      <c r="K72" s="188">
        <v>0</v>
      </c>
      <c r="L72" s="183">
        <v>120</v>
      </c>
      <c r="M72" s="184">
        <v>120</v>
      </c>
      <c r="N72" s="185">
        <v>120</v>
      </c>
      <c r="O72" s="189">
        <v>120</v>
      </c>
      <c r="P72" s="184">
        <v>120</v>
      </c>
      <c r="Q72" s="185">
        <v>120</v>
      </c>
      <c r="R72" s="183">
        <v>120</v>
      </c>
      <c r="S72" s="190">
        <v>120</v>
      </c>
      <c r="T72" s="190">
        <v>120</v>
      </c>
      <c r="U72" s="71"/>
      <c r="V72" s="71"/>
      <c r="W72" s="71"/>
      <c r="X72" s="71"/>
    </row>
    <row r="73" spans="1:24" s="28" customFormat="1" x14ac:dyDescent="0.4">
      <c r="A73" s="247" t="s">
        <v>183</v>
      </c>
      <c r="B73" s="20"/>
      <c r="C73" s="298" t="s">
        <v>53</v>
      </c>
      <c r="D73" s="278">
        <f t="shared" si="47"/>
        <v>120</v>
      </c>
      <c r="E73" s="57" t="s">
        <v>167</v>
      </c>
      <c r="F73" s="183">
        <v>120</v>
      </c>
      <c r="G73" s="184">
        <v>120</v>
      </c>
      <c r="H73" s="185">
        <v>120</v>
      </c>
      <c r="I73" s="186">
        <v>0</v>
      </c>
      <c r="J73" s="187">
        <v>0</v>
      </c>
      <c r="K73" s="188">
        <v>0</v>
      </c>
      <c r="L73" s="183">
        <v>120</v>
      </c>
      <c r="M73" s="184">
        <v>120</v>
      </c>
      <c r="N73" s="185">
        <v>120</v>
      </c>
      <c r="O73" s="189">
        <v>120</v>
      </c>
      <c r="P73" s="184">
        <v>120</v>
      </c>
      <c r="Q73" s="185">
        <v>120</v>
      </c>
      <c r="R73" s="183">
        <v>120</v>
      </c>
      <c r="S73" s="190">
        <v>120</v>
      </c>
      <c r="T73" s="190">
        <v>120</v>
      </c>
      <c r="U73" s="71"/>
      <c r="V73" s="71"/>
      <c r="W73" s="71"/>
      <c r="X73" s="71"/>
    </row>
    <row r="74" spans="1:24" s="28" customFormat="1" x14ac:dyDescent="0.4">
      <c r="A74" s="30" t="s">
        <v>54</v>
      </c>
      <c r="B74" s="20"/>
      <c r="C74" s="298" t="s">
        <v>55</v>
      </c>
      <c r="D74" s="275">
        <f t="shared" si="47"/>
        <v>0.18</v>
      </c>
      <c r="E74" s="70" t="s">
        <v>169</v>
      </c>
      <c r="F74" s="318">
        <v>0.18</v>
      </c>
      <c r="G74" s="319">
        <v>0.18</v>
      </c>
      <c r="H74" s="320">
        <v>0.18</v>
      </c>
      <c r="I74" s="321">
        <v>0.18</v>
      </c>
      <c r="J74" s="322">
        <v>0.18</v>
      </c>
      <c r="K74" s="323">
        <v>0.18</v>
      </c>
      <c r="L74" s="324">
        <v>0.18</v>
      </c>
      <c r="M74" s="319">
        <v>0.18</v>
      </c>
      <c r="N74" s="320">
        <v>0.18</v>
      </c>
      <c r="O74" s="325">
        <v>0.18</v>
      </c>
      <c r="P74" s="319">
        <v>0.18</v>
      </c>
      <c r="Q74" s="320">
        <v>0.18</v>
      </c>
      <c r="R74" s="324">
        <v>0.18</v>
      </c>
      <c r="S74" s="319">
        <v>0.18</v>
      </c>
      <c r="T74" s="319">
        <v>0.18</v>
      </c>
      <c r="U74" s="71"/>
      <c r="V74" s="71"/>
      <c r="W74" s="71"/>
      <c r="X74" s="71"/>
    </row>
    <row r="75" spans="1:24" s="28" customFormat="1" x14ac:dyDescent="0.4">
      <c r="A75" s="72"/>
      <c r="B75" s="72"/>
      <c r="C75" s="298"/>
      <c r="D75" s="220"/>
      <c r="E75" s="214"/>
      <c r="F75" s="86"/>
      <c r="G75" s="86"/>
      <c r="H75" s="87"/>
      <c r="I75" s="86"/>
      <c r="J75" s="86"/>
      <c r="K75" s="87"/>
      <c r="L75" s="86"/>
      <c r="M75" s="86"/>
      <c r="N75" s="87"/>
      <c r="O75" s="90"/>
      <c r="P75" s="86"/>
      <c r="Q75" s="87"/>
      <c r="R75" s="112"/>
      <c r="S75" s="112"/>
      <c r="T75" s="112"/>
      <c r="U75" s="71"/>
      <c r="V75" s="71"/>
      <c r="W75" s="71"/>
      <c r="X75" s="71"/>
    </row>
    <row r="76" spans="1:24" s="71" customFormat="1" x14ac:dyDescent="0.4">
      <c r="A76" s="228" t="s">
        <v>85</v>
      </c>
      <c r="C76" s="303"/>
      <c r="D76" s="220"/>
      <c r="E76" s="213"/>
      <c r="F76" s="106"/>
      <c r="G76" s="106"/>
      <c r="H76" s="107"/>
      <c r="I76" s="108"/>
      <c r="J76" s="108"/>
      <c r="K76" s="109"/>
      <c r="L76" s="106"/>
      <c r="M76" s="106"/>
      <c r="N76" s="107"/>
      <c r="O76" s="110"/>
      <c r="P76" s="106"/>
      <c r="Q76" s="107"/>
      <c r="R76" s="111"/>
      <c r="S76" s="111"/>
      <c r="T76" s="111"/>
    </row>
    <row r="77" spans="1:24" s="71" customFormat="1" x14ac:dyDescent="0.4">
      <c r="A77" s="30" t="s">
        <v>86</v>
      </c>
      <c r="C77" s="303"/>
      <c r="D77" s="288">
        <f t="shared" ref="D77:D86" si="53">INDEX(F77:X77,$D$4)</f>
        <v>7.3038913872266242</v>
      </c>
      <c r="E77" s="213"/>
      <c r="F77" s="236">
        <f t="shared" ref="F77:T77" si="54">F69/60*(1+F74)</f>
        <v>7.3038913872266242</v>
      </c>
      <c r="G77" s="237">
        <f t="shared" si="54"/>
        <v>7.3038913872266242</v>
      </c>
      <c r="H77" s="237">
        <f t="shared" si="54"/>
        <v>7.3038913872266242</v>
      </c>
      <c r="I77" s="192">
        <f t="shared" si="54"/>
        <v>0</v>
      </c>
      <c r="J77" s="193">
        <f t="shared" si="54"/>
        <v>0</v>
      </c>
      <c r="K77" s="193">
        <f t="shared" si="54"/>
        <v>0</v>
      </c>
      <c r="L77" s="236">
        <f t="shared" si="54"/>
        <v>7.3038913872266242</v>
      </c>
      <c r="M77" s="237">
        <f t="shared" si="54"/>
        <v>7.3038913872266242</v>
      </c>
      <c r="N77" s="237">
        <f t="shared" si="54"/>
        <v>7.3038913872266242</v>
      </c>
      <c r="O77" s="237">
        <f t="shared" si="54"/>
        <v>7.3038913872266242</v>
      </c>
      <c r="P77" s="237">
        <f t="shared" si="54"/>
        <v>7.3038913872266242</v>
      </c>
      <c r="Q77" s="237">
        <f t="shared" si="54"/>
        <v>7.3038913872266242</v>
      </c>
      <c r="R77" s="236">
        <f t="shared" si="54"/>
        <v>7.3038913872266242</v>
      </c>
      <c r="S77" s="237">
        <f t="shared" si="54"/>
        <v>7.3038913872266242</v>
      </c>
      <c r="T77" s="237">
        <f t="shared" si="54"/>
        <v>7.3038913872266242</v>
      </c>
    </row>
    <row r="78" spans="1:24" s="71" customFormat="1" x14ac:dyDescent="0.4">
      <c r="A78" s="30" t="s">
        <v>87</v>
      </c>
      <c r="C78" s="303"/>
      <c r="D78" s="288">
        <f t="shared" si="53"/>
        <v>6.9625234469357418</v>
      </c>
      <c r="E78" s="213"/>
      <c r="F78" s="236">
        <f t="shared" ref="F78:T78" si="55">F70/60*(1+F74)</f>
        <v>6.9625234469357418</v>
      </c>
      <c r="G78" s="237">
        <f t="shared" si="55"/>
        <v>6.9625234469357418</v>
      </c>
      <c r="H78" s="237">
        <f t="shared" si="55"/>
        <v>6.9625234469357418</v>
      </c>
      <c r="I78" s="192">
        <f t="shared" si="55"/>
        <v>0</v>
      </c>
      <c r="J78" s="193">
        <f t="shared" si="55"/>
        <v>0</v>
      </c>
      <c r="K78" s="193">
        <f t="shared" si="55"/>
        <v>0</v>
      </c>
      <c r="L78" s="236">
        <f t="shared" si="55"/>
        <v>6.9625234469357418</v>
      </c>
      <c r="M78" s="237">
        <f t="shared" si="55"/>
        <v>6.9625234469357418</v>
      </c>
      <c r="N78" s="237">
        <f t="shared" si="55"/>
        <v>6.9625234469357418</v>
      </c>
      <c r="O78" s="237">
        <f t="shared" si="55"/>
        <v>6.9625234469357418</v>
      </c>
      <c r="P78" s="237">
        <f t="shared" si="55"/>
        <v>6.9625234469357418</v>
      </c>
      <c r="Q78" s="237">
        <f t="shared" si="55"/>
        <v>6.9625234469357418</v>
      </c>
      <c r="R78" s="236">
        <f t="shared" si="55"/>
        <v>6.9625234469357418</v>
      </c>
      <c r="S78" s="237">
        <f t="shared" si="55"/>
        <v>6.9625234469357418</v>
      </c>
      <c r="T78" s="237">
        <f t="shared" si="55"/>
        <v>6.9625234469357418</v>
      </c>
    </row>
    <row r="79" spans="1:24" s="71" customFormat="1" x14ac:dyDescent="0.4">
      <c r="A79" s="30" t="s">
        <v>88</v>
      </c>
      <c r="C79" s="303"/>
      <c r="D79" s="294">
        <f t="shared" si="53"/>
        <v>1146006.1880640001</v>
      </c>
      <c r="E79" s="213"/>
      <c r="F79" s="194">
        <f t="shared" ref="F79:T79" si="56">F17*F57*F63</f>
        <v>953610.98860799999</v>
      </c>
      <c r="G79" s="195">
        <f t="shared" si="56"/>
        <v>1146006.1880640001</v>
      </c>
      <c r="H79" s="195">
        <f t="shared" si="56"/>
        <v>1338401.3875200001</v>
      </c>
      <c r="I79" s="196">
        <f t="shared" si="56"/>
        <v>0</v>
      </c>
      <c r="J79" s="197">
        <f t="shared" si="56"/>
        <v>0</v>
      </c>
      <c r="K79" s="197">
        <f t="shared" si="56"/>
        <v>0</v>
      </c>
      <c r="L79" s="194">
        <f t="shared" si="56"/>
        <v>767964.25989813614</v>
      </c>
      <c r="M79" s="195">
        <f t="shared" si="56"/>
        <v>919423.87782249076</v>
      </c>
      <c r="N79" s="195">
        <f t="shared" si="56"/>
        <v>1070883.4957468454</v>
      </c>
      <c r="O79" s="195">
        <f t="shared" si="56"/>
        <v>829641.5600889601</v>
      </c>
      <c r="P79" s="195">
        <f t="shared" si="56"/>
        <v>997025.38361568004</v>
      </c>
      <c r="Q79" s="195">
        <f t="shared" si="56"/>
        <v>1164409.2071424001</v>
      </c>
      <c r="R79" s="194">
        <f t="shared" si="56"/>
        <v>953610.98860799999</v>
      </c>
      <c r="S79" s="195">
        <f t="shared" si="56"/>
        <v>1146006.1880640001</v>
      </c>
      <c r="T79" s="195">
        <f t="shared" si="56"/>
        <v>1338401.3875200001</v>
      </c>
    </row>
    <row r="80" spans="1:24" s="71" customFormat="1" x14ac:dyDescent="0.4">
      <c r="A80" s="30" t="s">
        <v>89</v>
      </c>
      <c r="C80" s="303"/>
      <c r="D80" s="294">
        <f t="shared" si="53"/>
        <v>413236.68418928562</v>
      </c>
      <c r="E80" s="213"/>
      <c r="F80" s="194">
        <f t="shared" ref="F80:T80" si="57">F18*F58*F64</f>
        <v>351468.67455257132</v>
      </c>
      <c r="G80" s="195">
        <f t="shared" si="57"/>
        <v>413236.68418928562</v>
      </c>
      <c r="H80" s="195">
        <f t="shared" si="57"/>
        <v>475004.69382599992</v>
      </c>
      <c r="I80" s="196">
        <f t="shared" si="57"/>
        <v>0</v>
      </c>
      <c r="J80" s="197">
        <f t="shared" si="57"/>
        <v>0</v>
      </c>
      <c r="K80" s="197">
        <f t="shared" si="57"/>
        <v>0</v>
      </c>
      <c r="L80" s="194">
        <f t="shared" si="57"/>
        <v>283045.58541648492</v>
      </c>
      <c r="M80" s="195">
        <f t="shared" si="57"/>
        <v>331533.70251662441</v>
      </c>
      <c r="N80" s="195">
        <f t="shared" si="57"/>
        <v>380061.38648966805</v>
      </c>
      <c r="O80" s="195">
        <f t="shared" si="57"/>
        <v>305777.74686073716</v>
      </c>
      <c r="P80" s="195">
        <f t="shared" si="57"/>
        <v>359515.91524467862</v>
      </c>
      <c r="Q80" s="195">
        <f t="shared" si="57"/>
        <v>413254.08362862002</v>
      </c>
      <c r="R80" s="194">
        <f t="shared" si="57"/>
        <v>351468.67455257132</v>
      </c>
      <c r="S80" s="195">
        <f t="shared" si="57"/>
        <v>413236.68418928562</v>
      </c>
      <c r="T80" s="195">
        <f t="shared" si="57"/>
        <v>475004.69382599992</v>
      </c>
    </row>
    <row r="81" spans="1:24" s="71" customFormat="1" x14ac:dyDescent="0.4">
      <c r="A81" s="30" t="s">
        <v>92</v>
      </c>
      <c r="C81" s="303"/>
      <c r="D81" s="293">
        <f t="shared" si="53"/>
        <v>10.976714423535888</v>
      </c>
      <c r="E81" s="70" t="s">
        <v>66</v>
      </c>
      <c r="F81" s="198">
        <v>10.976714423535888</v>
      </c>
      <c r="G81" s="199">
        <v>10.976714423535888</v>
      </c>
      <c r="H81" s="199">
        <v>10.976714423535888</v>
      </c>
      <c r="I81" s="200">
        <v>10.976714423535888</v>
      </c>
      <c r="J81" s="201">
        <v>10.976714423535888</v>
      </c>
      <c r="K81" s="201">
        <v>10.976714423535888</v>
      </c>
      <c r="L81" s="198">
        <v>10.976714423535888</v>
      </c>
      <c r="M81" s="199">
        <v>10.976714423535888</v>
      </c>
      <c r="N81" s="199">
        <v>10.976714423535888</v>
      </c>
      <c r="O81" s="199">
        <v>10.976714423535888</v>
      </c>
      <c r="P81" s="199">
        <v>10.976714423535888</v>
      </c>
      <c r="Q81" s="199">
        <v>10.976714423535888</v>
      </c>
      <c r="R81" s="198">
        <v>10.976714423535888</v>
      </c>
      <c r="S81" s="199">
        <v>10.976714423535888</v>
      </c>
      <c r="T81" s="199">
        <v>10.976714423535888</v>
      </c>
    </row>
    <row r="82" spans="1:24" s="71" customFormat="1" x14ac:dyDescent="0.4">
      <c r="A82" s="231" t="s">
        <v>174</v>
      </c>
      <c r="C82" s="303"/>
      <c r="D82" s="295">
        <f t="shared" si="53"/>
        <v>1531307.4103843004</v>
      </c>
      <c r="E82" s="213"/>
      <c r="F82" s="234">
        <f>(F77*F79)/60*F81</f>
        <v>1274226.6042613885</v>
      </c>
      <c r="G82" s="234">
        <f t="shared" ref="G82:I82" si="58">(G77*G79)/60*G81</f>
        <v>1531307.4103843004</v>
      </c>
      <c r="H82" s="234">
        <f t="shared" si="58"/>
        <v>1788388.216507212</v>
      </c>
      <c r="I82" s="202">
        <f t="shared" si="58"/>
        <v>0</v>
      </c>
      <c r="J82" s="203">
        <f t="shared" ref="J82" si="59">(J77*J79)/60*J81</f>
        <v>0</v>
      </c>
      <c r="K82" s="203">
        <f t="shared" ref="K82" si="60">(K77*K79)/60*K81</f>
        <v>0</v>
      </c>
      <c r="L82" s="234">
        <f t="shared" ref="L82" si="61">(L77*L79)/60*L81</f>
        <v>1026163.1868488969</v>
      </c>
      <c r="M82" s="234">
        <f t="shared" ref="M82" si="62">(M77*M79)/60*M81</f>
        <v>1228545.370921874</v>
      </c>
      <c r="N82" s="234">
        <f t="shared" ref="N82" si="63">(N77*N79)/60*N81</f>
        <v>1430927.5549948507</v>
      </c>
      <c r="O82" s="234">
        <f t="shared" ref="O82" si="64">(O77*O79)/60*O81</f>
        <v>1108577.145707408</v>
      </c>
      <c r="P82" s="234">
        <f t="shared" ref="P82" si="65">(P77*P79)/60*P81</f>
        <v>1332237.4470343413</v>
      </c>
      <c r="Q82" s="234">
        <f t="shared" ref="Q82" si="66">(Q77*Q79)/60*Q81</f>
        <v>1555897.7483612746</v>
      </c>
      <c r="R82" s="234">
        <f t="shared" ref="R82" si="67">(R77*R79)/60*R81</f>
        <v>1274226.6042613885</v>
      </c>
      <c r="S82" s="234">
        <f t="shared" ref="S82" si="68">(S77*S79)/60*S81</f>
        <v>1531307.4103843004</v>
      </c>
      <c r="T82" s="234">
        <f t="shared" ref="T82" si="69">(T77*T79)/60*T81</f>
        <v>1788388.216507212</v>
      </c>
    </row>
    <row r="83" spans="1:24" s="71" customFormat="1" x14ac:dyDescent="0.4">
      <c r="A83" s="231" t="s">
        <v>175</v>
      </c>
      <c r="C83" s="303"/>
      <c r="D83" s="295">
        <f t="shared" si="53"/>
        <v>526364.57610652735</v>
      </c>
      <c r="E83" s="213"/>
      <c r="F83" s="234">
        <f>(F78*F80)/60*F81</f>
        <v>447686.92367797281</v>
      </c>
      <c r="G83" s="234">
        <f t="shared" ref="G83:I83" si="70">(G78*G80)/60*G81</f>
        <v>526364.57610652735</v>
      </c>
      <c r="H83" s="234">
        <f t="shared" si="70"/>
        <v>605042.22853508207</v>
      </c>
      <c r="I83" s="202">
        <f t="shared" si="70"/>
        <v>0</v>
      </c>
      <c r="J83" s="203">
        <f t="shared" ref="J83:T83" si="71">(J78*J80)/60*J81</f>
        <v>0</v>
      </c>
      <c r="K83" s="203">
        <f t="shared" si="71"/>
        <v>0</v>
      </c>
      <c r="L83" s="234">
        <f t="shared" si="71"/>
        <v>360532.29368748009</v>
      </c>
      <c r="M83" s="234">
        <f t="shared" si="71"/>
        <v>422294.54321692378</v>
      </c>
      <c r="N83" s="234">
        <f t="shared" si="71"/>
        <v>484107.19146719965</v>
      </c>
      <c r="O83" s="234">
        <f t="shared" si="71"/>
        <v>389487.62359983649</v>
      </c>
      <c r="P83" s="234">
        <f t="shared" si="71"/>
        <v>457937.18121267902</v>
      </c>
      <c r="Q83" s="234">
        <f t="shared" si="71"/>
        <v>526386.73882552155</v>
      </c>
      <c r="R83" s="234">
        <f t="shared" si="71"/>
        <v>447686.92367797281</v>
      </c>
      <c r="S83" s="234">
        <f t="shared" ref="S83" si="72">(S78*S80)/60*S81</f>
        <v>526364.57610652735</v>
      </c>
      <c r="T83" s="234">
        <f t="shared" si="71"/>
        <v>605042.22853508207</v>
      </c>
    </row>
    <row r="84" spans="1:24" s="71" customFormat="1" x14ac:dyDescent="0.4">
      <c r="A84" s="229" t="s">
        <v>104</v>
      </c>
      <c r="C84" s="303"/>
      <c r="D84" s="291">
        <f t="shared" si="53"/>
        <v>13.181014137294822</v>
      </c>
      <c r="E84" s="213"/>
      <c r="F84" s="235">
        <f>F82*F$10/1000000</f>
        <v>10.968143150741676</v>
      </c>
      <c r="G84" s="235">
        <f t="shared" ref="G84:I84" si="73">G82*G$10/1000000</f>
        <v>13.181014137294822</v>
      </c>
      <c r="H84" s="235">
        <f t="shared" si="73"/>
        <v>15.393885123847966</v>
      </c>
      <c r="I84" s="204">
        <f t="shared" si="73"/>
        <v>0</v>
      </c>
      <c r="J84" s="205">
        <f t="shared" ref="J84:T84" si="74">J82*J$10/1000000</f>
        <v>0</v>
      </c>
      <c r="K84" s="205">
        <f t="shared" si="74"/>
        <v>0</v>
      </c>
      <c r="L84" s="235">
        <f t="shared" si="74"/>
        <v>8.8328910193364347</v>
      </c>
      <c r="M84" s="235">
        <f t="shared" si="74"/>
        <v>10.574933414816675</v>
      </c>
      <c r="N84" s="235">
        <f t="shared" si="74"/>
        <v>12.316975810296915</v>
      </c>
      <c r="O84" s="235">
        <f t="shared" si="74"/>
        <v>9.542284541145257</v>
      </c>
      <c r="P84" s="235">
        <f t="shared" si="74"/>
        <v>11.467482299446493</v>
      </c>
      <c r="Q84" s="235">
        <f t="shared" si="74"/>
        <v>13.392680057747731</v>
      </c>
      <c r="R84" s="235">
        <f t="shared" si="74"/>
        <v>10.968143150741676</v>
      </c>
      <c r="S84" s="235">
        <f t="shared" ref="S84" si="75">S82*S$10/1000000</f>
        <v>13.181014137294822</v>
      </c>
      <c r="T84" s="235">
        <f t="shared" si="74"/>
        <v>15.393885123847966</v>
      </c>
    </row>
    <row r="85" spans="1:24" s="71" customFormat="1" x14ac:dyDescent="0.4">
      <c r="A85" s="229" t="s">
        <v>105</v>
      </c>
      <c r="C85" s="303"/>
      <c r="D85" s="291">
        <f t="shared" si="53"/>
        <v>4.5307812604982773</v>
      </c>
      <c r="E85" s="213"/>
      <c r="F85" s="235">
        <f>F83*F$10/1000000</f>
        <v>3.8535486931395879</v>
      </c>
      <c r="G85" s="235">
        <f t="shared" ref="G85:I85" si="76">G83*G$10/1000000</f>
        <v>4.5307812604982773</v>
      </c>
      <c r="H85" s="235">
        <f t="shared" si="76"/>
        <v>5.2080138278569681</v>
      </c>
      <c r="I85" s="204">
        <f t="shared" si="76"/>
        <v>0</v>
      </c>
      <c r="J85" s="205">
        <f t="shared" ref="J85:T85" si="77">J83*J$10/1000000</f>
        <v>0</v>
      </c>
      <c r="K85" s="205">
        <f t="shared" si="77"/>
        <v>0</v>
      </c>
      <c r="L85" s="235">
        <f t="shared" si="77"/>
        <v>3.1033489603850248</v>
      </c>
      <c r="M85" s="235">
        <f t="shared" si="77"/>
        <v>3.6349790424169681</v>
      </c>
      <c r="N85" s="235">
        <f t="shared" si="77"/>
        <v>4.1670429408382823</v>
      </c>
      <c r="O85" s="235">
        <f t="shared" si="77"/>
        <v>3.3525873630314429</v>
      </c>
      <c r="P85" s="235">
        <f t="shared" si="77"/>
        <v>3.9417796966335028</v>
      </c>
      <c r="Q85" s="235">
        <f t="shared" si="77"/>
        <v>4.5309720302355636</v>
      </c>
      <c r="R85" s="235">
        <f t="shared" si="77"/>
        <v>3.8535486931395879</v>
      </c>
      <c r="S85" s="235">
        <f t="shared" ref="S85" si="78">S83*S$10/1000000</f>
        <v>4.5307812604982773</v>
      </c>
      <c r="T85" s="235">
        <f t="shared" si="77"/>
        <v>5.2080138278569681</v>
      </c>
    </row>
    <row r="86" spans="1:24" s="78" customFormat="1" x14ac:dyDescent="0.4">
      <c r="A86" s="226" t="s">
        <v>93</v>
      </c>
      <c r="C86" s="24" t="s">
        <v>122</v>
      </c>
      <c r="D86" s="291">
        <f t="shared" si="53"/>
        <v>17.7117953977931</v>
      </c>
      <c r="E86" s="216"/>
      <c r="F86" s="235">
        <f>F85+F84</f>
        <v>14.821691843881265</v>
      </c>
      <c r="G86" s="235">
        <f t="shared" ref="G86:I86" si="79">G85+G84</f>
        <v>17.7117953977931</v>
      </c>
      <c r="H86" s="235">
        <f t="shared" si="79"/>
        <v>20.601898951704932</v>
      </c>
      <c r="I86" s="206">
        <f t="shared" si="79"/>
        <v>0</v>
      </c>
      <c r="J86" s="207">
        <f t="shared" ref="J86" si="80">J85+J84</f>
        <v>0</v>
      </c>
      <c r="K86" s="207">
        <f t="shared" ref="K86" si="81">K85+K84</f>
        <v>0</v>
      </c>
      <c r="L86" s="235">
        <f t="shared" ref="L86" si="82">L85+L84</f>
        <v>11.93623997972146</v>
      </c>
      <c r="M86" s="235">
        <f t="shared" ref="M86" si="83">M85+M84</f>
        <v>14.209912457233642</v>
      </c>
      <c r="N86" s="235">
        <f t="shared" ref="N86" si="84">N85+N84</f>
        <v>16.484018751135196</v>
      </c>
      <c r="O86" s="235">
        <f t="shared" ref="O86" si="85">O85+O84</f>
        <v>12.8948719041767</v>
      </c>
      <c r="P86" s="235">
        <f t="shared" ref="P86" si="86">P85+P84</f>
        <v>15.409261996079996</v>
      </c>
      <c r="Q86" s="235">
        <f t="shared" ref="Q86" si="87">Q85+Q84</f>
        <v>17.923652087983292</v>
      </c>
      <c r="R86" s="235">
        <f t="shared" ref="R86" si="88">R85+R84</f>
        <v>14.821691843881265</v>
      </c>
      <c r="S86" s="235">
        <f t="shared" ref="S86" si="89">S85+S84</f>
        <v>17.7117953977931</v>
      </c>
      <c r="T86" s="235">
        <f t="shared" ref="T86" si="90">T85+T84</f>
        <v>20.601898951704932</v>
      </c>
      <c r="U86" s="71"/>
      <c r="V86" s="71"/>
      <c r="W86" s="71"/>
      <c r="X86" s="71"/>
    </row>
    <row r="87" spans="1:24" s="71" customFormat="1" x14ac:dyDescent="0.4">
      <c r="A87" s="225"/>
      <c r="C87" s="303"/>
      <c r="D87" s="220"/>
      <c r="E87" s="213"/>
      <c r="F87" s="106"/>
      <c r="G87" s="106"/>
      <c r="H87" s="107"/>
      <c r="I87" s="108"/>
      <c r="J87" s="108"/>
      <c r="K87" s="109"/>
      <c r="L87" s="106"/>
      <c r="M87" s="106"/>
      <c r="N87" s="107"/>
      <c r="O87" s="110"/>
      <c r="P87" s="106"/>
      <c r="Q87" s="107"/>
      <c r="R87" s="111"/>
      <c r="S87" s="111"/>
      <c r="T87" s="111"/>
    </row>
    <row r="88" spans="1:24" s="71" customFormat="1" ht="14.35" x14ac:dyDescent="0.5">
      <c r="A88" s="228" t="s">
        <v>94</v>
      </c>
      <c r="C88" s="303"/>
      <c r="D88" s="238"/>
      <c r="E88" s="213"/>
      <c r="F88" s="106"/>
      <c r="G88" s="106"/>
      <c r="H88" s="107"/>
      <c r="I88" s="108"/>
      <c r="J88" s="108"/>
      <c r="K88" s="109"/>
      <c r="L88" s="106"/>
      <c r="M88" s="106"/>
      <c r="N88" s="107"/>
      <c r="O88" s="110"/>
      <c r="P88" s="106"/>
      <c r="Q88" s="107"/>
      <c r="R88" s="111"/>
      <c r="S88" s="111"/>
      <c r="T88" s="111"/>
    </row>
    <row r="89" spans="1:24" s="71" customFormat="1" x14ac:dyDescent="0.4">
      <c r="A89" s="248" t="s">
        <v>184</v>
      </c>
      <c r="C89" s="303"/>
      <c r="D89" s="292">
        <f t="shared" ref="D89:D97" si="91">INDEX(F89:X89,$D$4)</f>
        <v>5.6536143963519887</v>
      </c>
      <c r="E89" s="213"/>
      <c r="F89" s="209">
        <f t="shared" ref="F89:T89" si="92">(F66+F67)/60-(F71+F72)/60</f>
        <v>5.6536143963519887</v>
      </c>
      <c r="G89" s="209">
        <f t="shared" si="92"/>
        <v>5.6536143963519887</v>
      </c>
      <c r="H89" s="209">
        <f t="shared" si="92"/>
        <v>5.6536143963519887</v>
      </c>
      <c r="I89" s="208">
        <f t="shared" si="92"/>
        <v>0</v>
      </c>
      <c r="J89" s="208">
        <f t="shared" si="92"/>
        <v>0</v>
      </c>
      <c r="K89" s="208">
        <f t="shared" si="92"/>
        <v>0</v>
      </c>
      <c r="L89" s="209">
        <f t="shared" si="92"/>
        <v>5.6536143963519887</v>
      </c>
      <c r="M89" s="209">
        <f t="shared" si="92"/>
        <v>5.6536143963519887</v>
      </c>
      <c r="N89" s="209">
        <f t="shared" si="92"/>
        <v>5.6536143963519887</v>
      </c>
      <c r="O89" s="209">
        <f t="shared" si="92"/>
        <v>5.6536143963519887</v>
      </c>
      <c r="P89" s="209">
        <f t="shared" si="92"/>
        <v>5.6536143963519887</v>
      </c>
      <c r="Q89" s="209">
        <f t="shared" si="92"/>
        <v>5.6536143963519887</v>
      </c>
      <c r="R89" s="209">
        <f t="shared" si="92"/>
        <v>5.6536143963519887</v>
      </c>
      <c r="S89" s="209">
        <f t="shared" si="92"/>
        <v>5.6536143963519887</v>
      </c>
      <c r="T89" s="209">
        <f t="shared" si="92"/>
        <v>5.6536143963519887</v>
      </c>
    </row>
    <row r="90" spans="1:24" s="71" customFormat="1" x14ac:dyDescent="0.4">
      <c r="A90" s="248" t="s">
        <v>185</v>
      </c>
      <c r="C90" s="303"/>
      <c r="D90" s="292">
        <f t="shared" si="91"/>
        <v>5.3643195316986994</v>
      </c>
      <c r="E90" s="213"/>
      <c r="F90" s="209">
        <f t="shared" ref="F90:T90" si="93">(F66+F68)/60-(F71+F73)/60</f>
        <v>5.3643195316986994</v>
      </c>
      <c r="G90" s="209">
        <f t="shared" si="93"/>
        <v>5.3643195316986994</v>
      </c>
      <c r="H90" s="209">
        <f t="shared" si="93"/>
        <v>5.3643195316986994</v>
      </c>
      <c r="I90" s="208">
        <f t="shared" si="93"/>
        <v>0</v>
      </c>
      <c r="J90" s="208">
        <f t="shared" si="93"/>
        <v>0</v>
      </c>
      <c r="K90" s="208">
        <f t="shared" si="93"/>
        <v>0</v>
      </c>
      <c r="L90" s="209">
        <f t="shared" si="93"/>
        <v>5.3643195316986994</v>
      </c>
      <c r="M90" s="209">
        <f t="shared" si="93"/>
        <v>5.3643195316986994</v>
      </c>
      <c r="N90" s="209">
        <f t="shared" si="93"/>
        <v>5.3643195316986994</v>
      </c>
      <c r="O90" s="209">
        <f t="shared" si="93"/>
        <v>5.3643195316986994</v>
      </c>
      <c r="P90" s="209">
        <f t="shared" si="93"/>
        <v>5.3643195316986994</v>
      </c>
      <c r="Q90" s="209">
        <f t="shared" si="93"/>
        <v>5.3643195316986994</v>
      </c>
      <c r="R90" s="209">
        <f t="shared" si="93"/>
        <v>5.3643195316986994</v>
      </c>
      <c r="S90" s="209">
        <f t="shared" si="93"/>
        <v>5.3643195316986994</v>
      </c>
      <c r="T90" s="209">
        <f t="shared" si="93"/>
        <v>5.3643195316986994</v>
      </c>
    </row>
    <row r="91" spans="1:24" s="71" customFormat="1" x14ac:dyDescent="0.4">
      <c r="A91" s="248" t="s">
        <v>134</v>
      </c>
      <c r="C91" s="303"/>
      <c r="D91" s="292">
        <f t="shared" si="91"/>
        <v>1.146006188064</v>
      </c>
      <c r="E91" s="213"/>
      <c r="F91" s="233">
        <f t="shared" ref="F91:T91" si="94">F17*F57*F63/1000000</f>
        <v>0.95361098860799998</v>
      </c>
      <c r="G91" s="233">
        <f t="shared" si="94"/>
        <v>1.146006188064</v>
      </c>
      <c r="H91" s="233">
        <f t="shared" si="94"/>
        <v>1.33840138752</v>
      </c>
      <c r="I91" s="193">
        <f t="shared" si="94"/>
        <v>0</v>
      </c>
      <c r="J91" s="193">
        <f t="shared" si="94"/>
        <v>0</v>
      </c>
      <c r="K91" s="193">
        <f t="shared" si="94"/>
        <v>0</v>
      </c>
      <c r="L91" s="233">
        <f t="shared" si="94"/>
        <v>0.7679642598981361</v>
      </c>
      <c r="M91" s="233">
        <f t="shared" si="94"/>
        <v>0.9194238778224908</v>
      </c>
      <c r="N91" s="233">
        <f t="shared" si="94"/>
        <v>1.0708834957468454</v>
      </c>
      <c r="O91" s="233">
        <f t="shared" si="94"/>
        <v>0.82964156008896006</v>
      </c>
      <c r="P91" s="233">
        <f t="shared" si="94"/>
        <v>0.99702538361568005</v>
      </c>
      <c r="Q91" s="233">
        <f t="shared" si="94"/>
        <v>1.1644092071424001</v>
      </c>
      <c r="R91" s="233">
        <f t="shared" si="94"/>
        <v>0.95361098860799998</v>
      </c>
      <c r="S91" s="233">
        <f t="shared" si="94"/>
        <v>1.146006188064</v>
      </c>
      <c r="T91" s="233">
        <f t="shared" si="94"/>
        <v>1.33840138752</v>
      </c>
    </row>
    <row r="92" spans="1:24" s="71" customFormat="1" x14ac:dyDescent="0.4">
      <c r="A92" s="248" t="s">
        <v>135</v>
      </c>
      <c r="C92" s="303"/>
      <c r="D92" s="292">
        <f t="shared" si="91"/>
        <v>0.41323668418928561</v>
      </c>
      <c r="E92" s="213"/>
      <c r="F92" s="233">
        <f t="shared" ref="F92:T92" si="95">F18*F58*F64/1000000</f>
        <v>0.3514686745525713</v>
      </c>
      <c r="G92" s="233">
        <f t="shared" si="95"/>
        <v>0.41323668418928561</v>
      </c>
      <c r="H92" s="233">
        <f t="shared" si="95"/>
        <v>0.47500469382599991</v>
      </c>
      <c r="I92" s="193">
        <f t="shared" si="95"/>
        <v>0</v>
      </c>
      <c r="J92" s="193">
        <f t="shared" si="95"/>
        <v>0</v>
      </c>
      <c r="K92" s="193">
        <f t="shared" si="95"/>
        <v>0</v>
      </c>
      <c r="L92" s="233">
        <f t="shared" si="95"/>
        <v>0.28304558541648489</v>
      </c>
      <c r="M92" s="233">
        <f t="shared" si="95"/>
        <v>0.3315337025166244</v>
      </c>
      <c r="N92" s="233">
        <f t="shared" si="95"/>
        <v>0.38006138648966803</v>
      </c>
      <c r="O92" s="233">
        <f t="shared" si="95"/>
        <v>0.30577774686073717</v>
      </c>
      <c r="P92" s="233">
        <f t="shared" si="95"/>
        <v>0.35951591524467863</v>
      </c>
      <c r="Q92" s="233">
        <f t="shared" si="95"/>
        <v>0.41325408362862004</v>
      </c>
      <c r="R92" s="233">
        <f t="shared" si="95"/>
        <v>0.3514686745525713</v>
      </c>
      <c r="S92" s="233">
        <f t="shared" si="95"/>
        <v>0.41323668418928561</v>
      </c>
      <c r="T92" s="233">
        <f t="shared" si="95"/>
        <v>0.47500469382599991</v>
      </c>
    </row>
    <row r="93" spans="1:24" s="71" customFormat="1" x14ac:dyDescent="0.4">
      <c r="A93" s="225" t="s">
        <v>176</v>
      </c>
      <c r="C93" s="303"/>
      <c r="D93" s="295">
        <f t="shared" si="91"/>
        <v>594995.24546900822</v>
      </c>
      <c r="E93" s="213"/>
      <c r="F93" s="234">
        <f t="shared" ref="F93:T93" si="96">F17*F57*F63*F65*F89*60</f>
        <v>495105.53272603598</v>
      </c>
      <c r="G93" s="234">
        <f t="shared" si="96"/>
        <v>594995.24546900822</v>
      </c>
      <c r="H93" s="234">
        <f t="shared" si="96"/>
        <v>694884.95821198029</v>
      </c>
      <c r="I93" s="210">
        <f t="shared" si="96"/>
        <v>0</v>
      </c>
      <c r="J93" s="210">
        <f t="shared" si="96"/>
        <v>0</v>
      </c>
      <c r="K93" s="210">
        <f t="shared" si="96"/>
        <v>0</v>
      </c>
      <c r="L93" s="234">
        <f t="shared" si="96"/>
        <v>398719.5602332984</v>
      </c>
      <c r="M93" s="234">
        <f t="shared" si="96"/>
        <v>477355.91794597666</v>
      </c>
      <c r="N93" s="234">
        <f t="shared" si="96"/>
        <v>555992.27565865498</v>
      </c>
      <c r="O93" s="234">
        <f t="shared" si="96"/>
        <v>430741.81347165135</v>
      </c>
      <c r="P93" s="234">
        <f t="shared" si="96"/>
        <v>517645.86355803715</v>
      </c>
      <c r="Q93" s="234">
        <f t="shared" si="96"/>
        <v>604549.91364442289</v>
      </c>
      <c r="R93" s="234">
        <f t="shared" si="96"/>
        <v>495105.53272603598</v>
      </c>
      <c r="S93" s="234">
        <f t="shared" si="96"/>
        <v>594995.24546900822</v>
      </c>
      <c r="T93" s="234">
        <f t="shared" si="96"/>
        <v>694884.95821198029</v>
      </c>
    </row>
    <row r="94" spans="1:24" s="71" customFormat="1" x14ac:dyDescent="0.4">
      <c r="A94" s="225" t="s">
        <v>177</v>
      </c>
      <c r="C94" s="303"/>
      <c r="D94" s="295">
        <f t="shared" si="91"/>
        <v>203570.03708870939</v>
      </c>
      <c r="E94" s="213"/>
      <c r="F94" s="234">
        <f t="shared" ref="F94:T94" si="97">F18*F58*F64*F65*F90*60</f>
        <v>173141.67365018654</v>
      </c>
      <c r="G94" s="234">
        <f t="shared" si="97"/>
        <v>203570.03708870939</v>
      </c>
      <c r="H94" s="234">
        <f t="shared" si="97"/>
        <v>233998.40052723227</v>
      </c>
      <c r="I94" s="210">
        <f t="shared" si="97"/>
        <v>0</v>
      </c>
      <c r="J94" s="210">
        <f t="shared" si="97"/>
        <v>0</v>
      </c>
      <c r="K94" s="210">
        <f t="shared" si="97"/>
        <v>0</v>
      </c>
      <c r="L94" s="234">
        <f t="shared" si="97"/>
        <v>139434.8626963532</v>
      </c>
      <c r="M94" s="234">
        <f t="shared" si="97"/>
        <v>163321.24107004987</v>
      </c>
      <c r="N94" s="234">
        <f t="shared" si="97"/>
        <v>187227.11100897481</v>
      </c>
      <c r="O94" s="234">
        <f t="shared" si="97"/>
        <v>150633.25607566233</v>
      </c>
      <c r="P94" s="234">
        <f t="shared" si="97"/>
        <v>177105.93226717724</v>
      </c>
      <c r="Q94" s="234">
        <f t="shared" si="97"/>
        <v>203578.60845869218</v>
      </c>
      <c r="R94" s="234">
        <f t="shared" si="97"/>
        <v>173141.67365018654</v>
      </c>
      <c r="S94" s="234">
        <f t="shared" si="97"/>
        <v>203570.03708870939</v>
      </c>
      <c r="T94" s="234">
        <f t="shared" si="97"/>
        <v>233998.40052723227</v>
      </c>
    </row>
    <row r="95" spans="1:24" s="71" customFormat="1" x14ac:dyDescent="0.4">
      <c r="A95" s="232" t="s">
        <v>95</v>
      </c>
      <c r="C95" s="24" t="s">
        <v>121</v>
      </c>
      <c r="D95" s="291">
        <f t="shared" si="91"/>
        <v>5.1215325472642963</v>
      </c>
      <c r="E95" s="213"/>
      <c r="F95" s="235">
        <f t="shared" ref="F95:T95" si="98">F93*F10/1000000</f>
        <v>4.2617132145118966</v>
      </c>
      <c r="G95" s="235">
        <f t="shared" si="98"/>
        <v>5.1215325472642963</v>
      </c>
      <c r="H95" s="235">
        <f t="shared" si="98"/>
        <v>5.981351880016696</v>
      </c>
      <c r="I95" s="211">
        <f t="shared" si="98"/>
        <v>0</v>
      </c>
      <c r="J95" s="211">
        <f t="shared" si="98"/>
        <v>0</v>
      </c>
      <c r="K95" s="211">
        <f t="shared" si="98"/>
        <v>0</v>
      </c>
      <c r="L95" s="235">
        <f t="shared" si="98"/>
        <v>3.4320529794420187</v>
      </c>
      <c r="M95" s="235">
        <f t="shared" si="98"/>
        <v>4.1089300948319716</v>
      </c>
      <c r="N95" s="235">
        <f t="shared" si="98"/>
        <v>4.7858072102219253</v>
      </c>
      <c r="O95" s="235">
        <f t="shared" si="98"/>
        <v>3.7076904966253497</v>
      </c>
      <c r="P95" s="235">
        <f t="shared" si="98"/>
        <v>4.4557333161199377</v>
      </c>
      <c r="Q95" s="235">
        <f t="shared" si="98"/>
        <v>5.2037761356145253</v>
      </c>
      <c r="R95" s="235">
        <f t="shared" si="98"/>
        <v>4.2617132145118966</v>
      </c>
      <c r="S95" s="235">
        <f t="shared" si="98"/>
        <v>5.1215325472642963</v>
      </c>
      <c r="T95" s="235">
        <f t="shared" si="98"/>
        <v>5.981351880016696</v>
      </c>
    </row>
    <row r="96" spans="1:24" s="71" customFormat="1" x14ac:dyDescent="0.4">
      <c r="A96" s="232" t="s">
        <v>96</v>
      </c>
      <c r="C96" s="24" t="s">
        <v>124</v>
      </c>
      <c r="D96" s="291">
        <f t="shared" si="91"/>
        <v>1.7522670618582801</v>
      </c>
      <c r="E96" s="213"/>
      <c r="F96" s="235">
        <f t="shared" ref="F96:T96" si="99">F94*F10/1000000</f>
        <v>1.490349248401569</v>
      </c>
      <c r="G96" s="235">
        <f t="shared" si="99"/>
        <v>1.7522670618582801</v>
      </c>
      <c r="H96" s="235">
        <f t="shared" si="99"/>
        <v>2.0141848753149914</v>
      </c>
      <c r="I96" s="211">
        <f t="shared" si="99"/>
        <v>0</v>
      </c>
      <c r="J96" s="211">
        <f t="shared" si="99"/>
        <v>0</v>
      </c>
      <c r="K96" s="211">
        <f t="shared" si="99"/>
        <v>0</v>
      </c>
      <c r="L96" s="235">
        <f t="shared" si="99"/>
        <v>1.2002115864972873</v>
      </c>
      <c r="M96" s="235">
        <f t="shared" si="99"/>
        <v>1.4058180433702769</v>
      </c>
      <c r="N96" s="235">
        <f t="shared" si="99"/>
        <v>1.6115922775263187</v>
      </c>
      <c r="O96" s="235">
        <f t="shared" si="99"/>
        <v>1.2966038461093654</v>
      </c>
      <c r="P96" s="235">
        <f t="shared" si="99"/>
        <v>1.5244723438167043</v>
      </c>
      <c r="Q96" s="235">
        <f t="shared" si="99"/>
        <v>1.7523408415240433</v>
      </c>
      <c r="R96" s="235">
        <f t="shared" si="99"/>
        <v>1.490349248401569</v>
      </c>
      <c r="S96" s="235">
        <f t="shared" si="99"/>
        <v>1.7522670618582801</v>
      </c>
      <c r="T96" s="235">
        <f t="shared" si="99"/>
        <v>2.0141848753149914</v>
      </c>
    </row>
    <row r="97" spans="1:24" s="78" customFormat="1" outlineLevel="1" x14ac:dyDescent="0.4">
      <c r="A97" s="232" t="s">
        <v>97</v>
      </c>
      <c r="C97" s="304"/>
      <c r="D97" s="291">
        <f t="shared" si="91"/>
        <v>6.8737996091225764</v>
      </c>
      <c r="E97" s="216"/>
      <c r="F97" s="235">
        <f>F95+F96</f>
        <v>5.7520624629134653</v>
      </c>
      <c r="G97" s="235">
        <f t="shared" ref="G97:H97" si="100">G95+G96</f>
        <v>6.8737996091225764</v>
      </c>
      <c r="H97" s="235">
        <f t="shared" si="100"/>
        <v>7.9955367553316874</v>
      </c>
      <c r="I97" s="212">
        <f t="shared" ref="I97:T97" si="101">I95+I96</f>
        <v>0</v>
      </c>
      <c r="J97" s="212">
        <f t="shared" si="101"/>
        <v>0</v>
      </c>
      <c r="K97" s="212">
        <f t="shared" si="101"/>
        <v>0</v>
      </c>
      <c r="L97" s="235">
        <f t="shared" si="101"/>
        <v>4.6322645659393062</v>
      </c>
      <c r="M97" s="235">
        <f t="shared" si="101"/>
        <v>5.5147481382022487</v>
      </c>
      <c r="N97" s="235">
        <f t="shared" si="101"/>
        <v>6.3973994877482436</v>
      </c>
      <c r="O97" s="235">
        <f t="shared" si="101"/>
        <v>5.0042943427347151</v>
      </c>
      <c r="P97" s="235">
        <f t="shared" si="101"/>
        <v>5.980205659936642</v>
      </c>
      <c r="Q97" s="235">
        <f t="shared" si="101"/>
        <v>6.9561169771385689</v>
      </c>
      <c r="R97" s="235">
        <f t="shared" si="101"/>
        <v>5.7520624629134653</v>
      </c>
      <c r="S97" s="235">
        <f t="shared" ref="S97" si="102">S95+S96</f>
        <v>6.8737996091225764</v>
      </c>
      <c r="T97" s="235">
        <f t="shared" si="101"/>
        <v>7.9955367553316874</v>
      </c>
      <c r="U97" s="71"/>
      <c r="V97" s="71"/>
      <c r="W97" s="71"/>
      <c r="X97" s="71"/>
    </row>
    <row r="98" spans="1:24" s="71" customFormat="1" x14ac:dyDescent="0.4">
      <c r="A98" s="225"/>
      <c r="C98" s="303"/>
      <c r="D98" s="220"/>
      <c r="E98" s="213"/>
      <c r="F98" s="106"/>
      <c r="G98" s="106"/>
      <c r="H98" s="107"/>
      <c r="I98" s="108"/>
      <c r="J98" s="108"/>
      <c r="K98" s="109"/>
      <c r="L98" s="106"/>
      <c r="M98" s="106"/>
      <c r="N98" s="107"/>
      <c r="O98" s="110"/>
      <c r="P98" s="106"/>
      <c r="Q98" s="107"/>
      <c r="R98" s="111"/>
      <c r="S98" s="111"/>
      <c r="T98" s="111"/>
    </row>
    <row r="99" spans="1:24" s="71" customFormat="1" ht="12" hidden="1" customHeight="1" x14ac:dyDescent="0.4">
      <c r="A99" s="225"/>
      <c r="C99" s="303"/>
      <c r="D99" s="220"/>
      <c r="E99" s="213"/>
      <c r="F99" s="106"/>
      <c r="G99" s="106"/>
      <c r="H99" s="107"/>
      <c r="I99" s="108"/>
      <c r="J99" s="108"/>
      <c r="K99" s="109"/>
      <c r="L99" s="106"/>
      <c r="M99" s="106"/>
      <c r="N99" s="107"/>
      <c r="O99" s="110"/>
      <c r="P99" s="106"/>
      <c r="Q99" s="107"/>
      <c r="R99" s="111"/>
      <c r="S99" s="111"/>
      <c r="T99" s="111"/>
    </row>
    <row r="100" spans="1:24" s="71" customFormat="1" x14ac:dyDescent="0.4">
      <c r="A100" s="225"/>
      <c r="C100" s="303"/>
      <c r="D100" s="220"/>
      <c r="E100" s="73"/>
      <c r="F100" s="111"/>
      <c r="G100" s="111"/>
      <c r="H100" s="111"/>
      <c r="I100" s="191"/>
      <c r="J100" s="191"/>
      <c r="K100" s="191"/>
      <c r="L100" s="111"/>
      <c r="M100" s="111"/>
      <c r="N100" s="111"/>
      <c r="O100" s="111"/>
      <c r="P100" s="111"/>
      <c r="Q100" s="111"/>
      <c r="R100" s="111"/>
      <c r="S100" s="111"/>
      <c r="T100" s="111"/>
    </row>
    <row r="101" spans="1:24" s="71" customFormat="1" x14ac:dyDescent="0.4">
      <c r="A101" s="225"/>
      <c r="C101" s="303"/>
      <c r="D101" s="220"/>
      <c r="E101" s="73"/>
      <c r="F101" s="111"/>
      <c r="G101" s="111"/>
      <c r="H101" s="111"/>
      <c r="I101" s="191"/>
      <c r="J101" s="191"/>
      <c r="K101" s="191"/>
      <c r="L101" s="111"/>
      <c r="M101" s="111"/>
      <c r="N101" s="111"/>
      <c r="O101" s="111"/>
      <c r="P101" s="111"/>
      <c r="Q101" s="111"/>
      <c r="R101" s="111"/>
      <c r="S101" s="111"/>
      <c r="T101" s="111"/>
    </row>
    <row r="102" spans="1:24" s="71" customFormat="1" x14ac:dyDescent="0.4">
      <c r="A102" s="225"/>
      <c r="C102" s="303"/>
      <c r="D102" s="220"/>
      <c r="E102" s="73"/>
      <c r="F102" s="111"/>
      <c r="G102" s="111"/>
      <c r="H102" s="111"/>
      <c r="I102" s="191"/>
      <c r="J102" s="191"/>
      <c r="K102" s="191"/>
      <c r="L102" s="111"/>
      <c r="M102" s="111"/>
      <c r="N102" s="111"/>
      <c r="O102" s="111"/>
      <c r="P102" s="111"/>
      <c r="Q102" s="111"/>
      <c r="R102" s="111"/>
      <c r="S102" s="111"/>
      <c r="T102" s="111"/>
    </row>
    <row r="103" spans="1:24" s="71" customFormat="1" x14ac:dyDescent="0.4">
      <c r="A103" s="225"/>
      <c r="C103" s="303"/>
      <c r="D103" s="220"/>
      <c r="E103" s="73"/>
      <c r="F103" s="111"/>
      <c r="G103" s="111"/>
      <c r="H103" s="111"/>
      <c r="I103" s="191"/>
      <c r="J103" s="191"/>
      <c r="K103" s="191"/>
      <c r="L103" s="111"/>
      <c r="M103" s="111"/>
      <c r="N103" s="111"/>
      <c r="O103" s="111"/>
      <c r="P103" s="111"/>
      <c r="Q103" s="111"/>
      <c r="R103" s="111"/>
      <c r="S103" s="111"/>
      <c r="T103" s="111"/>
    </row>
    <row r="104" spans="1:24" s="71" customFormat="1" x14ac:dyDescent="0.4">
      <c r="A104" s="225"/>
      <c r="C104" s="303"/>
      <c r="D104" s="220"/>
      <c r="E104" s="73"/>
      <c r="F104" s="111"/>
      <c r="G104" s="111"/>
      <c r="H104" s="111"/>
      <c r="I104" s="191"/>
      <c r="J104" s="191"/>
      <c r="K104" s="191"/>
      <c r="L104" s="111"/>
      <c r="M104" s="111"/>
      <c r="N104" s="111"/>
      <c r="O104" s="111"/>
      <c r="P104" s="111"/>
      <c r="Q104" s="111"/>
      <c r="R104" s="111"/>
      <c r="S104" s="111"/>
      <c r="T104" s="111"/>
    </row>
    <row r="105" spans="1:24" s="71" customFormat="1" x14ac:dyDescent="0.4">
      <c r="A105" s="225"/>
      <c r="C105" s="303"/>
      <c r="D105" s="220"/>
      <c r="E105" s="73"/>
      <c r="F105" s="111"/>
      <c r="G105" s="111"/>
      <c r="H105" s="111"/>
      <c r="I105" s="191"/>
      <c r="J105" s="191"/>
      <c r="K105" s="191"/>
      <c r="L105" s="111"/>
      <c r="M105" s="111"/>
      <c r="N105" s="111"/>
      <c r="O105" s="111"/>
      <c r="P105" s="111"/>
      <c r="Q105" s="111"/>
      <c r="R105" s="111"/>
      <c r="S105" s="111"/>
      <c r="T105" s="111"/>
    </row>
    <row r="106" spans="1:24" s="71" customFormat="1" ht="3" customHeight="1" x14ac:dyDescent="0.4">
      <c r="A106" s="225"/>
      <c r="C106" s="303"/>
      <c r="D106" s="220"/>
      <c r="E106" s="73"/>
      <c r="F106" s="111"/>
      <c r="G106" s="111"/>
      <c r="H106" s="111"/>
      <c r="I106" s="191"/>
      <c r="J106" s="191"/>
      <c r="K106" s="191"/>
      <c r="L106" s="111"/>
      <c r="M106" s="111"/>
      <c r="N106" s="111"/>
      <c r="O106" s="111"/>
      <c r="P106" s="111"/>
      <c r="Q106" s="111"/>
      <c r="R106" s="111"/>
      <c r="S106" s="111"/>
      <c r="T106" s="111"/>
    </row>
    <row r="107" spans="1:24" s="71" customFormat="1" x14ac:dyDescent="0.4">
      <c r="A107" s="225"/>
      <c r="C107" s="303"/>
      <c r="D107" s="220"/>
      <c r="E107" s="73"/>
      <c r="F107" s="111"/>
      <c r="G107" s="111"/>
      <c r="H107" s="111"/>
      <c r="I107" s="191"/>
      <c r="J107" s="191"/>
      <c r="K107" s="191"/>
      <c r="L107" s="111"/>
      <c r="M107" s="111"/>
      <c r="N107" s="111"/>
      <c r="O107" s="111"/>
      <c r="P107" s="111"/>
      <c r="Q107" s="111"/>
      <c r="R107" s="111"/>
      <c r="S107" s="111"/>
      <c r="T107" s="111"/>
    </row>
    <row r="108" spans="1:24" s="71" customFormat="1" x14ac:dyDescent="0.4">
      <c r="A108" s="225"/>
      <c r="C108" s="303"/>
      <c r="D108" s="220"/>
      <c r="E108" s="73"/>
      <c r="F108" s="111"/>
      <c r="G108" s="111"/>
      <c r="H108" s="111"/>
      <c r="I108" s="191"/>
      <c r="J108" s="191"/>
      <c r="K108" s="191"/>
      <c r="L108" s="111"/>
      <c r="M108" s="111"/>
      <c r="N108" s="111"/>
      <c r="O108" s="111"/>
      <c r="P108" s="111"/>
      <c r="Q108" s="111"/>
      <c r="R108" s="111"/>
      <c r="S108" s="111"/>
      <c r="T108" s="111"/>
    </row>
    <row r="109" spans="1:24" s="71" customFormat="1" x14ac:dyDescent="0.4">
      <c r="A109" s="225"/>
      <c r="C109" s="303"/>
      <c r="D109" s="220"/>
      <c r="E109" s="73"/>
      <c r="F109" s="111"/>
      <c r="G109" s="111"/>
      <c r="H109" s="111"/>
      <c r="I109" s="191"/>
      <c r="J109" s="191"/>
      <c r="K109" s="191"/>
      <c r="L109" s="111"/>
      <c r="M109" s="111"/>
      <c r="N109" s="111"/>
      <c r="O109" s="111"/>
      <c r="P109" s="111"/>
      <c r="Q109" s="111"/>
      <c r="R109" s="111"/>
      <c r="S109" s="111"/>
      <c r="T109" s="111"/>
    </row>
    <row r="110" spans="1:24" s="71" customFormat="1" x14ac:dyDescent="0.4">
      <c r="A110" s="225"/>
      <c r="C110" s="303"/>
      <c r="D110" s="220"/>
      <c r="E110" s="73"/>
      <c r="F110" s="111"/>
      <c r="G110" s="111"/>
      <c r="H110" s="111"/>
      <c r="I110" s="191"/>
      <c r="J110" s="191"/>
      <c r="K110" s="191"/>
      <c r="L110" s="111"/>
      <c r="M110" s="111"/>
      <c r="N110" s="111"/>
      <c r="O110" s="111"/>
      <c r="P110" s="111"/>
      <c r="Q110" s="111"/>
      <c r="R110" s="111"/>
      <c r="S110" s="111"/>
      <c r="T110" s="111"/>
    </row>
    <row r="111" spans="1:24" s="71" customFormat="1" x14ac:dyDescent="0.4">
      <c r="A111" s="225"/>
      <c r="C111" s="303"/>
      <c r="D111" s="220"/>
      <c r="E111" s="73"/>
      <c r="F111" s="111"/>
      <c r="G111" s="111"/>
      <c r="H111" s="111"/>
      <c r="I111" s="191"/>
      <c r="J111" s="191"/>
      <c r="K111" s="191"/>
      <c r="L111" s="111"/>
      <c r="M111" s="111"/>
      <c r="N111" s="111"/>
      <c r="O111" s="111"/>
      <c r="P111" s="111"/>
      <c r="Q111" s="111"/>
      <c r="R111" s="111"/>
      <c r="S111" s="111"/>
      <c r="T111" s="111"/>
    </row>
    <row r="112" spans="1:24" s="71" customFormat="1" x14ac:dyDescent="0.4">
      <c r="A112" s="225"/>
      <c r="C112" s="303"/>
      <c r="D112" s="220"/>
      <c r="E112" s="73"/>
      <c r="F112" s="111"/>
      <c r="G112" s="111"/>
      <c r="H112" s="111"/>
      <c r="I112" s="191"/>
      <c r="J112" s="191"/>
      <c r="K112" s="191"/>
      <c r="L112" s="111"/>
      <c r="M112" s="111"/>
      <c r="N112" s="111"/>
      <c r="O112" s="111"/>
      <c r="P112" s="111"/>
      <c r="Q112" s="111"/>
      <c r="R112" s="111"/>
      <c r="S112" s="111"/>
      <c r="T112" s="111"/>
    </row>
    <row r="113" spans="1:24" s="71" customFormat="1" x14ac:dyDescent="0.4">
      <c r="A113" s="225"/>
      <c r="C113" s="303"/>
      <c r="D113" s="220"/>
      <c r="E113" s="73"/>
      <c r="F113" s="111"/>
      <c r="G113" s="111"/>
      <c r="H113" s="111"/>
      <c r="I113" s="191"/>
      <c r="J113" s="191"/>
      <c r="K113" s="191"/>
      <c r="L113" s="111"/>
      <c r="M113" s="111"/>
      <c r="N113" s="111"/>
      <c r="O113" s="111"/>
      <c r="P113" s="111"/>
      <c r="Q113" s="111"/>
      <c r="R113" s="111"/>
      <c r="S113" s="111"/>
      <c r="T113" s="111"/>
    </row>
    <row r="114" spans="1:24" s="71" customFormat="1" x14ac:dyDescent="0.4">
      <c r="A114" s="225"/>
      <c r="C114" s="303"/>
      <c r="D114" s="220"/>
      <c r="E114" s="73"/>
      <c r="F114" s="111"/>
      <c r="G114" s="111"/>
      <c r="H114" s="111"/>
      <c r="I114" s="191"/>
      <c r="J114" s="191"/>
      <c r="K114" s="191"/>
      <c r="L114" s="111"/>
      <c r="M114" s="111"/>
      <c r="N114" s="111"/>
      <c r="O114" s="111"/>
      <c r="P114" s="111"/>
      <c r="Q114" s="111"/>
      <c r="R114" s="111"/>
      <c r="S114" s="111"/>
      <c r="T114" s="111"/>
    </row>
    <row r="115" spans="1:24" s="71" customFormat="1" x14ac:dyDescent="0.4">
      <c r="A115" s="225"/>
      <c r="C115" s="303"/>
      <c r="D115" s="220"/>
      <c r="E115" s="73"/>
      <c r="F115" s="111"/>
      <c r="G115" s="111"/>
      <c r="H115" s="111"/>
      <c r="I115" s="191"/>
      <c r="J115" s="191"/>
      <c r="K115" s="191"/>
      <c r="L115" s="111"/>
      <c r="M115" s="111"/>
      <c r="N115" s="111"/>
      <c r="O115" s="111"/>
      <c r="P115" s="111"/>
      <c r="Q115" s="111"/>
      <c r="R115" s="111"/>
      <c r="S115" s="111"/>
      <c r="T115" s="111"/>
    </row>
    <row r="116" spans="1:24" s="71" customFormat="1" x14ac:dyDescent="0.4">
      <c r="A116" s="225"/>
      <c r="C116" s="303"/>
      <c r="D116" s="220"/>
      <c r="E116" s="73"/>
      <c r="F116" s="111"/>
      <c r="G116" s="111"/>
      <c r="H116" s="111"/>
      <c r="I116" s="191"/>
      <c r="J116" s="191"/>
      <c r="K116" s="191"/>
      <c r="L116" s="111"/>
      <c r="M116" s="111"/>
      <c r="N116" s="111"/>
      <c r="O116" s="111"/>
      <c r="P116" s="111"/>
      <c r="Q116" s="111"/>
      <c r="R116" s="111"/>
      <c r="S116" s="111"/>
      <c r="T116" s="111"/>
    </row>
    <row r="117" spans="1:24" s="71" customFormat="1" x14ac:dyDescent="0.4">
      <c r="A117" s="225"/>
      <c r="C117" s="303"/>
      <c r="D117" s="220"/>
      <c r="E117" s="73"/>
      <c r="F117" s="111"/>
      <c r="G117" s="111"/>
      <c r="H117" s="111"/>
      <c r="I117" s="191"/>
      <c r="J117" s="191"/>
      <c r="K117" s="191"/>
      <c r="L117" s="111"/>
      <c r="M117" s="111"/>
      <c r="N117" s="111"/>
      <c r="O117" s="111"/>
      <c r="P117" s="111"/>
      <c r="Q117" s="111"/>
      <c r="R117" s="111"/>
      <c r="S117" s="111"/>
      <c r="T117" s="111"/>
    </row>
    <row r="118" spans="1:24" s="71" customFormat="1" x14ac:dyDescent="0.4">
      <c r="A118" s="225"/>
      <c r="C118" s="303"/>
      <c r="D118" s="220"/>
      <c r="E118" s="73"/>
      <c r="F118" s="111"/>
      <c r="G118" s="111"/>
      <c r="H118" s="111"/>
      <c r="I118" s="191"/>
      <c r="J118" s="191"/>
      <c r="K118" s="191"/>
      <c r="L118" s="111"/>
      <c r="M118" s="111"/>
      <c r="N118" s="111"/>
      <c r="O118" s="111"/>
      <c r="P118" s="111"/>
      <c r="Q118" s="111"/>
      <c r="R118" s="111"/>
      <c r="S118" s="111"/>
      <c r="T118" s="111"/>
    </row>
    <row r="119" spans="1:24" s="79" customFormat="1" x14ac:dyDescent="0.4">
      <c r="C119" s="305"/>
      <c r="D119" s="223"/>
      <c r="E119" s="80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71"/>
      <c r="V119" s="71"/>
      <c r="W119" s="71"/>
      <c r="X119" s="71"/>
    </row>
    <row r="120" spans="1:24" s="79" customFormat="1" x14ac:dyDescent="0.4">
      <c r="C120" s="305"/>
      <c r="D120" s="223"/>
      <c r="E120" s="80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71"/>
      <c r="V120" s="71"/>
      <c r="W120" s="71"/>
      <c r="X120" s="71"/>
    </row>
    <row r="121" spans="1:24" s="79" customFormat="1" x14ac:dyDescent="0.4">
      <c r="C121" s="305"/>
      <c r="D121" s="223"/>
      <c r="E121" s="80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71"/>
      <c r="V121" s="71"/>
      <c r="W121" s="71"/>
      <c r="X121" s="71"/>
    </row>
    <row r="122" spans="1:24" s="79" customFormat="1" x14ac:dyDescent="0.4">
      <c r="C122" s="305"/>
      <c r="D122" s="223"/>
      <c r="E122" s="80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71"/>
      <c r="V122" s="71"/>
      <c r="W122" s="71"/>
      <c r="X122" s="71"/>
    </row>
    <row r="123" spans="1:24" s="79" customFormat="1" x14ac:dyDescent="0.4">
      <c r="C123" s="305"/>
      <c r="D123" s="223"/>
      <c r="E123" s="80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71"/>
      <c r="V123" s="71"/>
      <c r="W123" s="71"/>
      <c r="X123" s="71"/>
    </row>
    <row r="124" spans="1:24" s="79" customFormat="1" x14ac:dyDescent="0.4">
      <c r="C124" s="305"/>
      <c r="D124" s="223"/>
      <c r="E124" s="80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71"/>
      <c r="V124" s="71"/>
      <c r="W124" s="71"/>
      <c r="X124" s="71"/>
    </row>
    <row r="125" spans="1:24" s="79" customFormat="1" x14ac:dyDescent="0.4">
      <c r="C125" s="305"/>
      <c r="D125" s="223"/>
      <c r="E125" s="80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71"/>
      <c r="V125" s="71"/>
      <c r="W125" s="71"/>
      <c r="X125" s="71"/>
    </row>
    <row r="126" spans="1:24" s="79" customFormat="1" x14ac:dyDescent="0.4">
      <c r="C126" s="305"/>
      <c r="D126" s="223"/>
      <c r="E126" s="80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71"/>
      <c r="V126" s="71"/>
      <c r="W126" s="71"/>
      <c r="X126" s="71"/>
    </row>
    <row r="127" spans="1:24" s="79" customFormat="1" x14ac:dyDescent="0.4">
      <c r="C127" s="305"/>
      <c r="D127" s="223"/>
      <c r="E127" s="80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71"/>
      <c r="V127" s="71"/>
      <c r="W127" s="71"/>
      <c r="X127" s="71"/>
    </row>
    <row r="128" spans="1:24" s="79" customFormat="1" x14ac:dyDescent="0.4">
      <c r="C128" s="305"/>
      <c r="D128" s="223"/>
      <c r="E128" s="80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71"/>
      <c r="V128" s="71"/>
      <c r="W128" s="71"/>
      <c r="X128" s="71"/>
    </row>
    <row r="129" x14ac:dyDescent="0.4"/>
    <row r="130" x14ac:dyDescent="0.4"/>
    <row r="131" x14ac:dyDescent="0.4"/>
    <row r="132" x14ac:dyDescent="0.4"/>
    <row r="133" x14ac:dyDescent="0.4"/>
    <row r="134" x14ac:dyDescent="0.4"/>
    <row r="135" x14ac:dyDescent="0.4"/>
    <row r="136" x14ac:dyDescent="0.4"/>
    <row r="137" x14ac:dyDescent="0.4"/>
    <row r="138" x14ac:dyDescent="0.4"/>
    <row r="139" x14ac:dyDescent="0.4"/>
    <row r="140" x14ac:dyDescent="0.4"/>
    <row r="141" x14ac:dyDescent="0.4"/>
    <row r="142" x14ac:dyDescent="0.4"/>
    <row r="143" x14ac:dyDescent="0.4"/>
    <row r="144" x14ac:dyDescent="0.4"/>
    <row r="145" x14ac:dyDescent="0.4"/>
    <row r="146" x14ac:dyDescent="0.4"/>
    <row r="147" x14ac:dyDescent="0.4"/>
    <row r="148" x14ac:dyDescent="0.4"/>
    <row r="149" x14ac:dyDescent="0.4"/>
    <row r="150" x14ac:dyDescent="0.4"/>
    <row r="151" x14ac:dyDescent="0.4"/>
    <row r="152" x14ac:dyDescent="0.4"/>
    <row r="153" x14ac:dyDescent="0.4"/>
    <row r="154" x14ac:dyDescent="0.4"/>
    <row r="155" x14ac:dyDescent="0.4"/>
    <row r="156" x14ac:dyDescent="0.4"/>
    <row r="157" x14ac:dyDescent="0.4"/>
    <row r="158" x14ac:dyDescent="0.4"/>
    <row r="159" x14ac:dyDescent="0.4"/>
    <row r="160" x14ac:dyDescent="0.4"/>
    <row r="161" x14ac:dyDescent="0.4"/>
    <row r="162" x14ac:dyDescent="0.4"/>
    <row r="163" x14ac:dyDescent="0.4"/>
    <row r="164" x14ac:dyDescent="0.4"/>
    <row r="165" x14ac:dyDescent="0.4"/>
    <row r="166" x14ac:dyDescent="0.4"/>
    <row r="167" x14ac:dyDescent="0.4"/>
    <row r="168" x14ac:dyDescent="0.4"/>
    <row r="169" x14ac:dyDescent="0.4"/>
    <row r="170" x14ac:dyDescent="0.4"/>
    <row r="171" x14ac:dyDescent="0.4"/>
    <row r="172" x14ac:dyDescent="0.4"/>
    <row r="173" x14ac:dyDescent="0.4"/>
    <row r="174" x14ac:dyDescent="0.4"/>
    <row r="175" x14ac:dyDescent="0.4"/>
    <row r="176" x14ac:dyDescent="0.4"/>
    <row r="177" x14ac:dyDescent="0.4"/>
    <row r="178" x14ac:dyDescent="0.4"/>
    <row r="179" x14ac:dyDescent="0.4"/>
    <row r="180" x14ac:dyDescent="0.4"/>
    <row r="181" x14ac:dyDescent="0.4"/>
    <row r="182" x14ac:dyDescent="0.4"/>
    <row r="183" x14ac:dyDescent="0.4"/>
    <row r="184" x14ac:dyDescent="0.4"/>
    <row r="185" x14ac:dyDescent="0.4"/>
    <row r="186" x14ac:dyDescent="0.4"/>
  </sheetData>
  <mergeCells count="5">
    <mergeCell ref="F1:H1"/>
    <mergeCell ref="I1:K1"/>
    <mergeCell ref="L1:N1"/>
    <mergeCell ref="O1:Q1"/>
    <mergeCell ref="R1:T1"/>
  </mergeCells>
  <dataValidations count="1">
    <dataValidation type="list" allowBlank="1" showInputMessage="1" showErrorMessage="1" sqref="D4" xr:uid="{00000000-0002-0000-0100-000000000000}">
      <formula1>$F$7:$X$7</formula1>
    </dataValidation>
  </dataValidations>
  <pageMargins left="0.7" right="0.7" top="0.75" bottom="0.75" header="0.3" footer="0.3"/>
  <pageSetup paperSize="9" orientation="portrait" r:id="rId1"/>
  <headerFooter>
    <oddHeader>&amp;L&amp;"Calibri"&amp;10 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opLeftCell="A2" workbookViewId="0">
      <selection activeCell="B17" sqref="B17"/>
    </sheetView>
  </sheetViews>
  <sheetFormatPr defaultRowHeight="14.35" x14ac:dyDescent="0.5"/>
  <cols>
    <col min="1" max="1" width="30.52734375" customWidth="1"/>
    <col min="2" max="2" width="36.64453125" bestFit="1" customWidth="1"/>
    <col min="3" max="3" width="19.64453125" customWidth="1"/>
    <col min="4" max="4" width="15.3515625" customWidth="1"/>
    <col min="5" max="5" width="20.1171875" customWidth="1"/>
    <col min="7" max="7" width="12.3515625" customWidth="1"/>
  </cols>
  <sheetData>
    <row r="1" spans="1:7" ht="17.7" x14ac:dyDescent="0.5">
      <c r="A1" s="32" t="s">
        <v>109</v>
      </c>
      <c r="B1" s="33"/>
      <c r="C1" s="33"/>
      <c r="D1" s="33"/>
      <c r="E1" s="33"/>
    </row>
    <row r="2" spans="1:7" ht="58.25" customHeight="1" x14ac:dyDescent="0.5">
      <c r="A2" s="34"/>
      <c r="B2" s="35" t="s">
        <v>110</v>
      </c>
      <c r="C2" s="36" t="str">
        <f>'Control Panel'!D5</f>
        <v>Auto-Switch and Notice Reform: 80/20</v>
      </c>
      <c r="D2" s="37" t="s">
        <v>111</v>
      </c>
      <c r="E2" s="34"/>
    </row>
    <row r="3" spans="1:7" x14ac:dyDescent="0.5">
      <c r="A3" s="34"/>
      <c r="B3" s="38"/>
      <c r="C3" s="38"/>
      <c r="D3" s="34"/>
      <c r="E3" s="34"/>
    </row>
    <row r="4" spans="1:7" ht="15.35" x14ac:dyDescent="0.5">
      <c r="A4" s="34"/>
      <c r="B4" s="39" t="s">
        <v>112</v>
      </c>
      <c r="C4" s="40" t="s">
        <v>113</v>
      </c>
      <c r="D4" s="34"/>
      <c r="E4" s="34"/>
    </row>
    <row r="5" spans="1:7" ht="15.35" x14ac:dyDescent="0.5">
      <c r="A5" s="34"/>
      <c r="B5" s="39"/>
      <c r="C5" s="41" t="s">
        <v>114</v>
      </c>
      <c r="D5" s="41" t="s">
        <v>115</v>
      </c>
      <c r="E5" s="41" t="s">
        <v>116</v>
      </c>
      <c r="G5" s="48"/>
    </row>
    <row r="6" spans="1:7" x14ac:dyDescent="0.5">
      <c r="A6" s="34"/>
      <c r="B6" s="35" t="s">
        <v>117</v>
      </c>
      <c r="C6" s="47">
        <f>WTP_PAC</f>
        <v>18.297762534973696</v>
      </c>
      <c r="D6" s="47">
        <f>WTP_CR</f>
        <v>9.7028822142335063</v>
      </c>
      <c r="E6" s="47">
        <f t="shared" ref="E6" si="0">D6+C6</f>
        <v>28.000644749207204</v>
      </c>
    </row>
    <row r="7" spans="1:7" x14ac:dyDescent="0.5">
      <c r="A7" s="34"/>
      <c r="B7" s="35" t="s">
        <v>118</v>
      </c>
      <c r="C7" s="47">
        <f>dbl_pay_PAC</f>
        <v>68.939099806930216</v>
      </c>
      <c r="D7" s="47">
        <f>dbl_pay_CR</f>
        <v>18.320104497821518</v>
      </c>
      <c r="E7" s="47">
        <f>D7+C7</f>
        <v>87.259204304751734</v>
      </c>
    </row>
    <row r="8" spans="1:7" x14ac:dyDescent="0.5">
      <c r="A8" s="34"/>
      <c r="B8" s="43"/>
      <c r="C8" s="43"/>
      <c r="D8" s="43"/>
      <c r="E8" s="44"/>
    </row>
    <row r="9" spans="1:7" ht="15.35" x14ac:dyDescent="0.5">
      <c r="A9" s="34"/>
      <c r="B9" s="39" t="s">
        <v>119</v>
      </c>
      <c r="C9" s="43"/>
      <c r="D9" s="43"/>
      <c r="E9" s="44"/>
    </row>
    <row r="10" spans="1:7" ht="15.35" x14ac:dyDescent="0.5">
      <c r="A10" s="34"/>
      <c r="B10" s="39"/>
      <c r="C10" s="41" t="s">
        <v>114</v>
      </c>
      <c r="D10" s="41" t="s">
        <v>115</v>
      </c>
      <c r="E10" s="45" t="s">
        <v>123</v>
      </c>
    </row>
    <row r="11" spans="1:7" x14ac:dyDescent="0.5">
      <c r="A11" s="34"/>
      <c r="B11" s="35" t="s">
        <v>120</v>
      </c>
      <c r="C11" s="42"/>
      <c r="D11" s="42"/>
      <c r="E11" s="47">
        <f>operator_cost_savings_10yrNPV</f>
        <v>17.7117953977931</v>
      </c>
    </row>
    <row r="12" spans="1:7" x14ac:dyDescent="0.5">
      <c r="A12" s="34"/>
      <c r="B12" s="34"/>
      <c r="C12" s="34"/>
      <c r="D12" s="34"/>
      <c r="E12" s="46"/>
    </row>
    <row r="13" spans="1:7" x14ac:dyDescent="0.5">
      <c r="A13" s="34"/>
      <c r="B13" s="34"/>
      <c r="C13" s="34"/>
      <c r="D13" s="34"/>
      <c r="E13" s="34"/>
    </row>
  </sheetData>
  <pageMargins left="0.7" right="0.7" top="0.75" bottom="0.75" header="0.3" footer="0.3"/>
  <pageSetup paperSize="9" orientation="portrait" r:id="rId1"/>
  <headerFooter>
    <oddHeader>&amp;L&amp;"Calibri"&amp;10 Classification: CONFIDENTIAL&amp;1#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N38"/>
  <sheetViews>
    <sheetView topLeftCell="A6" workbookViewId="0">
      <selection activeCell="D6" sqref="D6"/>
    </sheetView>
  </sheetViews>
  <sheetFormatPr defaultColWidth="12.64453125" defaultRowHeight="11.35" zeroHeight="1" x14ac:dyDescent="0.5"/>
  <cols>
    <col min="1" max="2" width="5.41015625" style="3" customWidth="1"/>
    <col min="3" max="3" width="18.9375" style="3" customWidth="1"/>
    <col min="4" max="13" width="10" style="3" customWidth="1"/>
    <col min="14" max="14" width="8.87890625" style="3" bestFit="1" customWidth="1"/>
    <col min="15" max="16384" width="12.64453125" style="3"/>
  </cols>
  <sheetData>
    <row r="1" spans="1:14" s="2" customFormat="1" ht="40.5" customHeight="1" x14ac:dyDescent="0.5">
      <c r="A1" s="1" t="s">
        <v>84</v>
      </c>
      <c r="M1" s="2" t="s">
        <v>0</v>
      </c>
    </row>
    <row r="2" spans="1:14" x14ac:dyDescent="0.5"/>
    <row r="3" spans="1:14" x14ac:dyDescent="0.5"/>
    <row r="4" spans="1:14" ht="48" customHeight="1" x14ac:dyDescent="0.5">
      <c r="C4"/>
      <c r="D4"/>
    </row>
    <row r="5" spans="1:14" x14ac:dyDescent="0.5">
      <c r="D5" s="5"/>
    </row>
    <row r="6" spans="1:14" ht="14.35" x14ac:dyDescent="0.5">
      <c r="C6" s="4" t="s">
        <v>1</v>
      </c>
      <c r="D6" s="6">
        <f>discount_rate</f>
        <v>3.5000000000000003E-2</v>
      </c>
    </row>
    <row r="7" spans="1:14" ht="14.25" customHeight="1" x14ac:dyDescent="0.5">
      <c r="C7" s="4" t="s">
        <v>2</v>
      </c>
      <c r="D7" s="7">
        <f>time_horizon</f>
        <v>10</v>
      </c>
    </row>
    <row r="8" spans="1:14" ht="14.25" customHeight="1" x14ac:dyDescent="0.5"/>
    <row r="9" spans="1:14" ht="15.75" customHeight="1" x14ac:dyDescent="0.5">
      <c r="C9" s="8"/>
    </row>
    <row r="10" spans="1:14" ht="10.5" customHeight="1" x14ac:dyDescent="0.5">
      <c r="C10" s="8"/>
      <c r="D10" s="9">
        <v>1</v>
      </c>
      <c r="E10" s="9">
        <v>2</v>
      </c>
      <c r="F10" s="9">
        <v>3</v>
      </c>
      <c r="G10" s="9">
        <v>4</v>
      </c>
      <c r="H10" s="9">
        <v>5</v>
      </c>
      <c r="I10" s="9">
        <v>6</v>
      </c>
      <c r="J10" s="9">
        <v>7</v>
      </c>
      <c r="K10" s="9">
        <v>8</v>
      </c>
      <c r="L10" s="9">
        <v>9</v>
      </c>
      <c r="M10" s="9">
        <v>10</v>
      </c>
    </row>
    <row r="11" spans="1:14" ht="23.25" customHeight="1" x14ac:dyDescent="0.5">
      <c r="B11"/>
      <c r="C11"/>
      <c r="D11" s="10" t="s">
        <v>3</v>
      </c>
      <c r="E11" s="10" t="s">
        <v>4</v>
      </c>
      <c r="F11" s="10" t="s">
        <v>5</v>
      </c>
      <c r="G11" s="10" t="s">
        <v>6</v>
      </c>
      <c r="H11" s="10" t="s">
        <v>7</v>
      </c>
      <c r="I11" s="10" t="s">
        <v>8</v>
      </c>
      <c r="J11" s="10" t="s">
        <v>9</v>
      </c>
      <c r="K11" s="10" t="s">
        <v>10</v>
      </c>
      <c r="L11" s="10" t="s">
        <v>11</v>
      </c>
      <c r="M11" s="10" t="s">
        <v>12</v>
      </c>
      <c r="N11" s="11" t="s">
        <v>14</v>
      </c>
    </row>
    <row r="12" spans="1:14" ht="15" customHeight="1" x14ac:dyDescent="0.5">
      <c r="B12"/>
      <c r="C12"/>
      <c r="D12" s="27">
        <f t="shared" ref="D12:M12" si="0">1*((1/(1+discount_rate))^(D$10-1))</f>
        <v>1</v>
      </c>
      <c r="E12" s="27">
        <f t="shared" si="0"/>
        <v>0.96618357487922713</v>
      </c>
      <c r="F12" s="27">
        <f t="shared" si="0"/>
        <v>0.93351070036640305</v>
      </c>
      <c r="G12" s="27">
        <f t="shared" si="0"/>
        <v>0.90194270566802237</v>
      </c>
      <c r="H12" s="27">
        <f t="shared" si="0"/>
        <v>0.87144222769857238</v>
      </c>
      <c r="I12" s="27">
        <f t="shared" si="0"/>
        <v>0.84197316685852408</v>
      </c>
      <c r="J12" s="27">
        <f t="shared" si="0"/>
        <v>0.81350064430775282</v>
      </c>
      <c r="K12" s="27">
        <f t="shared" si="0"/>
        <v>0.78599096068381924</v>
      </c>
      <c r="L12" s="27">
        <f t="shared" si="0"/>
        <v>0.75941155621625045</v>
      </c>
      <c r="M12" s="27">
        <f t="shared" si="0"/>
        <v>0.73373097218961403</v>
      </c>
      <c r="N12" s="27">
        <f>SUM(D12:M12)</f>
        <v>8.607686508868186</v>
      </c>
    </row>
    <row r="13" spans="1:14" customFormat="1" ht="15" customHeight="1" x14ac:dyDescent="0.5"/>
    <row r="14" spans="1:14" customFormat="1" ht="15" customHeight="1" x14ac:dyDescent="0.5"/>
    <row r="15" spans="1:14" customFormat="1" ht="26.25" customHeight="1" x14ac:dyDescent="0.5"/>
    <row r="16" spans="1:14" customFormat="1" ht="26.25" customHeight="1" x14ac:dyDescent="0.5"/>
    <row r="17" spans="2:4" customFormat="1" ht="12" customHeight="1" x14ac:dyDescent="0.5"/>
    <row r="18" spans="2:4" customFormat="1" ht="15" customHeight="1" x14ac:dyDescent="0.5"/>
    <row r="19" spans="2:4" customFormat="1" ht="15" customHeight="1" x14ac:dyDescent="0.5"/>
    <row r="20" spans="2:4" customFormat="1" ht="15" customHeight="1" x14ac:dyDescent="0.5"/>
    <row r="21" spans="2:4" customFormat="1" ht="26.25" customHeight="1" x14ac:dyDescent="0.5"/>
    <row r="22" spans="2:4" customFormat="1" ht="26.25" customHeight="1" x14ac:dyDescent="0.5"/>
    <row r="23" spans="2:4" customFormat="1" ht="11.25" customHeight="1" x14ac:dyDescent="0.5"/>
    <row r="24" spans="2:4" customFormat="1" ht="15" customHeight="1" x14ac:dyDescent="0.5"/>
    <row r="25" spans="2:4" customFormat="1" ht="15" customHeight="1" x14ac:dyDescent="0.5"/>
    <row r="26" spans="2:4" customFormat="1" ht="15" customHeight="1" x14ac:dyDescent="0.5"/>
    <row r="27" spans="2:4" customFormat="1" ht="26.25" customHeight="1" x14ac:dyDescent="0.5"/>
    <row r="28" spans="2:4" customFormat="1" ht="26.25" customHeight="1" x14ac:dyDescent="0.5"/>
    <row r="29" spans="2:4" customFormat="1" ht="14.35" x14ac:dyDescent="0.5"/>
    <row r="30" spans="2:4" customFormat="1" ht="14.35" x14ac:dyDescent="0.5"/>
    <row r="31" spans="2:4" ht="14.35" x14ac:dyDescent="0.5">
      <c r="B31"/>
      <c r="C31"/>
      <c r="D31" s="12"/>
    </row>
    <row r="32" spans="2:4" x14ac:dyDescent="0.5">
      <c r="D32" s="13"/>
    </row>
    <row r="33" spans="4:4" hidden="1" x14ac:dyDescent="0.5"/>
    <row r="34" spans="4:4" hidden="1" x14ac:dyDescent="0.5"/>
    <row r="35" spans="4:4" hidden="1" x14ac:dyDescent="0.5">
      <c r="D35" s="12"/>
    </row>
    <row r="36" spans="4:4" hidden="1" x14ac:dyDescent="0.5"/>
    <row r="37" spans="4:4" hidden="1" x14ac:dyDescent="0.5"/>
    <row r="38" spans="4:4" hidden="1" x14ac:dyDescent="0.5"/>
  </sheetData>
  <pageMargins left="0.70866141732283472" right="0.70866141732283472" top="0.51181102362204722" bottom="0.51181102362204722" header="0.51181102362204722" footer="0.35433070866141736"/>
  <pageSetup paperSize="9" orientation="landscape" horizontalDpi="4294967292" verticalDpi="4294967292" r:id="rId1"/>
  <headerFooter alignWithMargins="0">
    <oddHeader>&amp;L&amp;"Calibri"&amp;10 Classification: CONFIDENTIAL&amp;1#</oddHeader>
    <oddFooter>&amp;L&amp;A :page&amp;P&amp;COfcom Confidential&amp;R&amp;D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7CA4F-017F-4B45-A95F-9EBC9BA026AA}">
  <dimension ref="A1:C13"/>
  <sheetViews>
    <sheetView workbookViewId="0">
      <selection activeCell="B14" sqref="B14"/>
    </sheetView>
  </sheetViews>
  <sheetFormatPr defaultRowHeight="14.35" x14ac:dyDescent="0.5"/>
  <sheetData>
    <row r="1" spans="1:3" x14ac:dyDescent="0.5">
      <c r="A1" s="49" t="s">
        <v>154</v>
      </c>
    </row>
    <row r="2" spans="1:3" x14ac:dyDescent="0.5">
      <c r="B2" s="64">
        <v>0</v>
      </c>
      <c r="C2" t="s">
        <v>151</v>
      </c>
    </row>
    <row r="3" spans="1:3" x14ac:dyDescent="0.5">
      <c r="B3" s="65">
        <v>0</v>
      </c>
      <c r="C3" t="s">
        <v>150</v>
      </c>
    </row>
    <row r="4" spans="1:3" x14ac:dyDescent="0.5">
      <c r="B4" s="66">
        <v>0</v>
      </c>
      <c r="C4" t="s">
        <v>45</v>
      </c>
    </row>
    <row r="5" spans="1:3" x14ac:dyDescent="0.5">
      <c r="B5" s="67">
        <v>0</v>
      </c>
      <c r="C5" t="s">
        <v>148</v>
      </c>
    </row>
    <row r="6" spans="1:3" x14ac:dyDescent="0.5">
      <c r="B6" s="267">
        <v>0</v>
      </c>
      <c r="C6" t="s">
        <v>161</v>
      </c>
    </row>
    <row r="7" spans="1:3" x14ac:dyDescent="0.5">
      <c r="B7" s="68">
        <v>0</v>
      </c>
      <c r="C7" t="s">
        <v>149</v>
      </c>
    </row>
    <row r="8" spans="1:3" x14ac:dyDescent="0.5">
      <c r="B8" s="69">
        <v>0</v>
      </c>
      <c r="C8" t="s">
        <v>153</v>
      </c>
    </row>
    <row r="10" spans="1:3" x14ac:dyDescent="0.5">
      <c r="A10" s="49" t="s">
        <v>155</v>
      </c>
    </row>
    <row r="11" spans="1:3" x14ac:dyDescent="0.5">
      <c r="B11" s="261" t="s">
        <v>192</v>
      </c>
      <c r="C11" t="s">
        <v>171</v>
      </c>
    </row>
    <row r="12" spans="1:3" x14ac:dyDescent="0.5">
      <c r="B12" s="329" t="s">
        <v>194</v>
      </c>
      <c r="C12" t="s">
        <v>172</v>
      </c>
    </row>
    <row r="13" spans="1:3" x14ac:dyDescent="0.5">
      <c r="B13" s="329" t="s">
        <v>193</v>
      </c>
      <c r="C13" t="s">
        <v>173</v>
      </c>
    </row>
  </sheetData>
  <pageMargins left="0.7" right="0.7" top="0.75" bottom="0.75" header="0.3" footer="0.3"/>
  <pageSetup paperSize="9" orientation="portrait" r:id="rId1"/>
  <headerFooter>
    <oddHeader>&amp;L&amp;"Calibri"&amp;10 Classification: CONFIDENTIAL&amp;1#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688E7D229249384D83FD31465C7B48D500B92A56703B33FF4885F81AB7AE2BA547" ma:contentTypeVersion="3" ma:contentTypeDescription="" ma:contentTypeScope="" ma:versionID="de71654a69998cb1e97b60924951ea37">
  <xsd:schema xmlns:xsd="http://www.w3.org/2001/XMLSchema" xmlns:xs="http://www.w3.org/2001/XMLSchema" xmlns:p="http://schemas.microsoft.com/office/2006/metadata/properties" xmlns:ns2="f5fdd486-9037-4cd7-9dfc-a67a084e1a40" xmlns:ns4="341f3a21-500e-418d-b220-102a9842abf4" targetNamespace="http://schemas.microsoft.com/office/2006/metadata/properties" ma:root="true" ma:fieldsID="bb620f3f98e2875a8b62edf9b96d8e70" ns2:_="" ns4:_="">
    <xsd:import namespace="f5fdd486-9037-4cd7-9dfc-a67a084e1a40"/>
    <xsd:import namespace="341f3a21-500e-418d-b220-102a9842abf4"/>
    <xsd:element name="properties">
      <xsd:complexType>
        <xsd:sequence>
          <xsd:element name="documentManagement">
            <xsd:complexType>
              <xsd:all>
                <xsd:element ref="ns2:Information_x0020_classification" minOccurs="0"/>
                <xsd:element ref="ns4:From" minOccurs="0"/>
                <xsd:element ref="ns4:SentOn" minOccurs="0"/>
                <xsd:element ref="ns4:To" minOccurs="0"/>
                <xsd:element ref="ns4:Received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dd486-9037-4cd7-9dfc-a67a084e1a40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1" nillable="true" ma:displayName="Information classification" ma:format="Dropdown" ma:internalName="Information_x0020_classification">
      <xsd:simpleType>
        <xsd:restriction base="dms:Choice">
          <xsd:enumeration value="Highly sensitive"/>
          <xsd:enumeration value="Confidential"/>
          <xsd:enumeration value="Protec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f3a21-500e-418d-b220-102a9842abf4" elementFormDefault="qualified">
    <xsd:import namespace="http://schemas.microsoft.com/office/2006/documentManagement/types"/>
    <xsd:import namespace="http://schemas.microsoft.com/office/infopath/2007/PartnerControls"/>
    <xsd:element name="From" ma:index="9" nillable="true" ma:displayName="From" ma:description="Auto-populated by saved email" ma:internalName="From">
      <xsd:simpleType>
        <xsd:restriction base="dms:Text">
          <xsd:maxLength value="255"/>
        </xsd:restriction>
      </xsd:simpleType>
    </xsd:element>
    <xsd:element name="SentOn" ma:index="10" nillable="true" ma:displayName="SentOn" ma:description="Auto-populated by saved email" ma:format="DateTime" ma:internalName="SentOn">
      <xsd:simpleType>
        <xsd:restriction base="dms:DateTime"/>
      </xsd:simpleType>
    </xsd:element>
    <xsd:element name="To" ma:index="11" nillable="true" ma:displayName="To" ma:description="Auto-populated by saved email" ma:internalName="To">
      <xsd:simpleType>
        <xsd:restriction base="dms:Text">
          <xsd:maxLength value="255"/>
        </xsd:restriction>
      </xsd:simpleType>
    </xsd:element>
    <xsd:element name="ReceivedTime" ma:index="12" nillable="true" ma:displayName="ReceivedTime" ma:description="Auto-populated by saved email" ma:format="DateTime" ma:internalName="ReceivedTim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8" ma:displayName="Author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f5fdd486-9037-4cd7-9dfc-a67a084e1a40" xsi:nil="true"/>
    <ReceivedTime xmlns="341f3a21-500e-418d-b220-102a9842abf4" xsi:nil="true"/>
    <SentOn xmlns="341f3a21-500e-418d-b220-102a9842abf4" xsi:nil="true"/>
    <From xmlns="341f3a21-500e-418d-b220-102a9842abf4" xsi:nil="true"/>
    <To xmlns="341f3a21-500e-418d-b220-102a9842abf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0181C9-78F4-437D-9FC1-22BB8B5DCDB3}"/>
</file>

<file path=customXml/itemProps2.xml><?xml version="1.0" encoding="utf-8"?>
<ds:datastoreItem xmlns:ds="http://schemas.openxmlformats.org/officeDocument/2006/customXml" ds:itemID="{48370673-63F4-4971-BE4E-EAC6BB05C96C}"/>
</file>

<file path=customXml/itemProps3.xml><?xml version="1.0" encoding="utf-8"?>
<ds:datastoreItem xmlns:ds="http://schemas.openxmlformats.org/officeDocument/2006/customXml" ds:itemID="{C5512D34-4CB0-4477-A1C0-A964609849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41</vt:i4>
      </vt:variant>
    </vt:vector>
  </HeadingPairs>
  <TitlesOfParts>
    <vt:vector size="45" baseType="lpstr">
      <vt:lpstr>Control Panel</vt:lpstr>
      <vt:lpstr>Summary</vt:lpstr>
      <vt:lpstr>NPV factor</vt:lpstr>
      <vt:lpstr>Notes</vt:lpstr>
      <vt:lpstr>avg_call_duration_PAC</vt:lpstr>
      <vt:lpstr>avg_call_duration_PAC_no_IVR</vt:lpstr>
      <vt:lpstr>avg_call_duration_term</vt:lpstr>
      <vt:lpstr>avg_call_duration_term_no_IVR</vt:lpstr>
      <vt:lpstr>avg_overlap_not_managing</vt:lpstr>
      <vt:lpstr>avg_overlap_not_managing_CR</vt:lpstr>
      <vt:lpstr>avg_overlap_not_managing_PAC</vt:lpstr>
      <vt:lpstr>avg_spend_post_pay</vt:lpstr>
      <vt:lpstr>avg_time_new_process</vt:lpstr>
      <vt:lpstr>avg_time_new_process_PAC</vt:lpstr>
      <vt:lpstr>avg_time_new_process_Term</vt:lpstr>
      <vt:lpstr>avg_WTP_CR</vt:lpstr>
      <vt:lpstr>avg_WTP_PAC</vt:lpstr>
      <vt:lpstr>dbl_pay_CR</vt:lpstr>
      <vt:lpstr>dbl_pay_PAC</vt:lpstr>
      <vt:lpstr>discount_rate</vt:lpstr>
      <vt:lpstr>find_number</vt:lpstr>
      <vt:lpstr>find_number_new_process</vt:lpstr>
      <vt:lpstr>NPV_factor</vt:lpstr>
      <vt:lpstr>NPV_harm_reduction_difficulty_CR</vt:lpstr>
      <vt:lpstr>NPV_harm_reduction_difficulty_PAC</vt:lpstr>
      <vt:lpstr>number_CR</vt:lpstr>
      <vt:lpstr>number_PAC</vt:lpstr>
      <vt:lpstr>operator_cost_savings_10yrNPV</vt:lpstr>
      <vt:lpstr>pct_away_from_no_notice</vt:lpstr>
      <vt:lpstr>pct_CR_using_new_process</vt:lpstr>
      <vt:lpstr>pct_multiple_ports</vt:lpstr>
      <vt:lpstr>pct_out_of_contract_CR</vt:lpstr>
      <vt:lpstr>pct_out_of_contract_PAC</vt:lpstr>
      <vt:lpstr>'Control Panel'!pct_PAC</vt:lpstr>
      <vt:lpstr>pct_post_pay_CR</vt:lpstr>
      <vt:lpstr>pct_post_pay_PAC</vt:lpstr>
      <vt:lpstr>pct_stop_contacting_LP</vt:lpstr>
      <vt:lpstr>pct_using_phone_CR</vt:lpstr>
      <vt:lpstr>pct_using_phone_PAC</vt:lpstr>
      <vt:lpstr>scenario_choice</vt:lpstr>
      <vt:lpstr>time_horizon</vt:lpstr>
      <vt:lpstr>value_non_working_time</vt:lpstr>
      <vt:lpstr>wrap_time</vt:lpstr>
      <vt:lpstr>WTP_CR</vt:lpstr>
      <vt:lpstr>WTP_PAC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Yevgeniy Stotyka</dc:creator>
  <cp:lastModifiedBy>Ciara Kalmus</cp:lastModifiedBy>
  <dcterms:created xsi:type="dcterms:W3CDTF">2017-10-08T20:56:43Z</dcterms:created>
  <dcterms:modified xsi:type="dcterms:W3CDTF">2017-12-21T10:02:37Z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d62d909-8ced-407f-8be5-423ea0394e59_Enabled">
    <vt:lpwstr>True</vt:lpwstr>
  </property>
  <property fmtid="{D5CDD505-2E9C-101B-9397-08002B2CF9AE}" pid="3" name="MSIP_Label_fd62d909-8ced-407f-8be5-423ea0394e59_SiteId">
    <vt:lpwstr>00000000-0000-0000-0000-000000000000</vt:lpwstr>
  </property>
  <property fmtid="{D5CDD505-2E9C-101B-9397-08002B2CF9AE}" pid="4" name="MSIP_Label_fd62d909-8ced-407f-8be5-423ea0394e59_Ref">
    <vt:lpwstr>https://api.informationprotection.azure.com/api/00000000-0000-0000-0000-000000000000</vt:lpwstr>
  </property>
  <property fmtid="{D5CDD505-2E9C-101B-9397-08002B2CF9AE}" pid="5" name="MSIP_Label_fd62d909-8ced-407f-8be5-423ea0394e59_SetBy">
    <vt:lpwstr>Yevgeniy.Stotyka@ofcom.org.uk</vt:lpwstr>
  </property>
  <property fmtid="{D5CDD505-2E9C-101B-9397-08002B2CF9AE}" pid="6" name="MSIP_Label_fd62d909-8ced-407f-8be5-423ea0394e59_SetDate">
    <vt:lpwstr>2017-10-09T16:37:51.4781677+01:00</vt:lpwstr>
  </property>
  <property fmtid="{D5CDD505-2E9C-101B-9397-08002B2CF9AE}" pid="7" name="MSIP_Label_fd62d909-8ced-407f-8be5-423ea0394e59_Name">
    <vt:lpwstr>Confidential</vt:lpwstr>
  </property>
  <property fmtid="{D5CDD505-2E9C-101B-9397-08002B2CF9AE}" pid="8" name="MSIP_Label_fd62d909-8ced-407f-8be5-423ea0394e59_Application">
    <vt:lpwstr>Microsoft Azure Information Protection</vt:lpwstr>
  </property>
  <property fmtid="{D5CDD505-2E9C-101B-9397-08002B2CF9AE}" pid="9" name="MSIP_Label_fd62d909-8ced-407f-8be5-423ea0394e59_Extended_MSFT_Method">
    <vt:lpwstr>Manual</vt:lpwstr>
  </property>
  <property fmtid="{D5CDD505-2E9C-101B-9397-08002B2CF9AE}" pid="10" name="Sensitivity">
    <vt:lpwstr>Confidential</vt:lpwstr>
  </property>
  <property fmtid="{D5CDD505-2E9C-101B-9397-08002B2CF9AE}" pid="11" name="ContentTypeId">
    <vt:lpwstr>0x010100688E7D229249384D83FD31465C7B48D500B92A56703B33FF4885F81AB7AE2BA547</vt:lpwstr>
  </property>
</Properties>
</file>