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459C89E3-84FA-4190-A043-4CE1127CEEB7}" xr6:coauthVersionLast="46" xr6:coauthVersionMax="46" xr10:uidLastSave="{00000000-0000-0000-0000-000000000000}"/>
  <bookViews>
    <workbookView xWindow="-28920" yWindow="-5865" windowWidth="29040" windowHeight="15840" xr2:uid="{70DD1F86-5D88-45BB-A283-1489C2EF8FF7}"/>
  </bookViews>
  <sheets>
    <sheet name="Round Three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L21" i="1"/>
  <c r="J22" i="1"/>
  <c r="J21" i="1"/>
  <c r="C21" i="1"/>
  <c r="L32" i="1"/>
  <c r="L31" i="1"/>
  <c r="L30" i="1"/>
  <c r="J32" i="1"/>
  <c r="J31" i="1"/>
  <c r="J30" i="1"/>
  <c r="C30" i="1"/>
  <c r="L18" i="1"/>
  <c r="J18" i="1"/>
  <c r="C18" i="1"/>
  <c r="L23" i="1"/>
  <c r="J23" i="1"/>
  <c r="C23" i="1"/>
  <c r="C33" i="1"/>
  <c r="L33" i="1"/>
  <c r="J33" i="1"/>
  <c r="L49" i="1"/>
  <c r="J49" i="1"/>
  <c r="L48" i="1"/>
  <c r="L47" i="1"/>
  <c r="C47" i="1"/>
  <c r="J48" i="1"/>
  <c r="L46" i="1"/>
  <c r="L45" i="1"/>
  <c r="J45" i="1"/>
  <c r="L44" i="1"/>
  <c r="C44" i="1"/>
  <c r="J46" i="1"/>
  <c r="J47" i="1"/>
  <c r="J44" i="1"/>
  <c r="L43" i="1"/>
  <c r="L42" i="1"/>
  <c r="J43" i="1"/>
  <c r="J42" i="1"/>
  <c r="C42" i="1"/>
  <c r="L29" i="1"/>
  <c r="L28" i="1"/>
  <c r="L27" i="1"/>
  <c r="L26" i="1"/>
  <c r="J29" i="1"/>
  <c r="J28" i="1"/>
  <c r="J27" i="1"/>
  <c r="J26" i="1"/>
  <c r="C26" i="1"/>
  <c r="L24" i="1"/>
  <c r="J24" i="1"/>
  <c r="C24" i="1"/>
  <c r="L20" i="1"/>
  <c r="J20" i="1"/>
  <c r="L19" i="1"/>
  <c r="J19" i="1"/>
  <c r="C19" i="1"/>
  <c r="L25" i="1"/>
  <c r="J25" i="1"/>
  <c r="C25" i="1"/>
  <c r="L17" i="1"/>
  <c r="L16" i="1"/>
  <c r="L15" i="1"/>
  <c r="J17" i="1"/>
  <c r="J16" i="1"/>
  <c r="J15" i="1"/>
  <c r="C15" i="1"/>
  <c r="L14" i="1"/>
  <c r="J14" i="1"/>
  <c r="C14" i="1"/>
  <c r="C38" i="1"/>
  <c r="L38" i="1"/>
  <c r="L39" i="1"/>
  <c r="L40" i="1"/>
  <c r="J38" i="1"/>
  <c r="J39" i="1"/>
  <c r="J40" i="1"/>
  <c r="C37" i="1"/>
  <c r="J37" i="1"/>
  <c r="L37" i="1"/>
  <c r="L36" i="1"/>
  <c r="J36" i="1"/>
  <c r="L35" i="1"/>
  <c r="J35" i="1"/>
  <c r="C35" i="1"/>
  <c r="L41" i="1"/>
  <c r="C41" i="1"/>
  <c r="J41" i="1"/>
  <c r="L13" i="1"/>
  <c r="J13" i="1"/>
  <c r="C13" i="1"/>
  <c r="L10" i="1"/>
  <c r="L9" i="1"/>
  <c r="L8" i="1"/>
  <c r="J10" i="1"/>
  <c r="J9" i="1"/>
  <c r="J8" i="1"/>
  <c r="C8" i="1"/>
  <c r="L7" i="1"/>
  <c r="J7" i="1"/>
  <c r="C7" i="1"/>
  <c r="L6" i="1"/>
  <c r="J6" i="1"/>
  <c r="C6" i="1"/>
  <c r="L5" i="1"/>
  <c r="J5" i="1"/>
  <c r="C5" i="1"/>
  <c r="L34" i="1"/>
  <c r="J34" i="1"/>
  <c r="C34" i="1"/>
  <c r="L12" i="1"/>
  <c r="L11" i="1"/>
  <c r="J12" i="1"/>
  <c r="J11" i="1"/>
  <c r="C11" i="1"/>
</calcChain>
</file>

<file path=xl/sharedStrings.xml><?xml version="1.0" encoding="utf-8"?>
<sst xmlns="http://schemas.openxmlformats.org/spreadsheetml/2006/main" count="380" uniqueCount="213">
  <si>
    <t>Small-scale DAB area</t>
  </si>
  <si>
    <t>Relevent local multiplex(es)</t>
  </si>
  <si>
    <t>Area name</t>
  </si>
  <si>
    <t>Area population</t>
  </si>
  <si>
    <t>Maximum 30% overspill population</t>
  </si>
  <si>
    <t>Area (km2)</t>
  </si>
  <si>
    <t>Link to region's population data files</t>
  </si>
  <si>
    <t>Link to region's area shape data</t>
  </si>
  <si>
    <t>Link to region's area image files</t>
  </si>
  <si>
    <t>Name</t>
  </si>
  <si>
    <t>Population</t>
  </si>
  <si>
    <t>40% of population</t>
  </si>
  <si>
    <t>Overlap with small-scale DAB</t>
  </si>
  <si>
    <t>Link to local DAB coverage map</t>
  </si>
  <si>
    <t>Advertised re-use restrictions</t>
  </si>
  <si>
    <t>International constraints - Interference to be calculated using ITU-R Recommendation 1546 for 1% time</t>
  </si>
  <si>
    <t>Percentage</t>
  </si>
  <si>
    <t>Adjacent / overlapping areas</t>
  </si>
  <si>
    <t>Interfered</t>
  </si>
  <si>
    <t>Possibly interfered</t>
  </si>
  <si>
    <t>Comments</t>
  </si>
  <si>
    <t>S Aberdeen</t>
  </si>
  <si>
    <t>No additional</t>
  </si>
  <si>
    <t>N Aberdeen</t>
  </si>
  <si>
    <t>Arbroath, Carnostie &amp; Montrose</t>
  </si>
  <si>
    <t>Only Durris effects Arbroath</t>
  </si>
  <si>
    <t>North Ayrshire, Kilmarnock, Girvan &amp; Cumnock</t>
  </si>
  <si>
    <t>Kintyre, Islay &amp; Jura</t>
  </si>
  <si>
    <t>Ayr, Troon &amp; Irvine, Kilmarnock</t>
  </si>
  <si>
    <t>North Ayrshire, Kintyre, Islay &amp; Jura</t>
  </si>
  <si>
    <t>Brown Carrick Hill is probably an issue</t>
  </si>
  <si>
    <t>Lanarkshire, Girvan &amp; Cumnock, Ayr, Troon &amp; Irvine, North Ayrshire</t>
  </si>
  <si>
    <t>Paisley &amp; W Glasgow, Glasgow, Cumbernauld &amp; Coatbridge</t>
  </si>
  <si>
    <t>Darvel will be an issue, but will almost certainly be required</t>
  </si>
  <si>
    <t>None</t>
  </si>
  <si>
    <t>East Fife</t>
  </si>
  <si>
    <t>Ashkirk &amp; Selkirk appear okay</t>
  </si>
  <si>
    <r>
      <rPr>
        <sz val="11"/>
        <color theme="4"/>
        <rFont val="Calibri"/>
        <family val="2"/>
        <scheme val="minor"/>
      </rPr>
      <t>Perth,</t>
    </r>
    <r>
      <rPr>
        <sz val="11"/>
        <color theme="1"/>
        <rFont val="Calibri"/>
        <family val="2"/>
        <scheme val="minor"/>
      </rPr>
      <t xml:space="preserve"> Glenrothes &amp; Kirkcaldy, Edinburgh, Stirling &amp; Falkirk</t>
    </r>
  </si>
  <si>
    <t>East Fife, Dundee, E Edinburgh &amp; S Forth coast, Midlothian, Cumbernauld &amp; Coatbridge, Lanarkshire</t>
  </si>
  <si>
    <t>Paisley, Glasgow</t>
  </si>
  <si>
    <t>Knock Hill is an issue, use of a directional aerial and / or lower power will help. But extra sites will be required.</t>
  </si>
  <si>
    <t>Edinburgh, Midlothian</t>
  </si>
  <si>
    <t xml:space="preserve">Dunfermline &amp; Kinross, Glenrothes &amp; Kirkcaldy, East Fife </t>
  </si>
  <si>
    <t>Stirling &amp; Falkirk, Arbroath</t>
  </si>
  <si>
    <t>Stirling &amp; Falkirk, Dunfermiline &amp; Kinross, East Edinburgh &amp; S Forth Coast, Midlothian</t>
  </si>
  <si>
    <t>Glenrothes &amp; Kirkcaldy, East Fife</t>
  </si>
  <si>
    <t>Edinburgh, East Edininburgh &amp; S Forth Coast</t>
  </si>
  <si>
    <t>Glenrothes &amp; Kirkcaldy, Dunfermline &amp; Kinross, East Fife</t>
  </si>
  <si>
    <t>Stirling &amp; Falkirk, Lanarkshire, Glasgow</t>
  </si>
  <si>
    <t>Paisley &amp; W Glasgow, Dunfermline &amp; Kinross, Inverclyde &amp; N Ayrshire</t>
  </si>
  <si>
    <t>Don't use Black Hill or Kirk o' Shotts. Most other sites an issue</t>
  </si>
  <si>
    <r>
      <t xml:space="preserve">Paisley &amp; W Glasgow, Cumbernauld &amp; Coatbridge, Lanarkshire, </t>
    </r>
    <r>
      <rPr>
        <sz val="11"/>
        <color theme="4"/>
        <rFont val="Calibri"/>
        <family val="2"/>
        <scheme val="minor"/>
      </rPr>
      <t>Kilmarnock</t>
    </r>
  </si>
  <si>
    <t>Inverclyde, North Ayrshire</t>
  </si>
  <si>
    <t>Stirling &amp; Falkirk, Dunfermline &amp; Kinross</t>
  </si>
  <si>
    <t>Paisley &amp; W Glasgow, North Ayrshire, Glasgow</t>
  </si>
  <si>
    <t>Cumbernauld &amp; Coatbridge, Lanarkshire</t>
  </si>
  <si>
    <r>
      <t xml:space="preserve">Glasgow, Cumbernauld &amp; Coatbridge, </t>
    </r>
    <r>
      <rPr>
        <sz val="11"/>
        <color theme="4"/>
        <rFont val="Calibri"/>
        <family val="2"/>
        <scheme val="minor"/>
      </rPr>
      <t>Kilmarnock</t>
    </r>
  </si>
  <si>
    <t>Paisley &amp; W Glasgow, Inverclyde &amp; N Ayrshire</t>
  </si>
  <si>
    <t>Dunfermline &amp; Kinross</t>
  </si>
  <si>
    <t>Inverclyde, Glasgow, North Ayrshire</t>
  </si>
  <si>
    <t xml:space="preserve">Cumbernauld &amp; Coatbridge, Lanarkshire,  </t>
  </si>
  <si>
    <t>Stirling &amp; Falkirk</t>
  </si>
  <si>
    <t>Don't use Uplawmoor &amp; Gleniffer Braes / Sergeants Law may be an issue</t>
  </si>
  <si>
    <t>Ullapool, Skye &amp; Lochalsh</t>
  </si>
  <si>
    <t>Western Isles</t>
  </si>
  <si>
    <t>Oban, North Ayrshire, Ayr Troon &amp; Irvine, Girvan &amp; Cumnock, Coleraine, Ballymena, Larne, Carrickfergus &amp; Newton Abbey</t>
  </si>
  <si>
    <t>Kilmarnock</t>
  </si>
  <si>
    <t>Gairloch</t>
  </si>
  <si>
    <t>Use of Skriaig not an issue</t>
  </si>
  <si>
    <t>Skye</t>
  </si>
  <si>
    <t>Skye, Gairloch, Ullapool</t>
  </si>
  <si>
    <t>Interference will be small even using Eitshal</t>
  </si>
  <si>
    <t>Dundee</t>
  </si>
  <si>
    <t xml:space="preserve">East Fife, </t>
  </si>
  <si>
    <t xml:space="preserve">Perth, </t>
  </si>
  <si>
    <t>Angus causes a lot of interference to the south</t>
  </si>
  <si>
    <t xml:space="preserve">38 dBµV/m </t>
  </si>
  <si>
    <t xml:space="preserve"> 38 dBµV/m </t>
  </si>
  <si>
    <t>Possible frequency blocks</t>
  </si>
  <si>
    <t>Bedford</t>
  </si>
  <si>
    <t>Supporting technical data and links for round three small-scale DAB multiplex licensing</t>
  </si>
  <si>
    <t>Belfast &amp; Lisburn</t>
  </si>
  <si>
    <t>Coventry</t>
  </si>
  <si>
    <t>Darlington &amp; Bishop Auckland</t>
  </si>
  <si>
    <t>East Hull</t>
  </si>
  <si>
    <t>Leicester</t>
  </si>
  <si>
    <t>Lincoln</t>
  </si>
  <si>
    <t>Llundudno &amp; Betws-y-Coed</t>
  </si>
  <si>
    <t>Middlesborough &amp; Redcar</t>
  </si>
  <si>
    <t>Milton Keynes</t>
  </si>
  <si>
    <t>North Aberdeen</t>
  </si>
  <si>
    <t>Nottingham</t>
  </si>
  <si>
    <t>Oxford</t>
  </si>
  <si>
    <t>Rutland &amp; Stamford</t>
  </si>
  <si>
    <t>Shaftesbury &amp; Blandford Forum</t>
  </si>
  <si>
    <t>South Aberdeen</t>
  </si>
  <si>
    <t>Swansea</t>
  </si>
  <si>
    <t>Swindon &amp; Marlborough</t>
  </si>
  <si>
    <t>Taunton</t>
  </si>
  <si>
    <t>Warminster, Devizes &amp; Trowbridge</t>
  </si>
  <si>
    <t>West Hull</t>
  </si>
  <si>
    <t>Wetherby &amp; Harrogate</t>
  </si>
  <si>
    <t>York</t>
  </si>
  <si>
    <t>Yorkshire Coast</t>
  </si>
  <si>
    <t>8A</t>
  </si>
  <si>
    <t>7D</t>
  </si>
  <si>
    <t>9B</t>
  </si>
  <si>
    <t>9C</t>
  </si>
  <si>
    <t>8B</t>
  </si>
  <si>
    <t>https://www.ofcom.org.uk/__data/assets/file/0014/201731/SSDAB-Shapefiles-Scotland.zip</t>
  </si>
  <si>
    <t>https://www.ofcom.org.uk/__data/assets/file/0015/201741/SSDAB-Population-Data-Scotland.zip</t>
  </si>
  <si>
    <t>https://www.ofcom.org.uk/__data/assets/file/0016/201751/SSDAB-Raster-Images-Scotland.zip</t>
  </si>
  <si>
    <t>Tayside</t>
  </si>
  <si>
    <t>Edinburgh</t>
  </si>
  <si>
    <t>http://static.ofcom.org.uk/static/radiolicensing/mcamaps/dl000029.pdf</t>
  </si>
  <si>
    <t>http://www.ofcom.org.uk/static/radiolicensing/mcamaps/dl000010.pdf</t>
  </si>
  <si>
    <t>https://www.ofcom.org.uk/__data/assets/file/0017/201734/SSDAB-Shapefiles-Wales-and-Severn-Estuary.zip</t>
  </si>
  <si>
    <t>https://www.ofcom.org.uk/__data/assets/file/0018/201744/SSDAB-Population-Data-Wales-and-Severn-Estuary.zip</t>
  </si>
  <si>
    <t>https://www.ofcom.org.uk/__data/assets/file/0019/201754/SSDAB-Raster-Images-Wales-and-Severn-Estuary.zip</t>
  </si>
  <si>
    <t>None expected to be required</t>
  </si>
  <si>
    <t>Herts, Beds &amp; Bucks</t>
  </si>
  <si>
    <t>https://www.ofcom.org.uk/__data/assets/file/0018/201726/SSDAB-Shapefiles-East-of-England.zip</t>
  </si>
  <si>
    <t>https://www.ofcom.org.uk/__data/assets/file/0019/201736/SSDAB-Population-Data-East-of-England.zip</t>
  </si>
  <si>
    <t>https://www.ofcom.org.uk/__data/assets/file/0020/201746/SSDAB-Raster-Images-East-of-England.zip</t>
  </si>
  <si>
    <t>http://static.ofcom.org.uk/static/radiolicensing/mcamaps/dl000047.pdf</t>
  </si>
  <si>
    <t>https://www.ofcom.org.uk/__data/assets/file/0013/201730/SSDAB-Shapefiles-Northern-Ireland.zip</t>
  </si>
  <si>
    <t>https://www.ofcom.org.uk/__data/assets/file/0014/201740/SSDAB-Population-Data-Northern-Ireland.zip</t>
  </si>
  <si>
    <t>https://www.ofcom.org.uk/__data/assets/file/0015/201750/SSDAB-Raster-Images-Northern-Ireland.zip</t>
  </si>
  <si>
    <t>http://static.ofcom.org.uk/static/radiolicensing/mcamaps/dl000017.pdf</t>
  </si>
  <si>
    <t>Northern Ireland</t>
  </si>
  <si>
    <t>https://www.ofcom.org.uk/__data/assets/file/0019/201727/SSDAB-Shapefiles-Midlands.zip</t>
  </si>
  <si>
    <t>https://www.ofcom.org.uk/__data/assets/file/0020/201737/SSDAB-Population-Data-Midlands.zip</t>
  </si>
  <si>
    <t>https://www.ofcom.org.uk/__data/assets/file/0021/201747/SSDAB-Raster-Images-Midlands.zip</t>
  </si>
  <si>
    <t>http://www.ofcom.org.uk/static/radiolicensing/mcamaps/dl000015.pdf</t>
  </si>
  <si>
    <t>Burton-on-Trent &amp; Lichfield
Derby
Erewash
Nottingham
Leicester
Market Harborough
Northampton
Banbury &amp; Bicester
Cheltenham &amp; Tewksbury
Worcester
Bromsgrove, Kidderminster &amp; Redditch
Walsall
Wolverhampton</t>
  </si>
  <si>
    <t>https://www.ofcom.org.uk/__data/assets/file/0020/201728/SSDAB-Shapefiles-North-of-England.zip</t>
  </si>
  <si>
    <t>https://www.ofcom.org.uk/__data/assets/file/0021/201738/SSDAB-Population-Data-North-of-England.zip</t>
  </si>
  <si>
    <t>https://www.ofcom.org.uk/__data/assets/file/0022/201748/SSDAB-Raster-Images-North-of-England.zip</t>
  </si>
  <si>
    <t>Teeside</t>
  </si>
  <si>
    <t>Tyne &amp; Wear</t>
  </si>
  <si>
    <t>North Yorkshire</t>
  </si>
  <si>
    <t>http://www.ofcom.org.uk/static/radiolicensing/mcamaps/dl000053.pdf</t>
  </si>
  <si>
    <t>http://www.ofcom.org.uk/static/radiolicensing/mcamaps/dl000013.pdf</t>
  </si>
  <si>
    <t>http://www.ofcom.org.uk/static/radiolicensing/mcamaps/dl000006.pdf</t>
  </si>
  <si>
    <t>https://www.ofcom.org.uk/__data/assets/file/0018/201735/SSDAB-Shapefiles-Yorkshire-and-North-Lincolnshire.zip</t>
  </si>
  <si>
    <t>https://www.ofcom.org.uk/__data/assets/file/0019/201745/SSDAB-Population-Data-Yorkshire-and-North-Lincolnshire.zip</t>
  </si>
  <si>
    <t>https://www.ofcom.org.uk/__data/assets/file/0020/201755/SSDAB-Raster-Images-Yorkshire-and-North-Lincolnshire.zip</t>
  </si>
  <si>
    <t>Humberside</t>
  </si>
  <si>
    <t>http://www.ofcom.org.uk/static/radiolicensing/mcamaps/dl000019.pdf</t>
  </si>
  <si>
    <t>https://www.ofcom.org.uk/__data/assets/file/0016/201733/SSDAB-Shapefiles-South-West-of-England.zip</t>
  </si>
  <si>
    <t>https://www.ofcom.org.uk/__data/assets/file/0017/201743/SSDAB-Population-Data-South-West-of-England.zip</t>
  </si>
  <si>
    <t>https://www.ofcom.org.uk/__data/assets/file/0018/201753/SSDAB-Raster-Images-South-West-of-England.zip</t>
  </si>
  <si>
    <t>Swindon, South &amp; West Wiltshire</t>
  </si>
  <si>
    <t>Oxfordshire</t>
  </si>
  <si>
    <t>http://static.ofcom.org.uk/static/radiolicensing/mcamaps/dl000052a.pdf</t>
  </si>
  <si>
    <t>http://static.ofcom.org.uk/static/radiolicensing/mcamaps/dl000033.pdf</t>
  </si>
  <si>
    <t>http://static.ofcom.org.uk/static/radiolicensing/mcamaps/dl000039.pdf</t>
  </si>
  <si>
    <t>Somerset</t>
  </si>
  <si>
    <t>http://static.ofcom.org.uk/static/radiolicensing/mcamaps/dl000058.pdf</t>
  </si>
  <si>
    <t>Bridgend,
Newport &amp; Chepstow,
Bath &amp; Midsomer Norton,
Salisbury,
Weymouth, Dorchester &amp; Bridport,
Torbay,
Barnstaple &amp; Bideford</t>
  </si>
  <si>
    <t>Bristol &amp; Bath</t>
  </si>
  <si>
    <t>http://static.ofcom.org.uk/static/radiolicensing/mcamaps/dl000014a.pdf</t>
  </si>
  <si>
    <t>http://www.ofcom.org.uk/static/radiolicensing/mcamaps/dl000034.pdf</t>
  </si>
  <si>
    <t>Leicestershire</t>
  </si>
  <si>
    <t>Lincolnshire</t>
  </si>
  <si>
    <t>Nottinghamshire</t>
  </si>
  <si>
    <t>South Yorkshire</t>
  </si>
  <si>
    <t>http://www.ofcom.org.uk/static/radiolicensing/mcamaps/dl000055.pdf</t>
  </si>
  <si>
    <t>http://www.ofcom.org.uk/static/radiolicensing/mcamaps/dl000043.pdf</t>
  </si>
  <si>
    <t>http://www.ofcom.org.uk/static/radiolicensing/mcamaps/dl000005.pdf</t>
  </si>
  <si>
    <t>Leamington Spa &amp; Stratford-upon-Avon,
Northampton,
South Buckinghamshire,
Reading,
Basingstoke,
Newbury,
Swindon &amp; Marlborough,
Stroud,
Cheltenham &amp; Tewkesbury</t>
  </si>
  <si>
    <t>Peterborough</t>
  </si>
  <si>
    <t>Northamptonshire</t>
  </si>
  <si>
    <t>http://www.ofcom.org.uk/static/radiolicensing/mcamaps/dl000032.pdf</t>
  </si>
  <si>
    <t>Leeds</t>
  </si>
  <si>
    <t>http://www.ofcom.org.uk/static/radiolicensing/mcamaps/dl000012.pdf</t>
  </si>
  <si>
    <t>Newcastle &amp; Gateshead
Tynemouth &amp; South Shields
Malton
Wetherby &amp; Harrogate
Kendal &amp; Windemere
Carlisle &amp; Penrith</t>
  </si>
  <si>
    <t>Newark-on-Trent
Lincoln
Kings Lynn
Bury St Edmunds, Thetford &amp; Mildenhall
Cambridge
Biggleswade &amp; North Hertford
Bedford
Northampton
Rugby &amp; Daventry
Nuneaton &amp; Hinckley
Loughborough &amp; Coalville
Nottingham</t>
  </si>
  <si>
    <t>Darlington &amp; Bishops Auckland
Stockton-on-Tees
Peterlee
Boston, Spalding &amp; Skegness
Lincoln
Doncaster
York
Wetherby &amp; Harrogate
Catterick, Ripon &amp; Thirsk</t>
  </si>
  <si>
    <t>Ver 1.0, January 2021</t>
  </si>
  <si>
    <t>http://static.ofcom.org.uk/static/radiolicensing/mcamaps/dl000024.pdf</t>
  </si>
  <si>
    <t>Aberdeen</t>
  </si>
  <si>
    <t>Scottish Borders - eastern,
East Edinburgh &amp; South Forth Coast,
Glenrothes &amp; Kirkcaldy,
Perth</t>
  </si>
  <si>
    <t>Scottish Borders - eastern,
East Edinburgh &amp; South Forth Coast,
East Fife,
Dundee,
Pitlochry &amp; Aberfeldy</t>
  </si>
  <si>
    <t>http://static.ofcom.org.uk/static/radiolicensing/mcamaps/dl000059.pdf</t>
  </si>
  <si>
    <t>North-West Wales</t>
  </si>
  <si>
    <t>Barrow-in-Furness,
Blackpool,
Preston,
Bolton &amp; Bury,
Warrington, Widnes &amp; Runcorn,
Chester &amp; Ellesmere Port,
Wrexham,
South Powys,
Aberystwyth,
Ards Peninsula</t>
  </si>
  <si>
    <t>Maximum 20 dBµV/m at the Irish coast</t>
  </si>
  <si>
    <t>Bournemouth &amp; Dorset</t>
  </si>
  <si>
    <t>Swindon &amp; wiltshire</t>
  </si>
  <si>
    <t>http://static.ofcom.org.uk/static/radiolicensing/mcamaps/dl000028b.pdf</t>
  </si>
  <si>
    <t>Chippenham &amp; Malmesbury,
Swindon &amp; Marlborough,
Newbury,
Basingstoke,
Winchester,
Southampton,
East Devon,
Bridgewater,
East Bristol, Mangotsfield &amp; Keynsham</t>
  </si>
  <si>
    <r>
      <t xml:space="preserve">Rutland &amp; Stamford
Peterborough
Ely &amp; March
Cambridge
Haverhill &amp; Surroundings
Harlow
South Hertfordshire
North Buckinghamshire
Banbury &amp; Bicester
Leamington Spa &amp; Stratford
Rugby &amp; Daventry
</t>
    </r>
    <r>
      <rPr>
        <sz val="11"/>
        <rFont val="Calibri"/>
        <family val="2"/>
        <scheme val="minor"/>
      </rPr>
      <t>Market Harborough</t>
    </r>
  </si>
  <si>
    <t>http://static.ofcom.org.uk/static/radiolicensing/mcamaps/dl000051.pdf</t>
  </si>
  <si>
    <t>Leicester
Corby &amp; Kettering
Cambridge
South Hertfordshire
South Buckinghamshire
Berkshire North &amp; South Oxfordshire
Witney
Leamington Spa &amp; Stratford-upon-Avon
Coventry</t>
  </si>
  <si>
    <t>North Pembrokeshire,
Aberystwyth,
South Powys,
Newport &amp; Chepstow,
Clevedon, Avonmouth &amp; Filton,
Weston-Super-Mare,
Taunton,
Tiverton,
East Cornwall</t>
  </si>
  <si>
    <t>Gloucester,
Cheltenham &amp; Tewkesbury,
Banbury &amp; Bicester,
Oxford,
Reading,
Basingstoke,
Winchester,
Southampton,
Ringwood, Verwood &amp; Fordingbridge,
Shaftesbury &amp; Blandford Forum,
North Somerset,
East Bristol, Mangotsfield &amp; Keynsham</t>
  </si>
  <si>
    <t>Gloucester,
Witney,
Newbury,
Winchester,
Southampton,
Ringwood, Verwood &amp; Fordingbridge,
Weymouth, Dorchester &amp; Bridport,
Taunton,
Bridgewater,
Weston-Super-Mare,
Monmouth</t>
  </si>
  <si>
    <t>Alnwick &amp; Morpeth
Tynemouth &amp; South Shields
Yorkshire Coast
Malton
York
Wetherby &amp; Harrogate
South Craven, Wharfedale &amp; Worth Valley
Kendal &amp; Windemere
Carlisle &amp; Penrith</t>
  </si>
  <si>
    <r>
      <t xml:space="preserve">Cumbernauld &amp; Coatbridge
Stirling &amp; Falkirk
Edinburgh
Midlothian
Scottish Borders eastern
South Aberdeen
</t>
    </r>
    <r>
      <rPr>
        <sz val="11"/>
        <rFont val="Calibri"/>
        <family val="2"/>
        <scheme val="minor"/>
      </rPr>
      <t>Pitlochry &amp; Aberfeldy</t>
    </r>
  </si>
  <si>
    <t>Catterick, Ripon &amp; Thirsk
Middlesbrough &amp; Redcar
North Norfolk
Kings Lynn
Lincoln
Doncaster
Wetherby &amp; Harrogate</t>
  </si>
  <si>
    <t xml:space="preserve">Maximum interference dBµV/m </t>
  </si>
  <si>
    <t xml:space="preserve">29 &amp; 38 dBµV/m </t>
  </si>
  <si>
    <t>Maximum 30 dBµV/m at the Irish border</t>
  </si>
  <si>
    <t>Teesside</t>
  </si>
  <si>
    <t>9A</t>
  </si>
  <si>
    <t>Newry
Armagh
Omagh
Derry/Londonderry
Ballymena
Girvan &amp; Cumnock
Workington &amp; Whitehaven
Southport,
Anglesey &amp; North Gwynedd</t>
  </si>
  <si>
    <t>Derby
Nottingham
Grantham &amp; Sleaford
Peterborough
Corby &amp; Kettering
Wellingborough
Northampton
Leamington Spa &amp; Stratford-Upon-Avon
Coventry
North Birmingham
Burton-on-Trent &amp; Lichfield</t>
  </si>
  <si>
    <t>York
East Hull
Kings Lynn
Peterborough
Rutland &amp; Stamford
Loughborough &amp; Coalville
Erewash
Chesterfield
Sheffield &amp; Rotherham
Glossop &amp; Buxton
Wakefield, Castleford &amp; Dewsbury
Leeds
Wetherby &amp; Harrogate</t>
  </si>
  <si>
    <t>Sheffield &amp; Rotherham
Barnsley
Doncaster
Scunthorpe
Grimsby
Boston, Spalding &amp; Skegness
Rutland &amp; Stamford
Nuneaton &amp; Hinckley
North Birmingham
Walsall
Stoke-on-Trent
Congleton &amp; Leek
Glossop &amp; Buxton</t>
  </si>
  <si>
    <t>Catterick, Ripon &amp; Thirsk
Middlesbrough &amp; Redcar
Boston, Spalding &amp; Skegness
Newark-on-Trent
Mansfield &amp; Worksop
Sheffield &amp; Rotherham
Barnsley
Huddersfield
Leeds
South Craven, Wharfedale &amp; Worth Valley</t>
  </si>
  <si>
    <t>Darlington &amp; Bishops Auckland
Stockton-on-Tees
Middlesbrough &amp; Redcar
Yorkshire Coast
East Hull
Grimsby
Lincoln
Mansfield &amp; Worksop
Huddersfield
Halifax</t>
  </si>
  <si>
    <t>Darlington &amp; Bishops Auckland
Stockton-on-Tees
Middlesbrough &amp; Redcar
Yorkshire Coast
East Hull
Grimsby
Lincoln
Mansfield &amp; Worksop
Sheffield &amp; Rotherham
Huddersfield
Halifax
Bradford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</si>
</sst>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0404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0404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/>
    </xf>
    <xf numFmtId="0" fontId="5" fillId="0" borderId="0" xfId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fcom.org.uk/static/radiolicensing/mcamaps/dl000010.pdf" TargetMode="External"/><Relationship Id="rId117" Type="http://schemas.openxmlformats.org/officeDocument/2006/relationships/hyperlink" Target="http://www.ofcom.org.uk/static/radiolicensing/mcamaps/dl000053.pdf" TargetMode="External"/><Relationship Id="rId21" Type="http://schemas.openxmlformats.org/officeDocument/2006/relationships/hyperlink" Target="http://www.ofcom.org.uk/static/radiolicensing/mcamaps/dl000006.pdf" TargetMode="External"/><Relationship Id="rId42" Type="http://schemas.openxmlformats.org/officeDocument/2006/relationships/hyperlink" Target="https://www.ofcom.org.uk/__data/assets/file/0017/201734/SSDAB-Shapefiles-Wales-and-Severn-Estuary.zip" TargetMode="External"/><Relationship Id="rId47" Type="http://schemas.openxmlformats.org/officeDocument/2006/relationships/hyperlink" Target="https://www.ofcom.org.uk/__data/assets/file/0022/201748/SSDAB-Raster-Images-North-of-England.zip" TargetMode="External"/><Relationship Id="rId63" Type="http://schemas.openxmlformats.org/officeDocument/2006/relationships/hyperlink" Target="https://www.ofcom.org.uk/__data/assets/file/0021/201747/SSDAB-Raster-Images-Midlands.zip" TargetMode="External"/><Relationship Id="rId68" Type="http://schemas.openxmlformats.org/officeDocument/2006/relationships/hyperlink" Target="http://www.ofcom.org.uk/static/radiolicensing/mcamaps/dl000032.pdf" TargetMode="External"/><Relationship Id="rId84" Type="http://schemas.openxmlformats.org/officeDocument/2006/relationships/hyperlink" Target="https://www.ofcom.org.uk/__data/assets/file/0019/201754/SSDAB-Raster-Images-Wales-and-Severn-Estuary.zip" TargetMode="External"/><Relationship Id="rId89" Type="http://schemas.openxmlformats.org/officeDocument/2006/relationships/hyperlink" Target="http://static.ofcom.org.uk/static/radiolicensing/mcamaps/dl000033.pdf" TargetMode="External"/><Relationship Id="rId112" Type="http://schemas.openxmlformats.org/officeDocument/2006/relationships/hyperlink" Target="http://www.ofcom.org.uk/static/radiolicensing/mcamaps/dl000053.pdf" TargetMode="External"/><Relationship Id="rId16" Type="http://schemas.openxmlformats.org/officeDocument/2006/relationships/hyperlink" Target="http://www.ofcom.org.uk/static/radiolicensing/mcamaps/dl000015.pdf" TargetMode="External"/><Relationship Id="rId107" Type="http://schemas.openxmlformats.org/officeDocument/2006/relationships/hyperlink" Target="http://www.ofcom.org.uk/static/radiolicensing/mcamaps/dl000053.pdf" TargetMode="External"/><Relationship Id="rId11" Type="http://schemas.openxmlformats.org/officeDocument/2006/relationships/hyperlink" Target="https://www.ofcom.org.uk/__data/assets/file/0015/201750/SSDAB-Raster-Images-Northern-Ireland.zip" TargetMode="External"/><Relationship Id="rId32" Type="http://schemas.openxmlformats.org/officeDocument/2006/relationships/hyperlink" Target="https://www.ofcom.org.uk/__data/assets/file/0021/201747/SSDAB-Raster-Images-Midlands.zip" TargetMode="External"/><Relationship Id="rId37" Type="http://schemas.openxmlformats.org/officeDocument/2006/relationships/hyperlink" Target="http://www.ofcom.org.uk/static/radiolicensing/mcamaps/dl000034.pdf" TargetMode="External"/><Relationship Id="rId53" Type="http://schemas.openxmlformats.org/officeDocument/2006/relationships/hyperlink" Target="https://www.ofcom.org.uk/__data/assets/file/0015/201741/SSDAB-Population-Data-Scotland.zip" TargetMode="External"/><Relationship Id="rId58" Type="http://schemas.openxmlformats.org/officeDocument/2006/relationships/hyperlink" Target="https://www.ofcom.org.uk/__data/assets/file/0019/201727/SSDAB-Shapefiles-Midlands.zip" TargetMode="External"/><Relationship Id="rId74" Type="http://schemas.openxmlformats.org/officeDocument/2006/relationships/hyperlink" Target="https://www.ofcom.org.uk/__data/assets/file/0018/201753/SSDAB-Raster-Images-South-West-of-England.zip" TargetMode="External"/><Relationship Id="rId79" Type="http://schemas.openxmlformats.org/officeDocument/2006/relationships/hyperlink" Target="https://www.ofcom.org.uk/__data/assets/file/0014/201731/SSDAB-Shapefiles-Scotland.zip" TargetMode="External"/><Relationship Id="rId102" Type="http://schemas.openxmlformats.org/officeDocument/2006/relationships/hyperlink" Target="https://www.ofcom.org.uk/__data/assets/file/0018/201735/SSDAB-Shapefiles-Yorkshire-and-North-Lincolnshire.zip" TargetMode="External"/><Relationship Id="rId5" Type="http://schemas.openxmlformats.org/officeDocument/2006/relationships/hyperlink" Target="http://static.ofcom.org.uk/static/radiolicensing/mcamaps/dl000051.pdf" TargetMode="External"/><Relationship Id="rId61" Type="http://schemas.openxmlformats.org/officeDocument/2006/relationships/hyperlink" Target="https://www.ofcom.org.uk/__data/assets/file/0020/201737/SSDAB-Population-Data-Midlands.zip" TargetMode="External"/><Relationship Id="rId82" Type="http://schemas.openxmlformats.org/officeDocument/2006/relationships/hyperlink" Target="https://www.ofcom.org.uk/__data/assets/file/0018/201744/SSDAB-Population-Data-Wales-and-Severn-Estuary.zip" TargetMode="External"/><Relationship Id="rId90" Type="http://schemas.openxmlformats.org/officeDocument/2006/relationships/hyperlink" Target="http://static.ofcom.org.uk/static/radiolicensing/mcamaps/dl000052a.pdf" TargetMode="External"/><Relationship Id="rId95" Type="http://schemas.openxmlformats.org/officeDocument/2006/relationships/hyperlink" Target="https://www.ofcom.org.uk/__data/assets/file/0017/201743/SSDAB-Population-Data-South-West-of-England.zip" TargetMode="External"/><Relationship Id="rId19" Type="http://schemas.openxmlformats.org/officeDocument/2006/relationships/hyperlink" Target="https://www.ofcom.org.uk/__data/assets/file/0022/201748/SSDAB-Raster-Images-North-of-England.zip" TargetMode="External"/><Relationship Id="rId14" Type="http://schemas.openxmlformats.org/officeDocument/2006/relationships/hyperlink" Target="https://www.ofcom.org.uk/__data/assets/file/0019/201727/SSDAB-Shapefiles-Midlands.zip" TargetMode="External"/><Relationship Id="rId22" Type="http://schemas.openxmlformats.org/officeDocument/2006/relationships/hyperlink" Target="https://www.ofcom.org.uk/__data/assets/file/0015/201741/SSDAB-Population-Data-Scotland.zip" TargetMode="External"/><Relationship Id="rId27" Type="http://schemas.openxmlformats.org/officeDocument/2006/relationships/hyperlink" Target="https://www.ofcom.org.uk/__data/assets/file/0019/201745/SSDAB-Population-Data-Yorkshire-and-North-Lincolnshire.zip" TargetMode="External"/><Relationship Id="rId30" Type="http://schemas.openxmlformats.org/officeDocument/2006/relationships/hyperlink" Target="https://www.ofcom.org.uk/__data/assets/file/0020/201737/SSDAB-Population-Data-Midlands.zip" TargetMode="External"/><Relationship Id="rId35" Type="http://schemas.openxmlformats.org/officeDocument/2006/relationships/hyperlink" Target="https://www.ofcom.org.uk/__data/assets/file/0020/201746/SSDAB-Raster-Images-East-of-England.zip" TargetMode="External"/><Relationship Id="rId43" Type="http://schemas.openxmlformats.org/officeDocument/2006/relationships/hyperlink" Target="https://www.ofcom.org.uk/__data/assets/file/0019/201754/SSDAB-Raster-Images-Wales-and-Severn-Estuary.zip" TargetMode="External"/><Relationship Id="rId48" Type="http://schemas.openxmlformats.org/officeDocument/2006/relationships/hyperlink" Target="http://www.ofcom.org.uk/static/radiolicensing/mcamaps/dl000013.pdf" TargetMode="External"/><Relationship Id="rId56" Type="http://schemas.openxmlformats.org/officeDocument/2006/relationships/hyperlink" Target="http://static.ofcom.org.uk/static/radiolicensing/mcamaps/dl000024.pdf" TargetMode="External"/><Relationship Id="rId64" Type="http://schemas.openxmlformats.org/officeDocument/2006/relationships/hyperlink" Target="http://static.ofcom.org.uk/static/radiolicensing/mcamaps/dl000052a.pdf" TargetMode="External"/><Relationship Id="rId69" Type="http://schemas.openxmlformats.org/officeDocument/2006/relationships/hyperlink" Target="http://www.ofcom.org.uk/static/radiolicensing/mcamaps/dl000034.pdf" TargetMode="External"/><Relationship Id="rId77" Type="http://schemas.openxmlformats.org/officeDocument/2006/relationships/hyperlink" Target="http://static.ofcom.org.uk/static/radiolicensing/mcamaps/dl000033.pdf" TargetMode="External"/><Relationship Id="rId100" Type="http://schemas.openxmlformats.org/officeDocument/2006/relationships/hyperlink" Target="http://static.ofcom.org.uk/static/radiolicensing/mcamaps/dl000058.pdf" TargetMode="External"/><Relationship Id="rId105" Type="http://schemas.openxmlformats.org/officeDocument/2006/relationships/hyperlink" Target="https://www.ofcom.org.uk/__data/assets/file/0019/201745/SSDAB-Population-Data-Yorkshire-and-North-Lincolnshire.zip" TargetMode="External"/><Relationship Id="rId113" Type="http://schemas.openxmlformats.org/officeDocument/2006/relationships/hyperlink" Target="http://www.ofcom.org.uk/static/radiolicensing/mcamaps/dl000012.pdf" TargetMode="External"/><Relationship Id="rId118" Type="http://schemas.openxmlformats.org/officeDocument/2006/relationships/hyperlink" Target="http://www.ofcom.org.uk/static/radiolicensing/mcamaps/dl000019.pdf" TargetMode="External"/><Relationship Id="rId8" Type="http://schemas.openxmlformats.org/officeDocument/2006/relationships/hyperlink" Target="https://www.ofcom.org.uk/__data/assets/file/0020/201746/SSDAB-Raster-Images-East-of-England.zip" TargetMode="External"/><Relationship Id="rId51" Type="http://schemas.openxmlformats.org/officeDocument/2006/relationships/hyperlink" Target="https://www.ofcom.org.uk/__data/assets/file/0018/201726/SSDAB-Shapefiles-East-of-England.zip" TargetMode="External"/><Relationship Id="rId72" Type="http://schemas.openxmlformats.org/officeDocument/2006/relationships/hyperlink" Target="https://www.ofcom.org.uk/__data/assets/file/0017/201743/SSDAB-Population-Data-South-West-of-England.zip" TargetMode="External"/><Relationship Id="rId80" Type="http://schemas.openxmlformats.org/officeDocument/2006/relationships/hyperlink" Target="https://www.ofcom.org.uk/__data/assets/file/0016/201751/SSDAB-Raster-Images-Scotland.zip" TargetMode="External"/><Relationship Id="rId85" Type="http://schemas.openxmlformats.org/officeDocument/2006/relationships/hyperlink" Target="http://static.ofcom.org.uk/static/radiolicensing/mcamaps/dl000039.pdf" TargetMode="External"/><Relationship Id="rId93" Type="http://schemas.openxmlformats.org/officeDocument/2006/relationships/hyperlink" Target="https://www.ofcom.org.uk/__data/assets/file/0018/201753/SSDAB-Raster-Images-South-West-of-England.zip" TargetMode="External"/><Relationship Id="rId98" Type="http://schemas.openxmlformats.org/officeDocument/2006/relationships/hyperlink" Target="http://static.ofcom.org.uk/static/radiolicensing/mcamaps/dl000014a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ofcom.org.uk/__data/assets/file/0018/201735/SSDAB-Shapefiles-Yorkshire-and-North-Lincolnshire.zip" TargetMode="External"/><Relationship Id="rId12" Type="http://schemas.openxmlformats.org/officeDocument/2006/relationships/hyperlink" Target="http://static.ofcom.org.uk/static/radiolicensing/mcamaps/dl000017.pdf" TargetMode="External"/><Relationship Id="rId17" Type="http://schemas.openxmlformats.org/officeDocument/2006/relationships/hyperlink" Target="https://www.ofcom.org.uk/__data/assets/file/0021/201738/SSDAB-Population-Data-North-of-England.zip" TargetMode="External"/><Relationship Id="rId25" Type="http://schemas.openxmlformats.org/officeDocument/2006/relationships/hyperlink" Target="http://static.ofcom.org.uk/static/radiolicensing/mcamaps/dl000029.pdf" TargetMode="External"/><Relationship Id="rId33" Type="http://schemas.openxmlformats.org/officeDocument/2006/relationships/hyperlink" Target="https://www.ofcom.org.uk/__data/assets/file/0019/201736/SSDAB-Population-Data-East-of-England.zip" TargetMode="External"/><Relationship Id="rId38" Type="http://schemas.openxmlformats.org/officeDocument/2006/relationships/hyperlink" Target="http://www.ofcom.org.uk/static/radiolicensing/mcamaps/dl000055.pdf" TargetMode="External"/><Relationship Id="rId46" Type="http://schemas.openxmlformats.org/officeDocument/2006/relationships/hyperlink" Target="https://www.ofcom.org.uk/__data/assets/file/0020/201728/SSDAB-Shapefiles-North-of-England.zip" TargetMode="External"/><Relationship Id="rId59" Type="http://schemas.openxmlformats.org/officeDocument/2006/relationships/hyperlink" Target="https://www.ofcom.org.uk/__data/assets/file/0021/201747/SSDAB-Raster-Images-Midlands.zip" TargetMode="External"/><Relationship Id="rId67" Type="http://schemas.openxmlformats.org/officeDocument/2006/relationships/hyperlink" Target="https://www.ofcom.org.uk/__data/assets/file/0020/201746/SSDAB-Raster-Images-East-of-England.zip" TargetMode="External"/><Relationship Id="rId103" Type="http://schemas.openxmlformats.org/officeDocument/2006/relationships/hyperlink" Target="https://www.ofcom.org.uk/__data/assets/file/0020/201755/SSDAB-Raster-Images-Yorkshire-and-North-Lincolnshire.zip" TargetMode="External"/><Relationship Id="rId108" Type="http://schemas.openxmlformats.org/officeDocument/2006/relationships/hyperlink" Target="http://www.ofcom.org.uk/static/radiolicensing/mcamaps/dl000012.pdf" TargetMode="External"/><Relationship Id="rId116" Type="http://schemas.openxmlformats.org/officeDocument/2006/relationships/hyperlink" Target="https://www.ofcom.org.uk/__data/assets/file/0020/201755/SSDAB-Raster-Images-Yorkshire-and-North-Lincolnshire.zip" TargetMode="External"/><Relationship Id="rId20" Type="http://schemas.openxmlformats.org/officeDocument/2006/relationships/hyperlink" Target="http://www.ofcom.org.uk/static/radiolicensing/mcamaps/dl000013.pdf" TargetMode="External"/><Relationship Id="rId41" Type="http://schemas.openxmlformats.org/officeDocument/2006/relationships/hyperlink" Target="https://www.ofcom.org.uk/__data/assets/file/0018/201744/SSDAB-Population-Data-Wales-and-Severn-Estuary.zip" TargetMode="External"/><Relationship Id="rId54" Type="http://schemas.openxmlformats.org/officeDocument/2006/relationships/hyperlink" Target="https://www.ofcom.org.uk/__data/assets/file/0014/201731/SSDAB-Shapefiles-Scotland.zip" TargetMode="External"/><Relationship Id="rId62" Type="http://schemas.openxmlformats.org/officeDocument/2006/relationships/hyperlink" Target="https://www.ofcom.org.uk/__data/assets/file/0019/201727/SSDAB-Shapefiles-Midlands.zip" TargetMode="External"/><Relationship Id="rId70" Type="http://schemas.openxmlformats.org/officeDocument/2006/relationships/hyperlink" Target="http://www.ofcom.org.uk/static/radiolicensing/mcamaps/dl000055.pdf" TargetMode="External"/><Relationship Id="rId75" Type="http://schemas.openxmlformats.org/officeDocument/2006/relationships/hyperlink" Target="http://static.ofcom.org.uk/static/radiolicensing/mcamaps/dl000028b.pdf" TargetMode="External"/><Relationship Id="rId83" Type="http://schemas.openxmlformats.org/officeDocument/2006/relationships/hyperlink" Target="https://www.ofcom.org.uk/__data/assets/file/0017/201734/SSDAB-Shapefiles-Wales-and-Severn-Estuary.zip" TargetMode="External"/><Relationship Id="rId88" Type="http://schemas.openxmlformats.org/officeDocument/2006/relationships/hyperlink" Target="https://www.ofcom.org.uk/__data/assets/file/0018/201753/SSDAB-Raster-Images-South-West-of-England.zip" TargetMode="External"/><Relationship Id="rId91" Type="http://schemas.openxmlformats.org/officeDocument/2006/relationships/hyperlink" Target="https://www.ofcom.org.uk/__data/assets/file/0017/201743/SSDAB-Population-Data-South-West-of-England.zip" TargetMode="External"/><Relationship Id="rId96" Type="http://schemas.openxmlformats.org/officeDocument/2006/relationships/hyperlink" Target="https://www.ofcom.org.uk/__data/assets/file/0016/201733/SSDAB-Shapefiles-South-West-of-England.zip" TargetMode="External"/><Relationship Id="rId111" Type="http://schemas.openxmlformats.org/officeDocument/2006/relationships/hyperlink" Target="https://www.ofcom.org.uk/__data/assets/file/0020/201755/SSDAB-Raster-Images-Yorkshire-and-North-Lincolnshire.zip" TargetMode="External"/><Relationship Id="rId1" Type="http://schemas.openxmlformats.org/officeDocument/2006/relationships/hyperlink" Target="https://www.ofcom.org.uk/__data/assets/file/0018/201726/SSDAB-Shapefiles-East-of-England.zip" TargetMode="External"/><Relationship Id="rId6" Type="http://schemas.openxmlformats.org/officeDocument/2006/relationships/hyperlink" Target="http://static.ofcom.org.uk/static/radiolicensing/mcamaps/dl000047.pdf" TargetMode="External"/><Relationship Id="rId15" Type="http://schemas.openxmlformats.org/officeDocument/2006/relationships/hyperlink" Target="https://www.ofcom.org.uk/__data/assets/file/0021/201747/SSDAB-Raster-Images-Midlands.zip" TargetMode="External"/><Relationship Id="rId23" Type="http://schemas.openxmlformats.org/officeDocument/2006/relationships/hyperlink" Target="https://www.ofcom.org.uk/__data/assets/file/0014/201731/SSDAB-Shapefiles-Scotland.zip" TargetMode="External"/><Relationship Id="rId28" Type="http://schemas.openxmlformats.org/officeDocument/2006/relationships/hyperlink" Target="https://www.ofcom.org.uk/__data/assets/file/0018/201735/SSDAB-Shapefiles-Yorkshire-and-North-Lincolnshire.zip" TargetMode="External"/><Relationship Id="rId36" Type="http://schemas.openxmlformats.org/officeDocument/2006/relationships/hyperlink" Target="http://www.ofcom.org.uk/static/radiolicensing/mcamaps/dl000019.pdf" TargetMode="External"/><Relationship Id="rId49" Type="http://schemas.openxmlformats.org/officeDocument/2006/relationships/hyperlink" Target="http://www.ofcom.org.uk/static/radiolicensing/mcamaps/dl000053.pdf" TargetMode="External"/><Relationship Id="rId57" Type="http://schemas.openxmlformats.org/officeDocument/2006/relationships/hyperlink" Target="https://www.ofcom.org.uk/__data/assets/file/0020/201737/SSDAB-Population-Data-Midlands.zip" TargetMode="External"/><Relationship Id="rId106" Type="http://schemas.openxmlformats.org/officeDocument/2006/relationships/hyperlink" Target="https://www.ofcom.org.uk/__data/assets/file/0020/201755/SSDAB-Raster-Images-Yorkshire-and-North-Lincolnshire.zip" TargetMode="External"/><Relationship Id="rId114" Type="http://schemas.openxmlformats.org/officeDocument/2006/relationships/hyperlink" Target="https://www.ofcom.org.uk/__data/assets/file/0019/201745/SSDAB-Population-Data-Yorkshire-and-North-Lincolnshire.zip" TargetMode="External"/><Relationship Id="rId119" Type="http://schemas.openxmlformats.org/officeDocument/2006/relationships/hyperlink" Target="http://www.ofcom.org.uk/static/radiolicensing/mcamaps/dl000013.pdf" TargetMode="External"/><Relationship Id="rId10" Type="http://schemas.openxmlformats.org/officeDocument/2006/relationships/hyperlink" Target="https://www.ofcom.org.uk/__data/assets/file/0013/201730/SSDAB-Shapefiles-Northern-Ireland.zip" TargetMode="External"/><Relationship Id="rId31" Type="http://schemas.openxmlformats.org/officeDocument/2006/relationships/hyperlink" Target="https://www.ofcom.org.uk/__data/assets/file/0019/201727/SSDAB-Shapefiles-Midlands.zip" TargetMode="External"/><Relationship Id="rId44" Type="http://schemas.openxmlformats.org/officeDocument/2006/relationships/hyperlink" Target="http://static.ofcom.org.uk/static/radiolicensing/mcamaps/dl000059.pdf" TargetMode="External"/><Relationship Id="rId52" Type="http://schemas.openxmlformats.org/officeDocument/2006/relationships/hyperlink" Target="https://www.ofcom.org.uk/__data/assets/file/0020/201746/SSDAB-Raster-Images-East-of-England.zip" TargetMode="External"/><Relationship Id="rId60" Type="http://schemas.openxmlformats.org/officeDocument/2006/relationships/hyperlink" Target="http://www.ofcom.org.uk/static/radiolicensing/mcamaps/dl000043.pdf" TargetMode="External"/><Relationship Id="rId65" Type="http://schemas.openxmlformats.org/officeDocument/2006/relationships/hyperlink" Target="https://www.ofcom.org.uk/__data/assets/file/0019/201736/SSDAB-Population-Data-East-of-England.zip" TargetMode="External"/><Relationship Id="rId73" Type="http://schemas.openxmlformats.org/officeDocument/2006/relationships/hyperlink" Target="https://www.ofcom.org.uk/__data/assets/file/0016/201733/SSDAB-Shapefiles-South-West-of-England.zip" TargetMode="External"/><Relationship Id="rId78" Type="http://schemas.openxmlformats.org/officeDocument/2006/relationships/hyperlink" Target="https://www.ofcom.org.uk/__data/assets/file/0015/201741/SSDAB-Population-Data-Scotland.zip" TargetMode="External"/><Relationship Id="rId81" Type="http://schemas.openxmlformats.org/officeDocument/2006/relationships/hyperlink" Target="http://static.ofcom.org.uk/static/radiolicensing/mcamaps/dl000024.pdf" TargetMode="External"/><Relationship Id="rId86" Type="http://schemas.openxmlformats.org/officeDocument/2006/relationships/hyperlink" Target="https://www.ofcom.org.uk/__data/assets/file/0017/201743/SSDAB-Population-Data-South-West-of-England.zip" TargetMode="External"/><Relationship Id="rId94" Type="http://schemas.openxmlformats.org/officeDocument/2006/relationships/hyperlink" Target="http://static.ofcom.org.uk/static/radiolicensing/mcamaps/dl000058.pdf" TargetMode="External"/><Relationship Id="rId99" Type="http://schemas.openxmlformats.org/officeDocument/2006/relationships/hyperlink" Target="http://static.ofcom.org.uk/static/radiolicensing/mcamaps/dl000033.pdf" TargetMode="External"/><Relationship Id="rId101" Type="http://schemas.openxmlformats.org/officeDocument/2006/relationships/hyperlink" Target="https://www.ofcom.org.uk/__data/assets/file/0019/201745/SSDAB-Population-Data-Yorkshire-and-North-Lincolnshire.zip" TargetMode="External"/><Relationship Id="rId4" Type="http://schemas.openxmlformats.org/officeDocument/2006/relationships/hyperlink" Target="http://static.ofcom.org.uk/static/radiolicensing/mcamaps/dl000047.pdf" TargetMode="External"/><Relationship Id="rId9" Type="http://schemas.openxmlformats.org/officeDocument/2006/relationships/hyperlink" Target="https://www.ofcom.org.uk/__data/assets/file/0014/201740/SSDAB-Population-Data-Northern-Ireland.zip" TargetMode="External"/><Relationship Id="rId13" Type="http://schemas.openxmlformats.org/officeDocument/2006/relationships/hyperlink" Target="https://www.ofcom.org.uk/__data/assets/file/0020/201737/SSDAB-Population-Data-Midlands.zip" TargetMode="External"/><Relationship Id="rId18" Type="http://schemas.openxmlformats.org/officeDocument/2006/relationships/hyperlink" Target="https://www.ofcom.org.uk/__data/assets/file/0020/201728/SSDAB-Shapefiles-North-of-England.zip" TargetMode="External"/><Relationship Id="rId39" Type="http://schemas.openxmlformats.org/officeDocument/2006/relationships/hyperlink" Target="http://www.ofcom.org.uk/static/radiolicensing/mcamaps/dl000043.pdf" TargetMode="External"/><Relationship Id="rId109" Type="http://schemas.openxmlformats.org/officeDocument/2006/relationships/hyperlink" Target="https://www.ofcom.org.uk/__data/assets/file/0019/201745/SSDAB-Population-Data-Yorkshire-and-North-Lincolnshire.zip" TargetMode="External"/><Relationship Id="rId34" Type="http://schemas.openxmlformats.org/officeDocument/2006/relationships/hyperlink" Target="https://www.ofcom.org.uk/__data/assets/file/0018/201726/SSDAB-Shapefiles-East-of-England.zip" TargetMode="External"/><Relationship Id="rId50" Type="http://schemas.openxmlformats.org/officeDocument/2006/relationships/hyperlink" Target="https://www.ofcom.org.uk/__data/assets/file/0019/201736/SSDAB-Population-Data-East-of-England.zip" TargetMode="External"/><Relationship Id="rId55" Type="http://schemas.openxmlformats.org/officeDocument/2006/relationships/hyperlink" Target="https://www.ofcom.org.uk/__data/assets/file/0016/201751/SSDAB-Raster-Images-Scotland.zip" TargetMode="External"/><Relationship Id="rId76" Type="http://schemas.openxmlformats.org/officeDocument/2006/relationships/hyperlink" Target="http://static.ofcom.org.uk/static/radiolicensing/mcamaps/dl000058.pdf" TargetMode="External"/><Relationship Id="rId97" Type="http://schemas.openxmlformats.org/officeDocument/2006/relationships/hyperlink" Target="https://www.ofcom.org.uk/__data/assets/file/0018/201753/SSDAB-Raster-Images-South-West-of-England.zip" TargetMode="External"/><Relationship Id="rId104" Type="http://schemas.openxmlformats.org/officeDocument/2006/relationships/hyperlink" Target="http://www.ofcom.org.uk/static/radiolicensing/mcamaps/dl000019.pdf" TargetMode="External"/><Relationship Id="rId120" Type="http://schemas.openxmlformats.org/officeDocument/2006/relationships/hyperlink" Target="http://www.ofcom.org.uk/static/radiolicensing/mcamaps/dl000019.pdf" TargetMode="External"/><Relationship Id="rId7" Type="http://schemas.openxmlformats.org/officeDocument/2006/relationships/hyperlink" Target="https://www.ofcom.org.uk/__data/assets/file/0019/201736/SSDAB-Population-Data-East-of-England.zip" TargetMode="External"/><Relationship Id="rId71" Type="http://schemas.openxmlformats.org/officeDocument/2006/relationships/hyperlink" Target="http://static.ofcom.org.uk/static/radiolicensing/mcamaps/dl000051.pdf" TargetMode="External"/><Relationship Id="rId92" Type="http://schemas.openxmlformats.org/officeDocument/2006/relationships/hyperlink" Target="https://www.ofcom.org.uk/__data/assets/file/0016/201733/SSDAB-Shapefiles-South-West-of-England.zip" TargetMode="External"/><Relationship Id="rId2" Type="http://schemas.openxmlformats.org/officeDocument/2006/relationships/hyperlink" Target="http://www.ofcom.org.uk/static/radiolicensing/mcamaps/dl000053.pdf" TargetMode="External"/><Relationship Id="rId29" Type="http://schemas.openxmlformats.org/officeDocument/2006/relationships/hyperlink" Target="https://www.ofcom.org.uk/__data/assets/file/0020/201755/SSDAB-Raster-Images-Yorkshire-and-North-Lincolnshire.zip" TargetMode="External"/><Relationship Id="rId24" Type="http://schemas.openxmlformats.org/officeDocument/2006/relationships/hyperlink" Target="https://www.ofcom.org.uk/__data/assets/file/0016/201751/SSDAB-Raster-Images-Scotland.zip" TargetMode="External"/><Relationship Id="rId40" Type="http://schemas.openxmlformats.org/officeDocument/2006/relationships/hyperlink" Target="http://www.ofcom.org.uk/static/radiolicensing/mcamaps/dl000005.pdf" TargetMode="External"/><Relationship Id="rId45" Type="http://schemas.openxmlformats.org/officeDocument/2006/relationships/hyperlink" Target="https://www.ofcom.org.uk/__data/assets/file/0021/201738/SSDAB-Population-Data-North-of-England.zip" TargetMode="External"/><Relationship Id="rId66" Type="http://schemas.openxmlformats.org/officeDocument/2006/relationships/hyperlink" Target="https://www.ofcom.org.uk/__data/assets/file/0018/201726/SSDAB-Shapefiles-East-of-England.zip" TargetMode="External"/><Relationship Id="rId87" Type="http://schemas.openxmlformats.org/officeDocument/2006/relationships/hyperlink" Target="https://www.ofcom.org.uk/__data/assets/file/0016/201733/SSDAB-Shapefiles-South-West-of-England.zip" TargetMode="External"/><Relationship Id="rId110" Type="http://schemas.openxmlformats.org/officeDocument/2006/relationships/hyperlink" Target="https://www.ofcom.org.uk/__data/assets/file/0018/201735/SSDAB-Shapefiles-Yorkshire-and-North-Lincolnshire.zip" TargetMode="External"/><Relationship Id="rId115" Type="http://schemas.openxmlformats.org/officeDocument/2006/relationships/hyperlink" Target="https://www.ofcom.org.uk/__data/assets/file/0018/201735/SSDAB-Shapefiles-Yorkshire-and-North-Lincolnshire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43D2-9378-4A30-AE8B-05BA3B7DAF83}">
  <dimension ref="A1:X62"/>
  <sheetViews>
    <sheetView tabSelected="1" zoomScale="80" zoomScaleNormal="80" workbookViewId="0">
      <pane xSplit="1" ySplit="4" topLeftCell="C5" activePane="bottomRight" state="frozen"/>
      <selection pane="topRight" activeCell="B1" sqref="B1"/>
      <selection pane="bottomLeft" activeCell="A2" sqref="A2"/>
      <selection pane="bottomRight" activeCell="Q5" sqref="Q5"/>
    </sheetView>
  </sheetViews>
  <sheetFormatPr defaultColWidth="9.23046875" defaultRowHeight="23.25" customHeight="1" x14ac:dyDescent="0.4"/>
  <cols>
    <col min="1" max="1" width="33.69140625" style="10" customWidth="1"/>
    <col min="2" max="2" width="12.921875" style="10" customWidth="1"/>
    <col min="3" max="3" width="14.69140625" style="10" customWidth="1"/>
    <col min="4" max="4" width="10.07421875" style="10" customWidth="1"/>
    <col min="5" max="5" width="15" style="10" customWidth="1"/>
    <col min="6" max="6" width="13.3046875" style="10" customWidth="1"/>
    <col min="7" max="7" width="12.61328125" style="10" customWidth="1"/>
    <col min="8" max="8" width="31.61328125" style="9" bestFit="1" customWidth="1"/>
    <col min="9" max="9" width="14.23046875" style="26" customWidth="1"/>
    <col min="10" max="10" width="17.3046875" style="2" customWidth="1"/>
    <col min="11" max="11" width="13" style="9" customWidth="1"/>
    <col min="12" max="12" width="14.4609375" style="9" customWidth="1"/>
    <col min="13" max="13" width="15" style="11" customWidth="1"/>
    <col min="14" max="14" width="37.23046875" style="11" customWidth="1"/>
    <col min="15" max="15" width="17.84375" style="12" customWidth="1"/>
    <col min="16" max="16" width="37.23046875" style="11" customWidth="1"/>
    <col min="17" max="17" width="12.69140625" style="12" customWidth="1"/>
    <col min="18" max="18" width="12.61328125" style="12" customWidth="1"/>
    <col min="19" max="19" width="5.23046875" style="13" customWidth="1"/>
    <col min="20" max="20" width="25.07421875" style="13" hidden="1" customWidth="1"/>
    <col min="21" max="21" width="14.69140625" style="13" hidden="1" customWidth="1"/>
    <col min="22" max="22" width="0" style="13" hidden="1" customWidth="1"/>
    <col min="23" max="23" width="20.07421875" style="13" hidden="1" customWidth="1"/>
    <col min="24" max="24" width="28.69140625" style="13" hidden="1" customWidth="1"/>
    <col min="25" max="16384" width="9.23046875" style="13"/>
  </cols>
  <sheetData>
    <row r="1" spans="1:24" ht="23.25" customHeight="1" x14ac:dyDescent="0.4">
      <c r="A1" s="25" t="s">
        <v>80</v>
      </c>
    </row>
    <row r="2" spans="1:24" ht="23.25" customHeight="1" x14ac:dyDescent="0.4">
      <c r="A2" s="33" t="s">
        <v>179</v>
      </c>
      <c r="B2" s="34" t="s">
        <v>0</v>
      </c>
      <c r="C2" s="34"/>
      <c r="D2" s="34"/>
      <c r="E2" s="34"/>
      <c r="F2" s="34"/>
      <c r="G2" s="34"/>
      <c r="H2" s="34" t="s">
        <v>1</v>
      </c>
      <c r="I2" s="34"/>
      <c r="J2" s="34"/>
      <c r="K2" s="34"/>
      <c r="L2" s="34"/>
      <c r="M2" s="34"/>
    </row>
    <row r="3" spans="1:24" ht="28.5" customHeight="1" x14ac:dyDescent="0.4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6" t="s">
        <v>10</v>
      </c>
      <c r="J3" s="36" t="s">
        <v>11</v>
      </c>
      <c r="K3" s="35" t="s">
        <v>12</v>
      </c>
      <c r="L3" s="35"/>
      <c r="M3" s="35" t="s">
        <v>13</v>
      </c>
      <c r="N3" s="35" t="s">
        <v>14</v>
      </c>
      <c r="O3" s="35" t="s">
        <v>201</v>
      </c>
      <c r="P3" s="35" t="s">
        <v>15</v>
      </c>
      <c r="Q3" s="35" t="s">
        <v>78</v>
      </c>
      <c r="R3" s="35"/>
    </row>
    <row r="4" spans="1:24" s="11" customFormat="1" ht="42.75" customHeight="1" x14ac:dyDescent="0.4">
      <c r="A4" s="35"/>
      <c r="B4" s="35"/>
      <c r="C4" s="35"/>
      <c r="D4" s="35"/>
      <c r="E4" s="35"/>
      <c r="F4" s="35"/>
      <c r="G4" s="35"/>
      <c r="H4" s="35"/>
      <c r="I4" s="36"/>
      <c r="J4" s="36"/>
      <c r="K4" s="24" t="s">
        <v>10</v>
      </c>
      <c r="L4" s="24" t="s">
        <v>16</v>
      </c>
      <c r="M4" s="35"/>
      <c r="N4" s="35"/>
      <c r="O4" s="35"/>
      <c r="P4" s="35"/>
      <c r="Q4" s="35"/>
      <c r="R4" s="35"/>
      <c r="T4" s="11" t="s">
        <v>17</v>
      </c>
      <c r="U4" s="11" t="s">
        <v>18</v>
      </c>
      <c r="V4" s="12"/>
      <c r="W4" s="11" t="s">
        <v>19</v>
      </c>
      <c r="X4" s="11" t="s">
        <v>20</v>
      </c>
    </row>
    <row r="5" spans="1:24" ht="180.65" customHeight="1" x14ac:dyDescent="0.4">
      <c r="A5" s="1" t="s">
        <v>79</v>
      </c>
      <c r="B5" s="3">
        <v>185659</v>
      </c>
      <c r="C5" s="3">
        <f>B5*0.3</f>
        <v>55697.7</v>
      </c>
      <c r="D5" s="3">
        <v>629</v>
      </c>
      <c r="E5" s="22" t="s">
        <v>122</v>
      </c>
      <c r="F5" s="22" t="s">
        <v>121</v>
      </c>
      <c r="G5" s="22" t="s">
        <v>123</v>
      </c>
      <c r="H5" s="8" t="s">
        <v>120</v>
      </c>
      <c r="I5" s="2">
        <v>2008567</v>
      </c>
      <c r="J5" s="2">
        <f>0.4*I5</f>
        <v>803426.8</v>
      </c>
      <c r="K5" s="3">
        <v>185659</v>
      </c>
      <c r="L5" s="21">
        <f t="shared" ref="L5:L13" si="0">K5/I5</f>
        <v>9.2433560842132723E-2</v>
      </c>
      <c r="M5" s="22" t="s">
        <v>124</v>
      </c>
      <c r="N5" s="27" t="s">
        <v>192</v>
      </c>
      <c r="O5" s="12" t="s">
        <v>76</v>
      </c>
      <c r="P5" s="11" t="s">
        <v>119</v>
      </c>
      <c r="Q5" s="12" t="s">
        <v>107</v>
      </c>
      <c r="T5" s="14" t="s">
        <v>21</v>
      </c>
      <c r="U5" s="14" t="s">
        <v>22</v>
      </c>
      <c r="V5" s="12"/>
      <c r="W5" s="14"/>
      <c r="X5" s="14"/>
    </row>
    <row r="6" spans="1:24" ht="131.15" x14ac:dyDescent="0.4">
      <c r="A6" s="1" t="s">
        <v>81</v>
      </c>
      <c r="B6" s="3">
        <v>354991</v>
      </c>
      <c r="C6" s="3">
        <f>B6*0.3</f>
        <v>106497.3</v>
      </c>
      <c r="D6" s="3">
        <v>562</v>
      </c>
      <c r="E6" s="22" t="s">
        <v>126</v>
      </c>
      <c r="F6" s="22" t="s">
        <v>125</v>
      </c>
      <c r="G6" s="22" t="s">
        <v>127</v>
      </c>
      <c r="H6" s="8" t="s">
        <v>129</v>
      </c>
      <c r="I6" s="2">
        <v>1448895</v>
      </c>
      <c r="J6" s="2">
        <f>0.4*I6</f>
        <v>579558</v>
      </c>
      <c r="K6" s="2">
        <v>354991</v>
      </c>
      <c r="L6" s="21">
        <f t="shared" si="0"/>
        <v>0.24500809237384352</v>
      </c>
      <c r="M6" s="22" t="s">
        <v>128</v>
      </c>
      <c r="N6" s="27" t="s">
        <v>206</v>
      </c>
      <c r="O6" s="12" t="s">
        <v>202</v>
      </c>
      <c r="P6" s="28" t="s">
        <v>203</v>
      </c>
      <c r="Q6" s="12" t="s">
        <v>205</v>
      </c>
      <c r="T6" s="14" t="s">
        <v>23</v>
      </c>
      <c r="U6" s="14" t="s">
        <v>24</v>
      </c>
      <c r="V6" s="12"/>
      <c r="W6" s="14"/>
      <c r="X6" s="14" t="s">
        <v>25</v>
      </c>
    </row>
    <row r="7" spans="1:24" ht="189.45" x14ac:dyDescent="0.4">
      <c r="A7" s="1" t="s">
        <v>82</v>
      </c>
      <c r="B7" s="3">
        <v>278517</v>
      </c>
      <c r="C7" s="3">
        <f>B7*0.3</f>
        <v>83555.099999999991</v>
      </c>
      <c r="D7" s="3">
        <v>148</v>
      </c>
      <c r="E7" s="22" t="s">
        <v>131</v>
      </c>
      <c r="F7" s="22" t="s">
        <v>130</v>
      </c>
      <c r="G7" s="22" t="s">
        <v>132</v>
      </c>
      <c r="H7" s="8" t="s">
        <v>82</v>
      </c>
      <c r="I7" s="2">
        <v>749125</v>
      </c>
      <c r="J7" s="2">
        <f>0.4*I7</f>
        <v>299650</v>
      </c>
      <c r="K7" s="3">
        <v>278517</v>
      </c>
      <c r="L7" s="21">
        <f t="shared" si="0"/>
        <v>0.3717897547138328</v>
      </c>
      <c r="M7" s="22" t="s">
        <v>133</v>
      </c>
      <c r="N7" s="27" t="s">
        <v>134</v>
      </c>
      <c r="O7" s="12" t="s">
        <v>76</v>
      </c>
      <c r="P7" s="11" t="s">
        <v>119</v>
      </c>
      <c r="Q7" s="12" t="s">
        <v>106</v>
      </c>
      <c r="T7" s="14" t="s">
        <v>26</v>
      </c>
      <c r="U7" s="14" t="s">
        <v>27</v>
      </c>
      <c r="V7" s="12"/>
      <c r="W7" s="14"/>
      <c r="X7" s="11"/>
    </row>
    <row r="8" spans="1:24" ht="149.15" customHeight="1" x14ac:dyDescent="0.4">
      <c r="A8" s="1" t="s">
        <v>83</v>
      </c>
      <c r="B8" s="3">
        <v>210708</v>
      </c>
      <c r="C8" s="3">
        <f>B8*0.3</f>
        <v>63212.399999999994</v>
      </c>
      <c r="D8" s="3">
        <v>646</v>
      </c>
      <c r="E8" s="22" t="s">
        <v>136</v>
      </c>
      <c r="F8" s="22" t="s">
        <v>135</v>
      </c>
      <c r="G8" s="22" t="s">
        <v>137</v>
      </c>
      <c r="H8" s="8" t="s">
        <v>138</v>
      </c>
      <c r="I8" s="2">
        <v>800680</v>
      </c>
      <c r="J8" s="2">
        <f t="shared" ref="J8:J10" si="1">0.4*I8</f>
        <v>320272</v>
      </c>
      <c r="K8" s="2">
        <v>186370</v>
      </c>
      <c r="L8" s="21">
        <f t="shared" si="0"/>
        <v>0.23276465004745966</v>
      </c>
      <c r="M8" s="22" t="s">
        <v>142</v>
      </c>
      <c r="N8" s="27" t="s">
        <v>198</v>
      </c>
      <c r="O8" s="12" t="s">
        <v>76</v>
      </c>
      <c r="P8" s="11" t="s">
        <v>119</v>
      </c>
      <c r="Q8" s="12" t="s">
        <v>106</v>
      </c>
      <c r="T8" s="14" t="s">
        <v>28</v>
      </c>
      <c r="U8" s="14" t="s">
        <v>29</v>
      </c>
      <c r="V8" s="12"/>
      <c r="W8" s="14"/>
      <c r="X8" s="14" t="s">
        <v>30</v>
      </c>
    </row>
    <row r="9" spans="1:24" ht="72.900000000000006" x14ac:dyDescent="0.4">
      <c r="A9" s="7"/>
      <c r="B9" s="7"/>
      <c r="C9" s="7"/>
      <c r="D9" s="7"/>
      <c r="E9" s="7"/>
      <c r="F9" s="7"/>
      <c r="G9" s="7"/>
      <c r="H9" s="8" t="s">
        <v>139</v>
      </c>
      <c r="I9" s="2">
        <v>1475294</v>
      </c>
      <c r="J9" s="2">
        <f t="shared" si="1"/>
        <v>590117.6</v>
      </c>
      <c r="K9" s="2">
        <v>24338</v>
      </c>
      <c r="L9" s="21">
        <f t="shared" si="0"/>
        <v>1.6497050757340571E-2</v>
      </c>
      <c r="M9" s="22" t="s">
        <v>143</v>
      </c>
      <c r="N9" s="7"/>
      <c r="O9" s="7"/>
      <c r="P9" s="7"/>
      <c r="Q9" s="7"/>
      <c r="T9" s="14"/>
      <c r="U9" s="14"/>
      <c r="V9" s="12"/>
      <c r="W9" s="14"/>
      <c r="X9" s="14"/>
    </row>
    <row r="10" spans="1:24" ht="72.900000000000006" x14ac:dyDescent="0.4">
      <c r="A10" s="7"/>
      <c r="B10" s="5"/>
      <c r="C10" s="5"/>
      <c r="D10" s="5"/>
      <c r="E10" s="6"/>
      <c r="F10" s="6"/>
      <c r="G10" s="6"/>
      <c r="H10" s="8" t="s">
        <v>140</v>
      </c>
      <c r="I10" s="2">
        <v>670391</v>
      </c>
      <c r="J10" s="2">
        <f t="shared" si="1"/>
        <v>268156.40000000002</v>
      </c>
      <c r="K10" s="2">
        <v>1928</v>
      </c>
      <c r="L10" s="21">
        <f t="shared" si="0"/>
        <v>2.8759335969605797E-3</v>
      </c>
      <c r="M10" s="22" t="s">
        <v>141</v>
      </c>
      <c r="N10" s="20"/>
      <c r="O10" s="7"/>
      <c r="P10" s="23"/>
      <c r="Q10" s="20"/>
      <c r="T10" s="14"/>
      <c r="U10" s="14"/>
      <c r="V10" s="12"/>
      <c r="W10" s="14"/>
      <c r="X10" s="11"/>
    </row>
    <row r="11" spans="1:24" ht="140.9" customHeight="1" x14ac:dyDescent="0.4">
      <c r="A11" s="1" t="s">
        <v>72</v>
      </c>
      <c r="B11" s="3">
        <v>163123</v>
      </c>
      <c r="C11" s="3">
        <f>B11*0.3</f>
        <v>48936.9</v>
      </c>
      <c r="D11" s="3">
        <v>614</v>
      </c>
      <c r="E11" s="22" t="s">
        <v>110</v>
      </c>
      <c r="F11" s="22" t="s">
        <v>109</v>
      </c>
      <c r="G11" s="22" t="s">
        <v>111</v>
      </c>
      <c r="H11" s="8" t="s">
        <v>112</v>
      </c>
      <c r="I11" s="2">
        <v>479208</v>
      </c>
      <c r="J11" s="2">
        <f t="shared" ref="J11:J18" si="2">0.4*I11</f>
        <v>191683.20000000001</v>
      </c>
      <c r="K11" s="2">
        <v>163123</v>
      </c>
      <c r="L11" s="21">
        <f t="shared" si="0"/>
        <v>0.34040124538822392</v>
      </c>
      <c r="M11" s="22" t="s">
        <v>114</v>
      </c>
      <c r="N11" s="27" t="s">
        <v>199</v>
      </c>
      <c r="O11" s="12" t="s">
        <v>76</v>
      </c>
      <c r="P11" s="11" t="s">
        <v>119</v>
      </c>
      <c r="Q11" s="12" t="s">
        <v>104</v>
      </c>
      <c r="T11" s="14" t="s">
        <v>31</v>
      </c>
      <c r="U11" s="14" t="s">
        <v>22</v>
      </c>
      <c r="V11" s="12"/>
      <c r="W11" s="14" t="s">
        <v>32</v>
      </c>
      <c r="X11" s="14" t="s">
        <v>33</v>
      </c>
    </row>
    <row r="12" spans="1:24" ht="72.900000000000006" x14ac:dyDescent="0.4">
      <c r="A12" s="7"/>
      <c r="B12" s="5"/>
      <c r="C12" s="5"/>
      <c r="D12" s="5"/>
      <c r="E12" s="6"/>
      <c r="F12" s="6"/>
      <c r="G12" s="6"/>
      <c r="H12" s="8" t="s">
        <v>113</v>
      </c>
      <c r="I12" s="2">
        <v>1266453</v>
      </c>
      <c r="J12" s="2">
        <f t="shared" si="2"/>
        <v>506581.2</v>
      </c>
      <c r="K12" s="2">
        <v>528</v>
      </c>
      <c r="L12" s="21">
        <f t="shared" si="0"/>
        <v>4.1691243180757594E-4</v>
      </c>
      <c r="M12" s="22" t="s">
        <v>115</v>
      </c>
      <c r="N12" s="20"/>
      <c r="O12" s="7"/>
      <c r="P12" s="23"/>
      <c r="Q12" s="20"/>
      <c r="T12" s="14"/>
      <c r="U12" s="14"/>
      <c r="V12" s="12"/>
      <c r="W12" s="14"/>
      <c r="X12" s="11"/>
    </row>
    <row r="13" spans="1:24" ht="145.75" x14ac:dyDescent="0.4">
      <c r="A13" s="15" t="s">
        <v>84</v>
      </c>
      <c r="B13" s="3">
        <v>168275</v>
      </c>
      <c r="C13" s="3">
        <f>B13*0.3</f>
        <v>50482.5</v>
      </c>
      <c r="D13" s="3">
        <v>1194</v>
      </c>
      <c r="E13" s="22" t="s">
        <v>145</v>
      </c>
      <c r="F13" s="22" t="s">
        <v>144</v>
      </c>
      <c r="G13" s="22" t="s">
        <v>146</v>
      </c>
      <c r="H13" s="8" t="s">
        <v>147</v>
      </c>
      <c r="I13" s="2">
        <v>777380</v>
      </c>
      <c r="J13" s="2">
        <f t="shared" si="2"/>
        <v>310952</v>
      </c>
      <c r="K13" s="2">
        <v>168275</v>
      </c>
      <c r="L13" s="21">
        <f t="shared" si="0"/>
        <v>0.2164642774447503</v>
      </c>
      <c r="M13" s="22" t="s">
        <v>148</v>
      </c>
      <c r="N13" s="27" t="s">
        <v>200</v>
      </c>
      <c r="O13" s="12" t="s">
        <v>77</v>
      </c>
      <c r="P13" s="11" t="s">
        <v>119</v>
      </c>
      <c r="Q13" s="12" t="s">
        <v>105</v>
      </c>
      <c r="T13" s="14" t="s">
        <v>34</v>
      </c>
      <c r="U13" s="14" t="s">
        <v>22</v>
      </c>
      <c r="V13" s="12"/>
      <c r="W13" s="14" t="s">
        <v>35</v>
      </c>
      <c r="X13" s="14" t="s">
        <v>36</v>
      </c>
    </row>
    <row r="14" spans="1:24" ht="160.30000000000001" x14ac:dyDescent="0.4">
      <c r="A14" s="15" t="s">
        <v>85</v>
      </c>
      <c r="B14" s="3">
        <v>322079</v>
      </c>
      <c r="C14" s="3">
        <f>B14*0.3</f>
        <v>96623.7</v>
      </c>
      <c r="D14" s="3">
        <v>93</v>
      </c>
      <c r="E14" s="22" t="s">
        <v>131</v>
      </c>
      <c r="F14" s="22" t="s">
        <v>130</v>
      </c>
      <c r="G14" s="22" t="s">
        <v>132</v>
      </c>
      <c r="H14" s="8" t="s">
        <v>163</v>
      </c>
      <c r="I14" s="2">
        <v>837102</v>
      </c>
      <c r="J14" s="2">
        <f t="shared" si="2"/>
        <v>334840.80000000005</v>
      </c>
      <c r="K14" s="31">
        <v>322079</v>
      </c>
      <c r="L14" s="21">
        <f t="shared" ref="L14:L22" si="3">K14/I14</f>
        <v>0.38475478496049464</v>
      </c>
      <c r="M14" s="22" t="s">
        <v>162</v>
      </c>
      <c r="N14" s="27" t="s">
        <v>207</v>
      </c>
      <c r="O14" s="12" t="s">
        <v>76</v>
      </c>
      <c r="P14" s="11" t="s">
        <v>119</v>
      </c>
      <c r="Q14" s="12" t="s">
        <v>106</v>
      </c>
      <c r="T14" s="14" t="s">
        <v>37</v>
      </c>
      <c r="U14" s="14" t="s">
        <v>38</v>
      </c>
      <c r="V14" s="12"/>
      <c r="W14" s="14" t="s">
        <v>39</v>
      </c>
      <c r="X14" s="14" t="s">
        <v>40</v>
      </c>
    </row>
    <row r="15" spans="1:24" ht="189.45" x14ac:dyDescent="0.4">
      <c r="A15" s="15" t="s">
        <v>86</v>
      </c>
      <c r="B15" s="3">
        <v>221467</v>
      </c>
      <c r="C15" s="3">
        <f>B15*0.3</f>
        <v>66440.099999999991</v>
      </c>
      <c r="D15" s="3">
        <v>1982</v>
      </c>
      <c r="E15" s="22" t="s">
        <v>122</v>
      </c>
      <c r="F15" s="22" t="s">
        <v>121</v>
      </c>
      <c r="G15" s="22" t="s">
        <v>123</v>
      </c>
      <c r="H15" s="8" t="s">
        <v>164</v>
      </c>
      <c r="I15" s="2">
        <v>746575</v>
      </c>
      <c r="J15" s="2">
        <f t="shared" si="2"/>
        <v>298630</v>
      </c>
      <c r="K15" s="2">
        <v>208408</v>
      </c>
      <c r="L15" s="21">
        <f t="shared" si="3"/>
        <v>0.27915212805143491</v>
      </c>
      <c r="M15" s="22" t="s">
        <v>167</v>
      </c>
      <c r="N15" s="27" t="s">
        <v>208</v>
      </c>
      <c r="O15" s="12" t="s">
        <v>76</v>
      </c>
      <c r="P15" s="11" t="s">
        <v>119</v>
      </c>
      <c r="Q15" s="12" t="s">
        <v>107</v>
      </c>
      <c r="T15" s="14" t="s">
        <v>41</v>
      </c>
      <c r="U15" s="14" t="s">
        <v>42</v>
      </c>
      <c r="V15" s="12"/>
      <c r="W15" s="14" t="s">
        <v>43</v>
      </c>
      <c r="X15" s="14"/>
    </row>
    <row r="16" spans="1:24" ht="72.900000000000006" x14ac:dyDescent="0.4">
      <c r="A16" s="32"/>
      <c r="B16" s="32"/>
      <c r="C16" s="32"/>
      <c r="D16" s="32"/>
      <c r="E16" s="32"/>
      <c r="F16" s="32"/>
      <c r="G16" s="32"/>
      <c r="H16" s="8" t="s">
        <v>165</v>
      </c>
      <c r="I16" s="2">
        <v>1007638</v>
      </c>
      <c r="J16" s="2">
        <f t="shared" si="2"/>
        <v>403055.2</v>
      </c>
      <c r="K16" s="2">
        <v>8291</v>
      </c>
      <c r="L16" s="21">
        <f t="shared" si="3"/>
        <v>8.2281533646011758E-3</v>
      </c>
      <c r="M16" s="22" t="s">
        <v>168</v>
      </c>
      <c r="N16" s="32"/>
      <c r="O16" s="7"/>
      <c r="P16" s="32"/>
      <c r="Q16" s="32"/>
      <c r="T16" s="14"/>
      <c r="U16" s="14"/>
      <c r="V16" s="12"/>
      <c r="W16" s="14"/>
      <c r="X16" s="14"/>
    </row>
    <row r="17" spans="1:24" ht="72.900000000000006" x14ac:dyDescent="0.4">
      <c r="A17" s="18"/>
      <c r="B17" s="5"/>
      <c r="C17" s="5"/>
      <c r="D17" s="5"/>
      <c r="E17" s="6"/>
      <c r="F17" s="6"/>
      <c r="G17" s="6"/>
      <c r="H17" s="8" t="s">
        <v>166</v>
      </c>
      <c r="I17" s="2">
        <v>1416988</v>
      </c>
      <c r="J17" s="2">
        <f t="shared" si="2"/>
        <v>566795.20000000007</v>
      </c>
      <c r="K17" s="2">
        <v>4768</v>
      </c>
      <c r="L17" s="21">
        <f t="shared" si="3"/>
        <v>3.3648838239985096E-3</v>
      </c>
      <c r="M17" s="22" t="s">
        <v>169</v>
      </c>
      <c r="N17" s="20"/>
      <c r="O17" s="7"/>
      <c r="P17" s="23"/>
      <c r="Q17" s="20"/>
      <c r="T17" s="14"/>
      <c r="U17" s="14"/>
      <c r="V17" s="12"/>
      <c r="W17" s="14"/>
      <c r="X17" s="14"/>
    </row>
    <row r="18" spans="1:24" ht="145.75" x14ac:dyDescent="0.4">
      <c r="A18" s="15" t="s">
        <v>87</v>
      </c>
      <c r="B18" s="3">
        <v>88640</v>
      </c>
      <c r="C18" s="3">
        <f>B18*0.3</f>
        <v>26592</v>
      </c>
      <c r="D18" s="3">
        <v>1336</v>
      </c>
      <c r="E18" s="22" t="s">
        <v>117</v>
      </c>
      <c r="F18" s="22" t="s">
        <v>116</v>
      </c>
      <c r="G18" s="22" t="s">
        <v>118</v>
      </c>
      <c r="H18" s="8" t="s">
        <v>185</v>
      </c>
      <c r="I18" s="2">
        <v>362319</v>
      </c>
      <c r="J18" s="2">
        <f t="shared" si="2"/>
        <v>144927.6</v>
      </c>
      <c r="K18" s="2">
        <v>88640</v>
      </c>
      <c r="L18" s="21">
        <f t="shared" si="3"/>
        <v>0.24464629235563137</v>
      </c>
      <c r="M18" s="22" t="s">
        <v>184</v>
      </c>
      <c r="N18" s="27" t="s">
        <v>186</v>
      </c>
      <c r="O18" s="12" t="s">
        <v>76</v>
      </c>
      <c r="P18" s="11" t="s">
        <v>187</v>
      </c>
      <c r="Q18" s="12" t="s">
        <v>105</v>
      </c>
      <c r="T18" s="14" t="s">
        <v>44</v>
      </c>
      <c r="U18" s="14" t="s">
        <v>45</v>
      </c>
      <c r="V18" s="12"/>
      <c r="W18" s="14"/>
      <c r="X18" s="14"/>
    </row>
    <row r="19" spans="1:24" ht="144" customHeight="1" x14ac:dyDescent="0.4">
      <c r="A19" s="15" t="s">
        <v>88</v>
      </c>
      <c r="B19" s="3">
        <v>225436</v>
      </c>
      <c r="C19" s="3">
        <f>B19*0.3</f>
        <v>67630.8</v>
      </c>
      <c r="D19" s="3">
        <v>610</v>
      </c>
      <c r="E19" s="22" t="s">
        <v>136</v>
      </c>
      <c r="F19" s="22" t="s">
        <v>135</v>
      </c>
      <c r="G19" s="22" t="s">
        <v>137</v>
      </c>
      <c r="H19" s="8" t="s">
        <v>204</v>
      </c>
      <c r="I19" s="2">
        <v>800680</v>
      </c>
      <c r="J19" s="2">
        <f t="shared" ref="J19:J23" si="4">0.4*I19</f>
        <v>320272</v>
      </c>
      <c r="K19" s="2">
        <v>225436</v>
      </c>
      <c r="L19" s="21">
        <f t="shared" si="3"/>
        <v>0.2815556776739771</v>
      </c>
      <c r="M19" s="22" t="s">
        <v>142</v>
      </c>
      <c r="N19" s="27" t="s">
        <v>176</v>
      </c>
      <c r="O19" s="12" t="s">
        <v>76</v>
      </c>
      <c r="P19" s="11" t="s">
        <v>119</v>
      </c>
      <c r="Q19" s="12" t="s">
        <v>104</v>
      </c>
      <c r="T19" s="14" t="s">
        <v>46</v>
      </c>
      <c r="U19" s="14" t="s">
        <v>47</v>
      </c>
      <c r="V19" s="12"/>
      <c r="W19" s="14"/>
      <c r="X19" s="14"/>
    </row>
    <row r="20" spans="1:24" ht="72.900000000000006" x14ac:dyDescent="0.4">
      <c r="A20" s="18"/>
      <c r="B20" s="5"/>
      <c r="C20" s="5"/>
      <c r="D20" s="5"/>
      <c r="E20" s="6"/>
      <c r="F20" s="6"/>
      <c r="G20" s="6"/>
      <c r="H20" s="8" t="s">
        <v>140</v>
      </c>
      <c r="I20" s="2">
        <v>670391</v>
      </c>
      <c r="J20" s="2">
        <f t="shared" si="4"/>
        <v>268156.40000000002</v>
      </c>
      <c r="K20" s="2">
        <v>7015</v>
      </c>
      <c r="L20" s="21">
        <f t="shared" si="3"/>
        <v>1.0464042625870574E-2</v>
      </c>
      <c r="M20" s="22" t="s">
        <v>141</v>
      </c>
      <c r="N20" s="20"/>
      <c r="O20" s="7"/>
      <c r="P20" s="23"/>
      <c r="Q20" s="20"/>
      <c r="T20" s="14"/>
      <c r="U20" s="14"/>
      <c r="V20" s="12"/>
      <c r="W20" s="14"/>
      <c r="X20" s="14"/>
    </row>
    <row r="21" spans="1:24" ht="131.15" x14ac:dyDescent="0.4">
      <c r="A21" s="15" t="s">
        <v>89</v>
      </c>
      <c r="B21" s="3">
        <v>260397</v>
      </c>
      <c r="C21" s="3">
        <f>B21*0.3</f>
        <v>78119.099999999991</v>
      </c>
      <c r="D21" s="3">
        <v>695</v>
      </c>
      <c r="E21" s="22" t="s">
        <v>122</v>
      </c>
      <c r="F21" s="22" t="s">
        <v>121</v>
      </c>
      <c r="G21" s="22" t="s">
        <v>123</v>
      </c>
      <c r="H21" s="8" t="s">
        <v>120</v>
      </c>
      <c r="I21" s="2">
        <v>2008567</v>
      </c>
      <c r="J21" s="2">
        <f t="shared" si="4"/>
        <v>803426.8</v>
      </c>
      <c r="K21" s="2">
        <v>251032</v>
      </c>
      <c r="L21" s="21">
        <f t="shared" si="3"/>
        <v>0.12498064540540595</v>
      </c>
      <c r="M21" s="22" t="s">
        <v>124</v>
      </c>
      <c r="N21" s="27" t="s">
        <v>194</v>
      </c>
      <c r="O21" s="12" t="s">
        <v>76</v>
      </c>
      <c r="P21" s="11" t="s">
        <v>119</v>
      </c>
      <c r="Q21" s="12" t="s">
        <v>106</v>
      </c>
      <c r="T21" s="14" t="s">
        <v>48</v>
      </c>
      <c r="U21" s="14" t="s">
        <v>49</v>
      </c>
      <c r="V21" s="12"/>
      <c r="W21" s="14"/>
      <c r="X21" s="14" t="s">
        <v>50</v>
      </c>
    </row>
    <row r="22" spans="1:24" ht="72.900000000000006" x14ac:dyDescent="0.4">
      <c r="A22" s="32"/>
      <c r="B22" s="32"/>
      <c r="C22" s="32"/>
      <c r="D22" s="32"/>
      <c r="E22" s="32"/>
      <c r="F22" s="32"/>
      <c r="G22" s="32"/>
      <c r="H22" s="8" t="s">
        <v>172</v>
      </c>
      <c r="I22" s="2">
        <v>531211</v>
      </c>
      <c r="J22" s="2">
        <f t="shared" si="4"/>
        <v>212484.40000000002</v>
      </c>
      <c r="K22" s="2">
        <v>9365</v>
      </c>
      <c r="L22" s="21">
        <f t="shared" si="3"/>
        <v>1.7629529508989838E-2</v>
      </c>
      <c r="M22" s="22" t="s">
        <v>193</v>
      </c>
      <c r="N22" s="20"/>
      <c r="O22" s="7"/>
      <c r="P22" s="23"/>
      <c r="Q22" s="20"/>
      <c r="T22" s="14"/>
      <c r="U22" s="14"/>
      <c r="V22" s="12"/>
      <c r="W22" s="14"/>
      <c r="X22" s="14"/>
    </row>
    <row r="23" spans="1:24" ht="115.4" customHeight="1" x14ac:dyDescent="0.4">
      <c r="A23" s="15" t="s">
        <v>90</v>
      </c>
      <c r="B23" s="3">
        <v>138821</v>
      </c>
      <c r="C23" s="3">
        <f>0.3*B23</f>
        <v>41646.299999999996</v>
      </c>
      <c r="D23" s="3">
        <v>255</v>
      </c>
      <c r="E23" s="22" t="s">
        <v>110</v>
      </c>
      <c r="F23" s="22" t="s">
        <v>109</v>
      </c>
      <c r="G23" s="22" t="s">
        <v>111</v>
      </c>
      <c r="H23" s="8" t="s">
        <v>181</v>
      </c>
      <c r="I23" s="2">
        <v>383993</v>
      </c>
      <c r="J23" s="2">
        <f t="shared" si="4"/>
        <v>153597.20000000001</v>
      </c>
      <c r="K23" s="3">
        <v>138821</v>
      </c>
      <c r="L23" s="21">
        <f>K23/I23</f>
        <v>0.36151961103457614</v>
      </c>
      <c r="M23" s="22" t="s">
        <v>180</v>
      </c>
      <c r="N23" s="29" t="s">
        <v>183</v>
      </c>
      <c r="O23" s="12" t="s">
        <v>76</v>
      </c>
      <c r="P23" s="11" t="s">
        <v>119</v>
      </c>
      <c r="Q23" s="12" t="s">
        <v>107</v>
      </c>
      <c r="T23" s="14" t="s">
        <v>51</v>
      </c>
      <c r="U23" s="14" t="s">
        <v>52</v>
      </c>
      <c r="V23" s="12"/>
      <c r="W23" s="14" t="s">
        <v>53</v>
      </c>
      <c r="X23" s="14"/>
    </row>
    <row r="24" spans="1:24" ht="189.45" x14ac:dyDescent="0.4">
      <c r="A24" s="15" t="s">
        <v>91</v>
      </c>
      <c r="B24" s="3">
        <v>394795</v>
      </c>
      <c r="C24" s="3">
        <f>B24*0.3</f>
        <v>118438.5</v>
      </c>
      <c r="D24" s="3">
        <v>162</v>
      </c>
      <c r="E24" s="22" t="s">
        <v>131</v>
      </c>
      <c r="F24" s="22" t="s">
        <v>130</v>
      </c>
      <c r="G24" s="22" t="s">
        <v>132</v>
      </c>
      <c r="H24" s="8" t="s">
        <v>165</v>
      </c>
      <c r="I24" s="2">
        <v>1007638</v>
      </c>
      <c r="J24" s="2">
        <f>I24*0.4</f>
        <v>403055.2</v>
      </c>
      <c r="K24" s="2">
        <v>394795</v>
      </c>
      <c r="L24" s="21">
        <f>K24/I24</f>
        <v>0.39180241316822112</v>
      </c>
      <c r="M24" s="22" t="s">
        <v>168</v>
      </c>
      <c r="N24" s="27" t="s">
        <v>209</v>
      </c>
      <c r="O24" s="12" t="s">
        <v>76</v>
      </c>
      <c r="P24" s="11" t="s">
        <v>119</v>
      </c>
      <c r="Q24" s="12" t="s">
        <v>105</v>
      </c>
      <c r="T24" s="14" t="s">
        <v>54</v>
      </c>
      <c r="U24" s="14" t="s">
        <v>55</v>
      </c>
      <c r="V24" s="12"/>
      <c r="W24" s="14"/>
      <c r="X24" s="14"/>
    </row>
    <row r="25" spans="1:24" ht="125.05" customHeight="1" x14ac:dyDescent="0.4">
      <c r="A25" s="15" t="s">
        <v>92</v>
      </c>
      <c r="B25" s="3">
        <v>170349</v>
      </c>
      <c r="C25" s="3">
        <f>B25*0.3</f>
        <v>51104.7</v>
      </c>
      <c r="D25" s="3">
        <v>236</v>
      </c>
      <c r="E25" s="22" t="s">
        <v>131</v>
      </c>
      <c r="F25" s="22" t="s">
        <v>130</v>
      </c>
      <c r="G25" s="22" t="s">
        <v>132</v>
      </c>
      <c r="H25" s="8" t="s">
        <v>153</v>
      </c>
      <c r="I25" s="2">
        <v>531992</v>
      </c>
      <c r="J25" s="2">
        <f>I25*0.4</f>
        <v>212796.80000000002</v>
      </c>
      <c r="K25" s="2">
        <v>170349</v>
      </c>
      <c r="L25" s="21">
        <f>K25/I25</f>
        <v>0.3202097024015399</v>
      </c>
      <c r="M25" s="22" t="s">
        <v>154</v>
      </c>
      <c r="N25" s="27" t="s">
        <v>170</v>
      </c>
      <c r="O25" s="12" t="s">
        <v>76</v>
      </c>
      <c r="P25" s="28" t="s">
        <v>119</v>
      </c>
      <c r="Q25" s="12" t="s">
        <v>108</v>
      </c>
      <c r="T25" s="14" t="s">
        <v>56</v>
      </c>
      <c r="U25" s="14" t="s">
        <v>57</v>
      </c>
      <c r="V25" s="12"/>
      <c r="W25" s="14" t="s">
        <v>58</v>
      </c>
      <c r="X25" s="14"/>
    </row>
    <row r="26" spans="1:24" ht="174.9" x14ac:dyDescent="0.4">
      <c r="A26" s="15" t="s">
        <v>93</v>
      </c>
      <c r="B26" s="3">
        <v>62414</v>
      </c>
      <c r="C26" s="3">
        <f>B26*0.3</f>
        <v>18724.2</v>
      </c>
      <c r="D26" s="3">
        <v>769</v>
      </c>
      <c r="E26" s="22" t="s">
        <v>122</v>
      </c>
      <c r="F26" s="22" t="s">
        <v>121</v>
      </c>
      <c r="G26" s="22" t="s">
        <v>123</v>
      </c>
      <c r="H26" s="8" t="s">
        <v>171</v>
      </c>
      <c r="I26" s="2">
        <v>442822</v>
      </c>
      <c r="J26" s="2">
        <f t="shared" ref="J26:J32" si="5">I26*0.4</f>
        <v>177128.80000000002</v>
      </c>
      <c r="K26" s="2">
        <v>30079</v>
      </c>
      <c r="L26" s="21">
        <f t="shared" ref="L26:L32" si="6">K26/I26</f>
        <v>6.7925712814629807E-2</v>
      </c>
      <c r="M26" s="22" t="s">
        <v>173</v>
      </c>
      <c r="N26" s="27" t="s">
        <v>177</v>
      </c>
      <c r="O26" s="12" t="s">
        <v>76</v>
      </c>
      <c r="P26" s="11" t="s">
        <v>119</v>
      </c>
      <c r="Q26" s="12" t="s">
        <v>107</v>
      </c>
      <c r="T26" s="14" t="s">
        <v>59</v>
      </c>
      <c r="U26" s="14" t="s">
        <v>60</v>
      </c>
      <c r="V26" s="12"/>
      <c r="W26" s="14" t="s">
        <v>61</v>
      </c>
      <c r="X26" s="14" t="s">
        <v>62</v>
      </c>
    </row>
    <row r="27" spans="1:24" ht="72.900000000000006" x14ac:dyDescent="0.4">
      <c r="A27" s="18"/>
      <c r="B27" s="5"/>
      <c r="C27" s="5"/>
      <c r="D27" s="5"/>
      <c r="E27" s="6"/>
      <c r="F27" s="6"/>
      <c r="G27" s="6"/>
      <c r="H27" s="8" t="s">
        <v>163</v>
      </c>
      <c r="I27" s="2">
        <v>837102</v>
      </c>
      <c r="J27" s="2">
        <f t="shared" si="5"/>
        <v>334840.80000000005</v>
      </c>
      <c r="K27" s="2">
        <v>34728</v>
      </c>
      <c r="L27" s="21">
        <f t="shared" si="6"/>
        <v>4.1485983786922025E-2</v>
      </c>
      <c r="M27" s="22" t="s">
        <v>162</v>
      </c>
      <c r="N27" s="20"/>
      <c r="O27" s="7"/>
      <c r="P27" s="23"/>
      <c r="Q27" s="20"/>
      <c r="T27" s="14"/>
      <c r="U27" s="14"/>
      <c r="V27" s="12"/>
      <c r="W27" s="14"/>
      <c r="X27" s="14"/>
    </row>
    <row r="28" spans="1:24" ht="72.900000000000006" x14ac:dyDescent="0.4">
      <c r="A28" s="18"/>
      <c r="B28" s="5"/>
      <c r="C28" s="5"/>
      <c r="D28" s="5"/>
      <c r="E28" s="6"/>
      <c r="F28" s="6"/>
      <c r="G28" s="6"/>
      <c r="H28" s="8" t="s">
        <v>164</v>
      </c>
      <c r="I28" s="2">
        <v>746575</v>
      </c>
      <c r="J28" s="2">
        <f t="shared" si="5"/>
        <v>298630</v>
      </c>
      <c r="K28" s="2">
        <v>1255</v>
      </c>
      <c r="L28" s="21">
        <f t="shared" si="6"/>
        <v>1.6810099454174061E-3</v>
      </c>
      <c r="M28" s="22" t="s">
        <v>167</v>
      </c>
      <c r="N28" s="20"/>
      <c r="O28" s="7"/>
      <c r="P28" s="23"/>
      <c r="Q28" s="20"/>
      <c r="T28" s="14"/>
      <c r="U28" s="14"/>
      <c r="V28" s="12"/>
      <c r="W28" s="14"/>
      <c r="X28" s="14"/>
    </row>
    <row r="29" spans="1:24" ht="72.900000000000006" x14ac:dyDescent="0.4">
      <c r="A29" s="18"/>
      <c r="B29" s="5"/>
      <c r="C29" s="5"/>
      <c r="D29" s="5"/>
      <c r="E29" s="6"/>
      <c r="F29" s="6"/>
      <c r="G29" s="6"/>
      <c r="H29" s="8" t="s">
        <v>172</v>
      </c>
      <c r="I29" s="2">
        <v>531211</v>
      </c>
      <c r="J29" s="2">
        <f t="shared" si="5"/>
        <v>212484.40000000002</v>
      </c>
      <c r="K29" s="2">
        <v>654</v>
      </c>
      <c r="L29" s="21">
        <f t="shared" si="6"/>
        <v>1.2311492043651205E-3</v>
      </c>
      <c r="M29" s="22" t="s">
        <v>193</v>
      </c>
      <c r="N29" s="20"/>
      <c r="O29" s="7"/>
      <c r="P29" s="23"/>
      <c r="Q29" s="20"/>
      <c r="T29" s="14"/>
      <c r="U29" s="14"/>
      <c r="V29" s="12"/>
      <c r="W29" s="14"/>
      <c r="X29" s="14"/>
    </row>
    <row r="30" spans="1:24" ht="131.15" x14ac:dyDescent="0.4">
      <c r="A30" s="15" t="s">
        <v>94</v>
      </c>
      <c r="B30" s="3">
        <v>70674</v>
      </c>
      <c r="C30" s="3">
        <f>0.3*B30</f>
        <v>21202.2</v>
      </c>
      <c r="D30" s="3">
        <v>831</v>
      </c>
      <c r="E30" s="22" t="s">
        <v>150</v>
      </c>
      <c r="F30" s="22" t="s">
        <v>149</v>
      </c>
      <c r="G30" s="22" t="s">
        <v>151</v>
      </c>
      <c r="H30" s="8" t="s">
        <v>188</v>
      </c>
      <c r="I30" s="2">
        <v>653110</v>
      </c>
      <c r="J30" s="2">
        <f t="shared" si="5"/>
        <v>261244</v>
      </c>
      <c r="K30" s="2">
        <v>57643</v>
      </c>
      <c r="L30" s="21">
        <f t="shared" si="6"/>
        <v>8.8259251887124676E-2</v>
      </c>
      <c r="M30" s="22" t="s">
        <v>190</v>
      </c>
      <c r="N30" s="27" t="s">
        <v>191</v>
      </c>
      <c r="O30" s="12" t="s">
        <v>76</v>
      </c>
      <c r="P30" s="11" t="s">
        <v>119</v>
      </c>
      <c r="Q30" s="12" t="s">
        <v>106</v>
      </c>
      <c r="T30" s="14" t="s">
        <v>63</v>
      </c>
      <c r="U30" s="14" t="s">
        <v>64</v>
      </c>
      <c r="V30" s="12"/>
      <c r="W30" s="14"/>
      <c r="X30" s="14"/>
    </row>
    <row r="31" spans="1:24" ht="72.900000000000006" x14ac:dyDescent="0.4">
      <c r="A31" s="18"/>
      <c r="B31" s="5"/>
      <c r="C31" s="5"/>
      <c r="D31" s="5"/>
      <c r="E31" s="6"/>
      <c r="F31" s="6"/>
      <c r="G31" s="6"/>
      <c r="H31" s="8" t="s">
        <v>157</v>
      </c>
      <c r="I31" s="2">
        <v>522893</v>
      </c>
      <c r="J31" s="2">
        <f t="shared" si="5"/>
        <v>209157.2</v>
      </c>
      <c r="K31" s="2">
        <v>9154</v>
      </c>
      <c r="L31" s="21">
        <f t="shared" si="6"/>
        <v>1.7506449694296922E-2</v>
      </c>
      <c r="M31" s="22" t="s">
        <v>158</v>
      </c>
      <c r="N31" s="20"/>
      <c r="O31" s="7"/>
      <c r="P31" s="23"/>
      <c r="Q31" s="20"/>
      <c r="T31" s="14"/>
      <c r="U31" s="14"/>
      <c r="V31" s="12"/>
      <c r="W31" s="14"/>
      <c r="X31" s="14"/>
    </row>
    <row r="32" spans="1:24" ht="72.900000000000006" x14ac:dyDescent="0.4">
      <c r="A32" s="18"/>
      <c r="B32" s="5"/>
      <c r="C32" s="5"/>
      <c r="D32" s="5"/>
      <c r="E32" s="6"/>
      <c r="F32" s="6"/>
      <c r="G32" s="6"/>
      <c r="H32" s="8" t="s">
        <v>189</v>
      </c>
      <c r="I32" s="2">
        <v>614196</v>
      </c>
      <c r="J32" s="2">
        <f t="shared" si="5"/>
        <v>245678.40000000002</v>
      </c>
      <c r="K32" s="2">
        <v>3877</v>
      </c>
      <c r="L32" s="21">
        <f t="shared" si="6"/>
        <v>6.3123172407505094E-3</v>
      </c>
      <c r="M32" s="22" t="s">
        <v>155</v>
      </c>
      <c r="N32" s="20"/>
      <c r="O32" s="7"/>
      <c r="P32" s="23"/>
      <c r="Q32" s="20"/>
      <c r="T32" s="14"/>
      <c r="U32" s="14"/>
      <c r="V32" s="12"/>
      <c r="W32" s="14"/>
      <c r="X32" s="14"/>
    </row>
    <row r="33" spans="1:24" ht="130.85" customHeight="1" x14ac:dyDescent="0.4">
      <c r="A33" s="15" t="s">
        <v>95</v>
      </c>
      <c r="B33" s="3">
        <v>94205</v>
      </c>
      <c r="C33" s="3">
        <f>0.3*B33</f>
        <v>28261.5</v>
      </c>
      <c r="D33" s="3">
        <v>436</v>
      </c>
      <c r="E33" s="22" t="s">
        <v>110</v>
      </c>
      <c r="F33" s="22" t="s">
        <v>109</v>
      </c>
      <c r="G33" s="22" t="s">
        <v>111</v>
      </c>
      <c r="H33" s="8" t="s">
        <v>181</v>
      </c>
      <c r="I33" s="2">
        <v>383993</v>
      </c>
      <c r="J33" s="2">
        <f t="shared" ref="J33" si="7">I33*0.4</f>
        <v>153597.20000000001</v>
      </c>
      <c r="K33" s="2">
        <v>94205</v>
      </c>
      <c r="L33" s="21">
        <f t="shared" ref="L33" si="8">K33/I33</f>
        <v>0.24532999299466396</v>
      </c>
      <c r="M33" s="22" t="s">
        <v>180</v>
      </c>
      <c r="N33" s="29" t="s">
        <v>182</v>
      </c>
      <c r="O33" s="12" t="s">
        <v>76</v>
      </c>
      <c r="P33" s="11" t="s">
        <v>119</v>
      </c>
      <c r="Q33" s="12" t="s">
        <v>105</v>
      </c>
      <c r="T33" s="14" t="s">
        <v>34</v>
      </c>
      <c r="U33" s="14" t="s">
        <v>65</v>
      </c>
      <c r="V33" s="12"/>
      <c r="W33" s="14" t="s">
        <v>66</v>
      </c>
      <c r="X33" s="14"/>
    </row>
    <row r="34" spans="1:24" ht="145.5" customHeight="1" x14ac:dyDescent="0.4">
      <c r="A34" s="15" t="s">
        <v>96</v>
      </c>
      <c r="B34" s="3">
        <v>230805</v>
      </c>
      <c r="C34" s="3">
        <f>0.3*B34</f>
        <v>69241.5</v>
      </c>
      <c r="D34" s="3">
        <v>280</v>
      </c>
      <c r="E34" s="22" t="s">
        <v>117</v>
      </c>
      <c r="F34" s="22" t="s">
        <v>116</v>
      </c>
      <c r="G34" s="22" t="s">
        <v>118</v>
      </c>
      <c r="H34" s="8" t="s">
        <v>96</v>
      </c>
      <c r="I34" s="2">
        <v>596014</v>
      </c>
      <c r="J34" s="2">
        <f>0.4*I34</f>
        <v>238405.6</v>
      </c>
      <c r="K34" s="2">
        <v>230805</v>
      </c>
      <c r="L34" s="21">
        <f>K34/I34</f>
        <v>0.38724761498890964</v>
      </c>
      <c r="M34" s="22" t="s">
        <v>156</v>
      </c>
      <c r="N34" s="29" t="s">
        <v>195</v>
      </c>
      <c r="O34" s="12" t="s">
        <v>76</v>
      </c>
      <c r="P34" s="11" t="s">
        <v>119</v>
      </c>
      <c r="Q34" s="12" t="s">
        <v>105</v>
      </c>
      <c r="T34" s="14" t="s">
        <v>34</v>
      </c>
      <c r="U34" s="14" t="s">
        <v>27</v>
      </c>
      <c r="V34" s="12"/>
      <c r="W34" s="14"/>
      <c r="X34" s="14"/>
    </row>
    <row r="35" spans="1:24" ht="174.9" x14ac:dyDescent="0.4">
      <c r="A35" s="16" t="s">
        <v>97</v>
      </c>
      <c r="B35" s="2">
        <v>197049</v>
      </c>
      <c r="C35" s="3">
        <f>B35*0.3</f>
        <v>59114.7</v>
      </c>
      <c r="D35" s="3">
        <v>469</v>
      </c>
      <c r="E35" s="30" t="s">
        <v>150</v>
      </c>
      <c r="F35" s="22" t="s">
        <v>149</v>
      </c>
      <c r="G35" s="22" t="s">
        <v>151</v>
      </c>
      <c r="H35" s="8" t="s">
        <v>152</v>
      </c>
      <c r="I35" s="2">
        <v>614196</v>
      </c>
      <c r="J35" s="2">
        <f>I35*0.4</f>
        <v>245678.40000000002</v>
      </c>
      <c r="K35" s="2">
        <v>197049</v>
      </c>
      <c r="L35" s="21">
        <f>K35/I35</f>
        <v>0.3208242971299064</v>
      </c>
      <c r="M35" s="22" t="s">
        <v>155</v>
      </c>
      <c r="N35" s="29" t="s">
        <v>196</v>
      </c>
      <c r="O35" s="12" t="s">
        <v>76</v>
      </c>
      <c r="P35" s="11" t="s">
        <v>119</v>
      </c>
      <c r="Q35" s="12" t="s">
        <v>108</v>
      </c>
      <c r="T35" s="14" t="s">
        <v>67</v>
      </c>
      <c r="U35" s="14" t="s">
        <v>64</v>
      </c>
      <c r="V35" s="12"/>
      <c r="W35" s="14"/>
      <c r="X35" s="14" t="s">
        <v>68</v>
      </c>
    </row>
    <row r="36" spans="1:24" ht="72.900000000000006" x14ac:dyDescent="0.4">
      <c r="A36" s="18"/>
      <c r="B36" s="5"/>
      <c r="C36" s="5"/>
      <c r="D36" s="5"/>
      <c r="E36" s="6"/>
      <c r="F36" s="6"/>
      <c r="G36" s="6"/>
      <c r="H36" s="8" t="s">
        <v>153</v>
      </c>
      <c r="I36" s="2">
        <v>531992</v>
      </c>
      <c r="J36" s="2">
        <f>I36*0.4</f>
        <v>212796.80000000002</v>
      </c>
      <c r="K36" s="2">
        <v>2198</v>
      </c>
      <c r="L36" s="21">
        <f>K36/I36</f>
        <v>4.1316410773094333E-3</v>
      </c>
      <c r="M36" s="22" t="s">
        <v>154</v>
      </c>
      <c r="N36" s="20"/>
      <c r="O36" s="7"/>
      <c r="P36" s="23"/>
      <c r="Q36" s="20"/>
      <c r="T36" s="14"/>
      <c r="U36" s="14"/>
      <c r="V36" s="12"/>
      <c r="W36" s="14"/>
      <c r="X36" s="14"/>
    </row>
    <row r="37" spans="1:24" ht="142.1" customHeight="1" x14ac:dyDescent="0.4">
      <c r="A37" s="15" t="s">
        <v>98</v>
      </c>
      <c r="B37" s="3">
        <v>103546</v>
      </c>
      <c r="C37" s="3">
        <f>0.3*B37</f>
        <v>31063.8</v>
      </c>
      <c r="D37" s="3">
        <v>536</v>
      </c>
      <c r="E37" s="22" t="s">
        <v>150</v>
      </c>
      <c r="F37" s="22" t="s">
        <v>149</v>
      </c>
      <c r="G37" s="22" t="s">
        <v>151</v>
      </c>
      <c r="H37" s="8" t="s">
        <v>157</v>
      </c>
      <c r="I37" s="2">
        <v>522893</v>
      </c>
      <c r="J37" s="2">
        <f>I37*0.4</f>
        <v>209157.2</v>
      </c>
      <c r="K37" s="2">
        <v>103546</v>
      </c>
      <c r="L37" s="21">
        <f>K37/I37</f>
        <v>0.19802521739629331</v>
      </c>
      <c r="M37" s="22" t="s">
        <v>158</v>
      </c>
      <c r="N37" s="27" t="s">
        <v>159</v>
      </c>
      <c r="O37" s="12" t="s">
        <v>76</v>
      </c>
      <c r="P37" s="11" t="s">
        <v>119</v>
      </c>
      <c r="Q37" s="12" t="s">
        <v>104</v>
      </c>
      <c r="T37" s="14" t="s">
        <v>67</v>
      </c>
      <c r="U37" s="14" t="s">
        <v>64</v>
      </c>
      <c r="V37" s="12"/>
      <c r="W37" s="14" t="s">
        <v>69</v>
      </c>
      <c r="X37" s="14"/>
    </row>
    <row r="38" spans="1:24" ht="160.30000000000001" x14ac:dyDescent="0.4">
      <c r="A38" s="15" t="s">
        <v>99</v>
      </c>
      <c r="B38" s="3">
        <v>184083</v>
      </c>
      <c r="C38" s="3">
        <f>0.3*B38</f>
        <v>55224.9</v>
      </c>
      <c r="D38" s="3">
        <v>1088</v>
      </c>
      <c r="E38" s="22" t="s">
        <v>150</v>
      </c>
      <c r="F38" s="22" t="s">
        <v>149</v>
      </c>
      <c r="G38" s="22" t="s">
        <v>151</v>
      </c>
      <c r="H38" s="8" t="s">
        <v>160</v>
      </c>
      <c r="I38" s="2">
        <v>905061</v>
      </c>
      <c r="J38" s="2">
        <f t="shared" ref="J38:J40" si="9">I38*0.4</f>
        <v>362024.4</v>
      </c>
      <c r="K38" s="2">
        <v>2787</v>
      </c>
      <c r="L38" s="21">
        <f t="shared" ref="L38:L40" si="10">K38/I38</f>
        <v>3.0793504526214254E-3</v>
      </c>
      <c r="M38" s="22" t="s">
        <v>161</v>
      </c>
      <c r="N38" s="27" t="s">
        <v>197</v>
      </c>
      <c r="O38" s="12" t="s">
        <v>76</v>
      </c>
      <c r="P38" s="28" t="s">
        <v>119</v>
      </c>
      <c r="Q38" s="12" t="s">
        <v>107</v>
      </c>
      <c r="T38" s="14" t="s">
        <v>34</v>
      </c>
      <c r="U38" s="14" t="s">
        <v>70</v>
      </c>
      <c r="V38" s="12"/>
      <c r="W38" s="14"/>
      <c r="X38" s="14" t="s">
        <v>71</v>
      </c>
    </row>
    <row r="39" spans="1:24" ht="72.900000000000006" x14ac:dyDescent="0.4">
      <c r="A39" s="6"/>
      <c r="B39" s="6"/>
      <c r="C39" s="6"/>
      <c r="D39" s="6"/>
      <c r="E39" s="6"/>
      <c r="F39" s="6"/>
      <c r="G39" s="6"/>
      <c r="H39" s="8" t="s">
        <v>157</v>
      </c>
      <c r="I39" s="2">
        <v>522893</v>
      </c>
      <c r="J39" s="2">
        <f t="shared" si="9"/>
        <v>209157.2</v>
      </c>
      <c r="K39" s="2">
        <v>27619</v>
      </c>
      <c r="L39" s="21">
        <f t="shared" si="10"/>
        <v>5.2819601715838611E-2</v>
      </c>
      <c r="M39" s="22" t="s">
        <v>158</v>
      </c>
      <c r="N39" s="6"/>
      <c r="O39" s="7"/>
      <c r="P39" s="6"/>
      <c r="Q39" s="6"/>
      <c r="T39" s="14"/>
      <c r="U39" s="14"/>
      <c r="V39" s="12"/>
      <c r="W39" s="14"/>
      <c r="X39" s="14"/>
    </row>
    <row r="40" spans="1:24" ht="72.900000000000006" x14ac:dyDescent="0.4">
      <c r="A40" s="18"/>
      <c r="B40" s="5"/>
      <c r="C40" s="5"/>
      <c r="D40" s="5"/>
      <c r="E40" s="6"/>
      <c r="F40" s="6"/>
      <c r="G40" s="6"/>
      <c r="H40" s="8" t="s">
        <v>152</v>
      </c>
      <c r="I40" s="2">
        <v>614196</v>
      </c>
      <c r="J40" s="2">
        <f t="shared" si="9"/>
        <v>245678.40000000002</v>
      </c>
      <c r="K40" s="2">
        <v>153677</v>
      </c>
      <c r="L40" s="21">
        <f t="shared" si="10"/>
        <v>0.25020840252948567</v>
      </c>
      <c r="M40" s="22" t="s">
        <v>155</v>
      </c>
      <c r="N40" s="20"/>
      <c r="O40" s="7"/>
      <c r="P40" s="23"/>
      <c r="Q40" s="20"/>
      <c r="T40" s="14"/>
      <c r="U40" s="14"/>
      <c r="V40" s="12"/>
      <c r="W40" s="14"/>
      <c r="X40" s="14"/>
    </row>
    <row r="41" spans="1:24" ht="168.65" customHeight="1" x14ac:dyDescent="0.4">
      <c r="A41" s="15" t="s">
        <v>100</v>
      </c>
      <c r="B41" s="3">
        <v>246271</v>
      </c>
      <c r="C41" s="3">
        <f>0.3*B41</f>
        <v>73881.3</v>
      </c>
      <c r="D41" s="3">
        <v>856</v>
      </c>
      <c r="E41" s="22" t="s">
        <v>145</v>
      </c>
      <c r="F41" s="22" t="s">
        <v>144</v>
      </c>
      <c r="G41" s="22" t="s">
        <v>146</v>
      </c>
      <c r="H41" s="8" t="s">
        <v>147</v>
      </c>
      <c r="I41" s="2">
        <v>777380</v>
      </c>
      <c r="J41" s="2">
        <f t="shared" ref="J41:J49" si="11">0.4*I41</f>
        <v>310952</v>
      </c>
      <c r="K41" s="3">
        <v>246271</v>
      </c>
      <c r="L41" s="21">
        <f t="shared" ref="L41:L49" si="12">K41/I41</f>
        <v>0.31679616146543516</v>
      </c>
      <c r="M41" s="22" t="s">
        <v>148</v>
      </c>
      <c r="N41" s="27" t="s">
        <v>210</v>
      </c>
      <c r="O41" s="12" t="s">
        <v>77</v>
      </c>
      <c r="P41" s="11" t="s">
        <v>119</v>
      </c>
      <c r="Q41" s="12" t="s">
        <v>106</v>
      </c>
      <c r="T41" s="14" t="s">
        <v>72</v>
      </c>
      <c r="U41" s="14" t="s">
        <v>73</v>
      </c>
      <c r="V41" s="12"/>
      <c r="W41" s="14" t="s">
        <v>74</v>
      </c>
      <c r="X41" s="14" t="s">
        <v>75</v>
      </c>
    </row>
    <row r="42" spans="1:24" ht="145.75" x14ac:dyDescent="0.4">
      <c r="A42" s="15" t="s">
        <v>101</v>
      </c>
      <c r="B42" s="3">
        <v>123846</v>
      </c>
      <c r="C42" s="3">
        <f>0.3*B42</f>
        <v>37153.799999999996</v>
      </c>
      <c r="D42" s="3">
        <v>617</v>
      </c>
      <c r="E42" s="22" t="s">
        <v>145</v>
      </c>
      <c r="F42" s="22" t="s">
        <v>144</v>
      </c>
      <c r="G42" s="22" t="s">
        <v>146</v>
      </c>
      <c r="H42" s="8" t="s">
        <v>140</v>
      </c>
      <c r="I42" s="2">
        <v>670391</v>
      </c>
      <c r="J42" s="2">
        <f t="shared" si="11"/>
        <v>268156.40000000002</v>
      </c>
      <c r="K42" s="2">
        <v>97305</v>
      </c>
      <c r="L42" s="21">
        <f t="shared" si="12"/>
        <v>0.14514663830510852</v>
      </c>
      <c r="M42" s="22" t="s">
        <v>141</v>
      </c>
      <c r="N42" s="27" t="s">
        <v>211</v>
      </c>
      <c r="O42" s="12" t="s">
        <v>76</v>
      </c>
      <c r="P42" s="11" t="s">
        <v>119</v>
      </c>
      <c r="Q42" s="12" t="s">
        <v>107</v>
      </c>
      <c r="T42" s="14"/>
      <c r="U42" s="14"/>
      <c r="V42" s="12"/>
      <c r="W42" s="14"/>
      <c r="X42" s="14"/>
    </row>
    <row r="43" spans="1:24" ht="72.900000000000006" x14ac:dyDescent="0.4">
      <c r="A43" s="6"/>
      <c r="B43" s="6"/>
      <c r="C43" s="6"/>
      <c r="D43" s="6"/>
      <c r="E43" s="6"/>
      <c r="F43" s="6"/>
      <c r="G43" s="6"/>
      <c r="H43" s="8" t="s">
        <v>174</v>
      </c>
      <c r="I43" s="2">
        <v>1152218</v>
      </c>
      <c r="J43" s="2">
        <f t="shared" si="11"/>
        <v>460887.2</v>
      </c>
      <c r="K43" s="2">
        <v>29126</v>
      </c>
      <c r="L43" s="21">
        <f t="shared" si="12"/>
        <v>2.527820256236233E-2</v>
      </c>
      <c r="M43" s="22" t="s">
        <v>175</v>
      </c>
      <c r="N43" s="6"/>
      <c r="O43" s="6"/>
      <c r="P43" s="6"/>
      <c r="Q43" s="6"/>
      <c r="T43" s="14"/>
      <c r="U43" s="14"/>
      <c r="V43" s="12"/>
      <c r="W43" s="14"/>
      <c r="X43" s="14"/>
    </row>
    <row r="44" spans="1:24" ht="174.9" x14ac:dyDescent="0.4">
      <c r="A44" s="15" t="s">
        <v>102</v>
      </c>
      <c r="B44" s="3">
        <v>203930</v>
      </c>
      <c r="C44" s="3">
        <f>0.3*B44</f>
        <v>61179</v>
      </c>
      <c r="D44" s="3">
        <v>857</v>
      </c>
      <c r="E44" s="22" t="s">
        <v>145</v>
      </c>
      <c r="F44" s="22" t="s">
        <v>144</v>
      </c>
      <c r="G44" s="22" t="s">
        <v>146</v>
      </c>
      <c r="H44" s="8" t="s">
        <v>140</v>
      </c>
      <c r="I44" s="2">
        <v>670391</v>
      </c>
      <c r="J44" s="2">
        <f t="shared" si="11"/>
        <v>268156.40000000002</v>
      </c>
      <c r="K44" s="2">
        <v>194138</v>
      </c>
      <c r="L44" s="21">
        <f t="shared" si="12"/>
        <v>0.28958920987901088</v>
      </c>
      <c r="M44" s="22" t="s">
        <v>141</v>
      </c>
      <c r="N44" s="27" t="s">
        <v>212</v>
      </c>
      <c r="O44" s="12" t="s">
        <v>76</v>
      </c>
      <c r="P44" s="11" t="s">
        <v>119</v>
      </c>
      <c r="Q44" s="12" t="s">
        <v>108</v>
      </c>
      <c r="T44" s="14"/>
      <c r="U44" s="14"/>
      <c r="V44" s="12"/>
      <c r="W44" s="14"/>
      <c r="X44" s="14"/>
    </row>
    <row r="45" spans="1:24" ht="72.900000000000006" x14ac:dyDescent="0.4">
      <c r="A45" s="6"/>
      <c r="B45" s="6"/>
      <c r="C45" s="6"/>
      <c r="D45" s="6"/>
      <c r="E45" s="6"/>
      <c r="F45" s="6"/>
      <c r="G45" s="6"/>
      <c r="H45" s="8" t="s">
        <v>147</v>
      </c>
      <c r="I45" s="2">
        <v>777380</v>
      </c>
      <c r="J45" s="2">
        <f t="shared" si="11"/>
        <v>310952</v>
      </c>
      <c r="K45" s="2">
        <v>9616</v>
      </c>
      <c r="L45" s="21">
        <f t="shared" si="12"/>
        <v>1.2369754817463788E-2</v>
      </c>
      <c r="M45" s="22" t="s">
        <v>148</v>
      </c>
      <c r="N45" s="6"/>
      <c r="O45" s="6"/>
      <c r="P45" s="6"/>
      <c r="Q45" s="6"/>
      <c r="T45" s="14"/>
      <c r="U45" s="14"/>
      <c r="V45" s="12"/>
      <c r="W45" s="14"/>
      <c r="X45" s="14"/>
    </row>
    <row r="46" spans="1:24" ht="72.900000000000006" x14ac:dyDescent="0.4">
      <c r="A46" s="6"/>
      <c r="B46" s="6"/>
      <c r="C46" s="6"/>
      <c r="D46" s="6"/>
      <c r="E46" s="6"/>
      <c r="F46" s="6"/>
      <c r="G46" s="6"/>
      <c r="H46" s="8" t="s">
        <v>174</v>
      </c>
      <c r="I46" s="2">
        <v>1152218</v>
      </c>
      <c r="J46" s="2">
        <f t="shared" si="11"/>
        <v>460887.2</v>
      </c>
      <c r="K46" s="2">
        <v>7657</v>
      </c>
      <c r="L46" s="21">
        <f t="shared" si="12"/>
        <v>6.6454438309417139E-3</v>
      </c>
      <c r="M46" s="22" t="s">
        <v>175</v>
      </c>
      <c r="N46" s="6"/>
      <c r="O46" s="6"/>
      <c r="P46" s="6"/>
      <c r="Q46" s="6"/>
      <c r="T46" s="14"/>
      <c r="U46" s="14"/>
      <c r="V46" s="12"/>
      <c r="W46" s="14"/>
      <c r="X46" s="14"/>
    </row>
    <row r="47" spans="1:24" ht="145.75" x14ac:dyDescent="0.4">
      <c r="A47" s="15" t="s">
        <v>103</v>
      </c>
      <c r="B47" s="3">
        <v>134451</v>
      </c>
      <c r="C47" s="3">
        <f>0.3*B47</f>
        <v>40335.299999999996</v>
      </c>
      <c r="D47" s="3">
        <v>2150</v>
      </c>
      <c r="E47" s="22" t="s">
        <v>145</v>
      </c>
      <c r="F47" s="22" t="s">
        <v>144</v>
      </c>
      <c r="G47" s="22" t="s">
        <v>146</v>
      </c>
      <c r="H47" s="8" t="s">
        <v>140</v>
      </c>
      <c r="I47" s="2">
        <v>670391</v>
      </c>
      <c r="J47" s="2">
        <f t="shared" si="11"/>
        <v>268156.40000000002</v>
      </c>
      <c r="K47" s="3">
        <v>95888</v>
      </c>
      <c r="L47" s="21">
        <f t="shared" si="12"/>
        <v>0.14303294644468675</v>
      </c>
      <c r="M47" s="22" t="s">
        <v>141</v>
      </c>
      <c r="N47" s="11" t="s">
        <v>178</v>
      </c>
      <c r="O47" s="12" t="s">
        <v>76</v>
      </c>
      <c r="P47" s="11" t="s">
        <v>119</v>
      </c>
      <c r="Q47" s="12" t="s">
        <v>107</v>
      </c>
      <c r="T47" s="14"/>
      <c r="U47" s="14"/>
      <c r="V47" s="12"/>
      <c r="W47" s="14"/>
      <c r="X47" s="14"/>
    </row>
    <row r="48" spans="1:24" ht="72.900000000000006" x14ac:dyDescent="0.4">
      <c r="A48" s="6"/>
      <c r="B48" s="6"/>
      <c r="C48" s="6"/>
      <c r="D48" s="6"/>
      <c r="E48" s="6"/>
      <c r="F48" s="6"/>
      <c r="G48" s="6"/>
      <c r="H48" s="8" t="s">
        <v>147</v>
      </c>
      <c r="I48" s="2">
        <v>777380</v>
      </c>
      <c r="J48" s="2">
        <f t="shared" si="11"/>
        <v>310952</v>
      </c>
      <c r="K48" s="2">
        <v>38563</v>
      </c>
      <c r="L48" s="21">
        <f t="shared" si="12"/>
        <v>4.9606370115001672E-2</v>
      </c>
      <c r="M48" s="22" t="s">
        <v>148</v>
      </c>
      <c r="N48" s="6"/>
      <c r="O48" s="6"/>
      <c r="P48" s="6"/>
      <c r="Q48" s="6"/>
      <c r="T48" s="14"/>
      <c r="U48" s="14"/>
      <c r="V48" s="12"/>
      <c r="W48" s="14"/>
      <c r="X48" s="14"/>
    </row>
    <row r="49" spans="1:24" ht="72.900000000000006" x14ac:dyDescent="0.4">
      <c r="A49" s="6"/>
      <c r="B49" s="6"/>
      <c r="C49" s="6"/>
      <c r="D49" s="6"/>
      <c r="E49" s="6"/>
      <c r="F49" s="6"/>
      <c r="G49" s="6"/>
      <c r="H49" s="8" t="s">
        <v>204</v>
      </c>
      <c r="I49" s="2">
        <v>800680</v>
      </c>
      <c r="J49" s="2">
        <f t="shared" si="11"/>
        <v>320272</v>
      </c>
      <c r="K49" s="2">
        <v>18621</v>
      </c>
      <c r="L49" s="21">
        <f t="shared" si="12"/>
        <v>2.3256481990308237E-2</v>
      </c>
      <c r="M49" s="22" t="s">
        <v>142</v>
      </c>
      <c r="N49" s="6"/>
      <c r="O49" s="6"/>
      <c r="P49" s="6"/>
      <c r="Q49" s="6"/>
      <c r="T49" s="14"/>
      <c r="U49" s="14"/>
      <c r="V49" s="12"/>
      <c r="W49" s="14"/>
      <c r="X49" s="14"/>
    </row>
    <row r="50" spans="1:24" ht="72" customHeight="1" x14ac:dyDescent="0.4">
      <c r="A50" s="16"/>
      <c r="B50" s="3"/>
      <c r="C50" s="3"/>
      <c r="D50" s="3"/>
      <c r="E50" s="22"/>
      <c r="F50" s="22"/>
      <c r="G50" s="22"/>
      <c r="H50" s="8"/>
      <c r="I50" s="2"/>
      <c r="K50" s="2"/>
      <c r="L50" s="19"/>
      <c r="M50" s="22"/>
      <c r="P50" s="4"/>
      <c r="Q50" s="17"/>
      <c r="T50" s="14"/>
      <c r="U50" s="14"/>
      <c r="V50" s="12"/>
      <c r="W50" s="14"/>
      <c r="X50" s="14"/>
    </row>
    <row r="51" spans="1:24" ht="23.25" customHeight="1" x14ac:dyDescent="0.4">
      <c r="A51" s="16"/>
      <c r="B51" s="3"/>
      <c r="C51" s="3"/>
      <c r="D51" s="3"/>
      <c r="E51" s="4"/>
      <c r="F51" s="4"/>
      <c r="G51" s="4"/>
      <c r="H51" s="8"/>
      <c r="I51" s="2"/>
      <c r="K51" s="2"/>
      <c r="L51" s="19"/>
      <c r="M51" s="22"/>
      <c r="P51" s="4"/>
      <c r="Q51" s="17"/>
      <c r="T51" s="14"/>
      <c r="U51" s="14"/>
      <c r="V51" s="12"/>
      <c r="W51" s="14"/>
      <c r="X51" s="14"/>
    </row>
    <row r="52" spans="1:24" ht="23.25" customHeight="1" x14ac:dyDescent="0.4">
      <c r="A52" s="16"/>
      <c r="B52" s="3"/>
      <c r="C52" s="3"/>
      <c r="D52" s="3"/>
      <c r="E52" s="4"/>
      <c r="F52" s="4"/>
      <c r="G52" s="1"/>
      <c r="H52" s="8"/>
      <c r="I52" s="2"/>
      <c r="K52" s="2"/>
      <c r="L52" s="21"/>
      <c r="M52" s="22"/>
      <c r="P52" s="4"/>
      <c r="Q52" s="17"/>
      <c r="T52" s="14"/>
      <c r="U52" s="14"/>
      <c r="V52" s="12"/>
      <c r="W52" s="14"/>
      <c r="X52" s="14"/>
    </row>
    <row r="53" spans="1:24" ht="23.25" customHeight="1" x14ac:dyDescent="0.4">
      <c r="A53" s="15"/>
      <c r="B53" s="1"/>
      <c r="C53" s="1"/>
      <c r="D53" s="1"/>
      <c r="E53" s="1"/>
      <c r="F53" s="1"/>
      <c r="G53" s="1"/>
      <c r="T53" s="14"/>
      <c r="U53" s="14"/>
      <c r="V53" s="12"/>
      <c r="W53" s="14"/>
      <c r="X53" s="14"/>
    </row>
    <row r="54" spans="1:24" ht="23.25" customHeight="1" x14ac:dyDescent="0.4">
      <c r="A54" s="15"/>
      <c r="B54" s="1"/>
      <c r="C54" s="1"/>
      <c r="D54" s="1"/>
      <c r="E54" s="1"/>
      <c r="F54" s="1"/>
      <c r="G54" s="1"/>
      <c r="T54" s="14"/>
      <c r="U54" s="14"/>
      <c r="V54" s="12"/>
      <c r="W54" s="14"/>
      <c r="X54" s="14"/>
    </row>
    <row r="55" spans="1:24" ht="23.25" customHeight="1" x14ac:dyDescent="0.4">
      <c r="A55" s="15"/>
    </row>
    <row r="56" spans="1:24" ht="23.25" customHeight="1" x14ac:dyDescent="0.4">
      <c r="A56" s="15"/>
    </row>
    <row r="57" spans="1:24" ht="23.25" customHeight="1" x14ac:dyDescent="0.4">
      <c r="A57" s="15"/>
    </row>
    <row r="58" spans="1:24" ht="23.25" customHeight="1" x14ac:dyDescent="0.4">
      <c r="A58" s="16"/>
    </row>
    <row r="59" spans="1:24" ht="23.25" customHeight="1" x14ac:dyDescent="0.4">
      <c r="A59" s="15"/>
    </row>
    <row r="60" spans="1:24" ht="23.25" customHeight="1" x14ac:dyDescent="0.4">
      <c r="A60" s="15"/>
    </row>
    <row r="61" spans="1:24" ht="23.25" customHeight="1" x14ac:dyDescent="0.4">
      <c r="A61" s="15"/>
    </row>
    <row r="62" spans="1:24" ht="23.25" customHeight="1" x14ac:dyDescent="0.4">
      <c r="A62" s="15"/>
    </row>
  </sheetData>
  <sortState xmlns:xlrd2="http://schemas.microsoft.com/office/spreadsheetml/2017/richdata2" ref="A5:XFC54">
    <sortCondition ref="H5:H54"/>
    <sortCondition ref="A5:A54"/>
  </sortState>
  <mergeCells count="19">
    <mergeCell ref="N3:N4"/>
    <mergeCell ref="Q3:Q4"/>
    <mergeCell ref="O3:O4"/>
    <mergeCell ref="R3:R4"/>
    <mergeCell ref="D3:D4"/>
    <mergeCell ref="F3:F4"/>
    <mergeCell ref="H3:H4"/>
    <mergeCell ref="I3:I4"/>
    <mergeCell ref="J3:J4"/>
    <mergeCell ref="M3:M4"/>
    <mergeCell ref="P3:P4"/>
    <mergeCell ref="H2:M2"/>
    <mergeCell ref="B2:G2"/>
    <mergeCell ref="A3:A4"/>
    <mergeCell ref="B3:B4"/>
    <mergeCell ref="K3:L3"/>
    <mergeCell ref="G3:G4"/>
    <mergeCell ref="C3:C4"/>
    <mergeCell ref="E3:E4"/>
  </mergeCells>
  <hyperlinks>
    <hyperlink ref="F5" r:id="rId1" xr:uid="{8E4F17A1-0488-4D67-8972-E909B050CB93}"/>
    <hyperlink ref="M10" r:id="rId2" xr:uid="{1BE44179-937F-47CE-B928-7A5F072CDED6}"/>
    <hyperlink ref="F42" r:id="rId3" xr:uid="{873D4C0C-7B7E-4ABD-8291-FE41A95E8FCD}"/>
    <hyperlink ref="M21" r:id="rId4" xr:uid="{9C970DB3-88DC-4854-9E1E-300DB2A3EF09}"/>
    <hyperlink ref="M22" r:id="rId5" xr:uid="{41E27C09-1757-4EFF-B263-F5E3780E401A}"/>
    <hyperlink ref="M5" r:id="rId6" xr:uid="{7D7028BD-1566-401D-98AB-BB6E8981FA16}"/>
    <hyperlink ref="E5" r:id="rId7" xr:uid="{DAE1D70F-65CC-469E-92E4-02AB26096933}"/>
    <hyperlink ref="G5" r:id="rId8" xr:uid="{F9EA0E17-238B-4002-9C83-4698F18DDE4E}"/>
    <hyperlink ref="E6" r:id="rId9" xr:uid="{A74F7F22-E16B-4CE6-A3C0-EBE8C1124D09}"/>
    <hyperlink ref="F6" r:id="rId10" xr:uid="{A945C289-B9E9-4433-9C0C-CA46C81527AD}"/>
    <hyperlink ref="G6" r:id="rId11" xr:uid="{02747FEC-5F43-4A01-AFFF-536B3FF0CEC4}"/>
    <hyperlink ref="M6" r:id="rId12" xr:uid="{8769100D-D497-4833-ACF1-00A278E67FC2}"/>
    <hyperlink ref="E7" r:id="rId13" xr:uid="{8F95B5EF-9389-4169-8CB9-B3105173F181}"/>
    <hyperlink ref="F7" r:id="rId14" xr:uid="{C376989B-A7AC-4546-B346-CE00F4D1B9EA}"/>
    <hyperlink ref="G7" r:id="rId15" xr:uid="{C4642B2A-D230-4021-B8AB-D52F007D1960}"/>
    <hyperlink ref="M7" r:id="rId16" xr:uid="{37732E8B-0EB4-47FD-91D7-F3707E70F479}"/>
    <hyperlink ref="E8" r:id="rId17" xr:uid="{CB948208-DE09-42B1-98D7-1782A6598C72}"/>
    <hyperlink ref="F8" r:id="rId18" xr:uid="{F8A16709-1D5D-4F04-9D52-3FF4FF70B4DC}"/>
    <hyperlink ref="G8" r:id="rId19" xr:uid="{AB2E5A32-1045-47AA-B916-FF32DF756CC8}"/>
    <hyperlink ref="M8" r:id="rId20" xr:uid="{57A9FA3E-26EB-4ECE-8EE7-A92242683ECD}"/>
    <hyperlink ref="M9" r:id="rId21" xr:uid="{AC295E71-FDEF-4F11-B92E-1FFCF62FF8B5}"/>
    <hyperlink ref="E11" r:id="rId22" xr:uid="{FF0E20B5-0CE2-44E6-A497-5C9589BEF899}"/>
    <hyperlink ref="F11" r:id="rId23" xr:uid="{7591413C-7DDE-48A1-AA79-89B48A5C06D8}"/>
    <hyperlink ref="G11" r:id="rId24" xr:uid="{BC30C41F-A8C4-480A-B059-EB2E0F7F797D}"/>
    <hyperlink ref="M11" r:id="rId25" xr:uid="{30023CC9-FA93-483A-A07B-A87A7406265F}"/>
    <hyperlink ref="M12" r:id="rId26" xr:uid="{62038D2A-9319-454B-AA83-57C0ADC2B384}"/>
    <hyperlink ref="E13" r:id="rId27" xr:uid="{71625771-ECBF-4F09-BE3E-62F8A9FEB2B4}"/>
    <hyperlink ref="F13" r:id="rId28" xr:uid="{04496BA7-3372-45BF-9EF3-E19C04DBD533}"/>
    <hyperlink ref="G13" r:id="rId29" xr:uid="{CA45E033-A636-40E0-9953-FD37B840DC5D}"/>
    <hyperlink ref="E14" r:id="rId30" xr:uid="{253828AD-6B4C-4F6D-8CC7-E3F3C56F0934}"/>
    <hyperlink ref="F14" r:id="rId31" xr:uid="{B4BE2EE3-D85B-48A2-9634-63BCE4894CA8}"/>
    <hyperlink ref="G14" r:id="rId32" xr:uid="{55B5CA7F-4187-4BD9-BEC1-BC27851CF8ED}"/>
    <hyperlink ref="E15" r:id="rId33" xr:uid="{859B0A88-215E-4963-AC4C-033D45004725}"/>
    <hyperlink ref="F15" r:id="rId34" xr:uid="{F72A6DD3-49EE-4480-B05F-72D2698E4BDA}"/>
    <hyperlink ref="G15" r:id="rId35" xr:uid="{D741F329-21DF-46D0-8A88-7B85DDA4FCC7}"/>
    <hyperlink ref="M13" r:id="rId36" xr:uid="{8143C6DF-1AA0-424B-BFAF-C63C10ADB7B3}"/>
    <hyperlink ref="M14" r:id="rId37" xr:uid="{EA31ED50-91C7-42FC-B254-F82D6AE56CEE}"/>
    <hyperlink ref="M15" r:id="rId38" xr:uid="{E39FBB0A-FD19-4A89-8426-200F626867A3}"/>
    <hyperlink ref="M16" r:id="rId39" xr:uid="{0C887BC9-6EC9-42C0-8933-5ADF6391129D}"/>
    <hyperlink ref="M17" r:id="rId40" xr:uid="{F39C7D06-10CD-48DD-9ED7-EF557729F120}"/>
    <hyperlink ref="E18" r:id="rId41" xr:uid="{AC2E5209-A028-4980-90DB-0FEC4E4E7869}"/>
    <hyperlink ref="F18" r:id="rId42" xr:uid="{A4BB7682-C351-4935-902B-CCAE36B4D3B0}"/>
    <hyperlink ref="G18" r:id="rId43" xr:uid="{B4F515DD-D95F-463D-B3FA-0470EB0D2B3E}"/>
    <hyperlink ref="M18" r:id="rId44" xr:uid="{75E3B42E-5F2A-4602-8DA6-10394D874198}"/>
    <hyperlink ref="E19" r:id="rId45" xr:uid="{F325A764-2AC7-411A-BC7D-AC00B5F9FEBD}"/>
    <hyperlink ref="F19" r:id="rId46" xr:uid="{365257D0-B6C4-40E9-A9C2-8CA8CC39C00D}"/>
    <hyperlink ref="G19" r:id="rId47" xr:uid="{A430EA03-ACB5-4CEB-9222-1032A9EAD06B}"/>
    <hyperlink ref="M19" r:id="rId48" xr:uid="{67B3F79D-610D-4989-AB9F-629B797F2F7F}"/>
    <hyperlink ref="M20" r:id="rId49" xr:uid="{439362E0-9C57-483D-9420-6A679BB0B8C4}"/>
    <hyperlink ref="E21" r:id="rId50" xr:uid="{905C7BB3-F645-4456-AA59-D0949B76C6A0}"/>
    <hyperlink ref="F21" r:id="rId51" xr:uid="{01E15BD1-D404-4211-AE4E-04E4F524DF8C}"/>
    <hyperlink ref="G21" r:id="rId52" xr:uid="{FF40D0B5-8064-404A-AE89-4B3F323F2908}"/>
    <hyperlink ref="E23" r:id="rId53" xr:uid="{631903C5-1FDF-4AF1-ABB0-DDDC1083D9B8}"/>
    <hyperlink ref="F23" r:id="rId54" xr:uid="{3C65AFF5-2B82-4606-B8D6-38C41BC6B480}"/>
    <hyperlink ref="G23" r:id="rId55" xr:uid="{8FA08BB3-89F8-4748-ADEF-3A774ACB803B}"/>
    <hyperlink ref="M23" r:id="rId56" xr:uid="{E00F6803-1459-4C09-A72D-3E87BB1655B7}"/>
    <hyperlink ref="E24" r:id="rId57" xr:uid="{A91C63E7-45D0-4F8D-85E9-CCAD013B4B12}"/>
    <hyperlink ref="F24" r:id="rId58" xr:uid="{4470C753-21E8-496E-9034-DEB1EF9B2AF7}"/>
    <hyperlink ref="G24" r:id="rId59" xr:uid="{72B6CB1C-D62B-47C6-AEAD-2D4F0B6808B1}"/>
    <hyperlink ref="M24" r:id="rId60" xr:uid="{FB8B00F4-B263-410F-9353-69ACC43F3BF1}"/>
    <hyperlink ref="E25" r:id="rId61" xr:uid="{E9AD5F9A-75AC-4133-B801-00318CE71C3B}"/>
    <hyperlink ref="F25" r:id="rId62" xr:uid="{CAAAD048-3322-49C6-97F8-F8C94A656791}"/>
    <hyperlink ref="G25" r:id="rId63" xr:uid="{DA49C963-F589-4BF1-9678-40738448CF60}"/>
    <hyperlink ref="M25" r:id="rId64" xr:uid="{B56F3EC1-E3A9-4659-BB44-4FA718EDF511}"/>
    <hyperlink ref="E26" r:id="rId65" xr:uid="{FF2E86F0-89EE-4DBB-B864-F9F2E5CC2195}"/>
    <hyperlink ref="F26" r:id="rId66" xr:uid="{89C8D09B-4816-4223-8B3C-938A3352A91D}"/>
    <hyperlink ref="G26" r:id="rId67" xr:uid="{D8E31207-B833-4664-AC40-0EB0916EC71C}"/>
    <hyperlink ref="M26" r:id="rId68" xr:uid="{7C62D4E7-6909-41B5-B971-E5FA65D0CB97}"/>
    <hyperlink ref="M27" r:id="rId69" xr:uid="{39D03229-CFA8-4F95-9554-7BAA58549998}"/>
    <hyperlink ref="M28" r:id="rId70" xr:uid="{EDC7C58C-FF44-4BD7-988A-B35C1444085A}"/>
    <hyperlink ref="M29" r:id="rId71" xr:uid="{C20444CB-7DAB-44A6-BDA0-38E3B4949359}"/>
    <hyperlink ref="E30" r:id="rId72" xr:uid="{6FE5C655-E031-4469-89CB-C7F86FA50D68}"/>
    <hyperlink ref="F30" r:id="rId73" xr:uid="{46375DCC-99D9-49B6-A487-941DFD6DC860}"/>
    <hyperlink ref="G30" r:id="rId74" xr:uid="{7CB80623-8F3E-4DF4-95C9-BE7105FD379D}"/>
    <hyperlink ref="M30" r:id="rId75" xr:uid="{801A20C6-E634-43B9-BC95-3442E6885AC8}"/>
    <hyperlink ref="M31" r:id="rId76" xr:uid="{4B42E51F-4BE6-46FB-A930-731A456AA214}"/>
    <hyperlink ref="M32" r:id="rId77" xr:uid="{CC4F72E2-D86D-4A4E-8004-2E248EE6DA7A}"/>
    <hyperlink ref="E33" r:id="rId78" xr:uid="{2D89880A-A07C-416D-9499-9028C6C2CBCC}"/>
    <hyperlink ref="F33" r:id="rId79" xr:uid="{43999912-5FB9-418D-96B1-56A812A9A94F}"/>
    <hyperlink ref="G33" r:id="rId80" xr:uid="{238285B1-D7E7-4D8D-BE28-22046D106A5F}"/>
    <hyperlink ref="M33" r:id="rId81" xr:uid="{BD1C8C06-4A3F-462F-B4EF-D05AD8EE6B7E}"/>
    <hyperlink ref="E34" r:id="rId82" xr:uid="{A87611C8-2572-41B3-8D6E-79EA8E3DE475}"/>
    <hyperlink ref="F34" r:id="rId83" xr:uid="{0AEA6759-8603-4B96-A66E-751FF61393EC}"/>
    <hyperlink ref="G34" r:id="rId84" xr:uid="{E11ED360-2760-4793-9FAE-7DDC00A14CC6}"/>
    <hyperlink ref="M34" r:id="rId85" xr:uid="{FE20A04E-1F7F-4B4B-9349-139680AD78B0}"/>
    <hyperlink ref="E35" r:id="rId86" xr:uid="{70D54649-107D-4008-92CD-BE6CBC50248D}"/>
    <hyperlink ref="F35" r:id="rId87" xr:uid="{896D0EB6-5E36-4FD7-BBE3-9A655853A3B1}"/>
    <hyperlink ref="G35" r:id="rId88" xr:uid="{E800222E-2A4D-44D8-8B38-978685013860}"/>
    <hyperlink ref="M35" r:id="rId89" xr:uid="{1CB78365-D176-41BC-82F1-9301C71EC342}"/>
    <hyperlink ref="M36" r:id="rId90" xr:uid="{5BB386E8-A5E7-4219-9A7D-5071375DB72B}"/>
    <hyperlink ref="E37" r:id="rId91" xr:uid="{2425425B-D896-4ED1-8817-D5F4B5E7F6B5}"/>
    <hyperlink ref="F37" r:id="rId92" xr:uid="{219881C4-DC26-4F03-BAD1-3D72D74C6FA6}"/>
    <hyperlink ref="G37" r:id="rId93" xr:uid="{F5C9A9B9-9694-4153-8920-233849328B7E}"/>
    <hyperlink ref="M37" r:id="rId94" xr:uid="{642F0C9E-7F4A-46CC-805B-B42A782067E4}"/>
    <hyperlink ref="E38" r:id="rId95" xr:uid="{4F3C22A6-CC70-4581-96D3-56C6E9F93F83}"/>
    <hyperlink ref="F38" r:id="rId96" xr:uid="{842E6D06-E7FB-4D52-9C9A-82335E6894B5}"/>
    <hyperlink ref="G38" r:id="rId97" xr:uid="{E7750142-C6AF-4B8B-9AE5-99958BF857B4}"/>
    <hyperlink ref="M38" r:id="rId98" xr:uid="{47336FCA-EBC9-4C16-85AC-771FC04393F4}"/>
    <hyperlink ref="M40" r:id="rId99" xr:uid="{BF989D6B-25C8-4162-9D80-B9EE75D4A853}"/>
    <hyperlink ref="M39" r:id="rId100" xr:uid="{6A89783A-D5E7-4226-A6DA-5CEEA11EF146}"/>
    <hyperlink ref="E41" r:id="rId101" xr:uid="{AE069B7D-07F7-4524-8D51-830FA1E86609}"/>
    <hyperlink ref="F41" r:id="rId102" xr:uid="{7E3EAEE1-D78D-432C-8CED-ADD26B8346C3}"/>
    <hyperlink ref="G41" r:id="rId103" xr:uid="{70560AE2-BCF8-46F0-9A17-C572347835CF}"/>
    <hyperlink ref="M41" r:id="rId104" xr:uid="{CFAE0017-88AE-4A06-A393-6F6287763C4E}"/>
    <hyperlink ref="E42" r:id="rId105" xr:uid="{38D677B3-E44E-4D95-8D0B-39A6DDDC373C}"/>
    <hyperlink ref="G42" r:id="rId106" xr:uid="{94DF0D02-D652-42F5-9BF8-22B1E17995FB}"/>
    <hyperlink ref="M42" r:id="rId107" xr:uid="{2F319F33-862C-40B7-879C-C61467273BFA}"/>
    <hyperlink ref="M43" r:id="rId108" xr:uid="{B4089561-C9FE-45A9-A1BF-C194C565F1FD}"/>
    <hyperlink ref="E44" r:id="rId109" xr:uid="{D8F0541F-D688-4C03-98FD-04AE4D4F804B}"/>
    <hyperlink ref="F44" r:id="rId110" xr:uid="{B666CA7E-DC2F-4039-9087-ACA9F693B630}"/>
    <hyperlink ref="G44" r:id="rId111" xr:uid="{5AD76C89-6511-4C89-A292-DAB4777256DB}"/>
    <hyperlink ref="M44" r:id="rId112" xr:uid="{5266DE44-CD9A-4A2D-9196-24B666585D97}"/>
    <hyperlink ref="M46" r:id="rId113" xr:uid="{CAF8D0D1-A388-445F-B74A-81AC73D69D83}"/>
    <hyperlink ref="E47" r:id="rId114" xr:uid="{5F17AB71-1D6F-42B9-AC73-70CA88C26D2D}"/>
    <hyperlink ref="F47" r:id="rId115" xr:uid="{7DE6517E-4B8A-4829-B70F-3FBA565A515E}"/>
    <hyperlink ref="G47" r:id="rId116" xr:uid="{A8255606-40B3-4DEA-91BC-CB65EF0F384A}"/>
    <hyperlink ref="M47" r:id="rId117" xr:uid="{36F0F205-A4F1-47A4-8B4D-6DEA265B6F0C}"/>
    <hyperlink ref="M48" r:id="rId118" xr:uid="{85BDAF2C-CE0D-4B59-BC82-9CCA690F95A6}"/>
    <hyperlink ref="M49" r:id="rId119" xr:uid="{80206DAA-F6A5-45D4-8244-F64D9A0A57B2}"/>
    <hyperlink ref="M45" r:id="rId120" xr:uid="{4592AFEC-D4BB-4B67-9478-1C6AD0125B96}"/>
  </hyperlinks>
  <printOptions gridLines="1"/>
  <pageMargins left="0.25" right="0.25" top="0.75" bottom="0.75" header="0.3" footer="0.3"/>
  <pageSetup paperSize="9" orientation="portrait" r:id="rId1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uidance" ma:contentTypeID="0x010100CAA12C5105342047A1E5FE66CBFB4107DC006A2A70D6F9A84C4BB7A1B886B2A92C93" ma:contentTypeVersion="12" ma:contentTypeDescription="" ma:contentTypeScope="" ma:versionID="e9b9723e72565706eeb774980555b435">
  <xsd:schema xmlns:xsd="http://www.w3.org/2001/XMLSchema" xmlns:xs="http://www.w3.org/2001/XMLSchema" xmlns:p="http://schemas.microsoft.com/office/2006/metadata/properties" xmlns:ns3="c5f543e3-8063-4253-bd42-47ca496057f8" xmlns:ns4="341f3a21-500e-418d-b220-102a9842abf4" targetNamespace="http://schemas.microsoft.com/office/2006/metadata/properties" ma:root="true" ma:fieldsID="46381afe448976e738540d719cfcb8fb" ns3:_="" ns4:_="">
    <xsd:import namespace="c5f543e3-8063-4253-bd42-47ca496057f8"/>
    <xsd:import namespace="341f3a21-500e-418d-b220-102a9842abf4"/>
    <xsd:element name="properties">
      <xsd:complexType>
        <xsd:sequence>
          <xsd:element name="documentManagement">
            <xsd:complexType>
              <xsd:all>
                <xsd:element ref="ns3:Classification" minOccurs="0"/>
                <xsd:element ref="ns4:ReceivedTime" minOccurs="0"/>
                <xsd:element ref="ns4:SentOn" minOccurs="0"/>
                <xsd:element ref="ns4:To" minOccurs="0"/>
                <xsd:element ref="ns3:mvFrom" minOccurs="0"/>
                <xsd:element ref="ns3:Attach_x0020_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543e3-8063-4253-bd42-47ca496057f8" elementFormDefault="qualified">
    <xsd:import namespace="http://schemas.microsoft.com/office/2006/documentManagement/types"/>
    <xsd:import namespace="http://schemas.microsoft.com/office/infopath/2007/PartnerControls"/>
    <xsd:element name="Classification" ma:index="9" nillable="true" ma:displayName="Classification" ma:format="Dropdown" ma:internalName="Classification">
      <xsd:simpleType>
        <xsd:restriction base="dms:Choice">
          <xsd:enumeration value="PROTECTED"/>
          <xsd:enumeration value="CONFIDENTIAL"/>
          <xsd:enumeration value="HIGHLY SENSITIVE"/>
        </xsd:restriction>
      </xsd:simpleType>
    </xsd:element>
    <xsd:element name="mvFrom" ma:index="13" nillable="true" ma:displayName="From" ma:description="Auto-populated by saved email" ma:internalName="mvFrom">
      <xsd:simpleType>
        <xsd:restriction base="dms:Text">
          <xsd:maxLength value="255"/>
        </xsd:restriction>
      </xsd:simpleType>
    </xsd:element>
    <xsd:element name="Attach_x0020_count" ma:index="14" nillable="true" ma:displayName="Attach count" ma:decimals="0" ma:description="Auto-populated by saved email" ma:internalName="Attach_x0020_count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f3a21-500e-418d-b220-102a9842abf4" elementFormDefault="qualified">
    <xsd:import namespace="http://schemas.microsoft.com/office/2006/documentManagement/types"/>
    <xsd:import namespace="http://schemas.microsoft.com/office/infopath/2007/PartnerControls"/>
    <xsd:element name="ReceivedTime" ma:index="10" nillable="true" ma:displayName="ReceivedTime" ma:description="Auto-populated by saved email" ma:format="DateTime" ma:internalName="ReceivedTime">
      <xsd:simpleType>
        <xsd:restriction base="dms:DateTime"/>
      </xsd:simpleType>
    </xsd:element>
    <xsd:element name="SentOn" ma:index="11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2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Time xmlns="341f3a21-500e-418d-b220-102a9842abf4" xsi:nil="true"/>
    <SentOn xmlns="341f3a21-500e-418d-b220-102a9842abf4" xsi:nil="true"/>
    <Attach_x0020_count xmlns="c5f543e3-8063-4253-bd42-47ca496057f8" xsi:nil="true"/>
    <Classification xmlns="c5f543e3-8063-4253-bd42-47ca496057f8" xsi:nil="true"/>
    <To xmlns="341f3a21-500e-418d-b220-102a9842abf4" xsi:nil="true"/>
    <mvFrom xmlns="c5f543e3-8063-4253-bd42-47ca496057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069ab6e-cbb1-4306-ad7e-01a48c91ef8b" ContentTypeId="0x010100CAA12C5105342047A1E5FE66CBFB4107DC" PreviousValue="false"/>
</file>

<file path=customXml/itemProps1.xml><?xml version="1.0" encoding="utf-8"?>
<ds:datastoreItem xmlns:ds="http://schemas.openxmlformats.org/officeDocument/2006/customXml" ds:itemID="{39749EBB-12FA-4DED-965D-A81406DE2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543e3-8063-4253-bd42-47ca496057f8"/>
    <ds:schemaRef ds:uri="341f3a21-500e-418d-b220-102a9842a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205D7-FD2B-4C66-8D4F-37C95AEF37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1f3a21-500e-418d-b220-102a9842abf4"/>
    <ds:schemaRef ds:uri="c5f543e3-8063-4253-bd42-47ca496057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475B86-1106-4C8B-BF6F-265B28F848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2A3473-224F-4DA9-9C78-7A097D7985B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Three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2020-08-26T13:31:58Z</dcterms:created>
  <dcterms:modified xsi:type="dcterms:W3CDTF">2022-01-17T16:04:09Z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0x010100CAA12C5105342047A1E5FE66CBFB4107DC006A2A70D6F9A84C4BB7A1B886B2A92C93</vt:lpwstr>
  </property>
  <property fmtid="{D5CDD505-2E9C-101B-9397-08002B2CF9AE}" pid="3" name="MSIP_Label_5a50d26f-5c2c-4137-8396-1b24eb24286c_Enabled">
    <vt:lpwstr>true</vt:lpwstr>
  </property>
  <property fmtid="{D5CDD505-2E9C-101B-9397-08002B2CF9AE}" pid="4" name="MSIP_Label_5a50d26f-5c2c-4137-8396-1b24eb24286c_SetDate">
    <vt:lpwstr>2021-05-11T09:51:16Z</vt:lpwstr>
  </property>
  <property fmtid="{D5CDD505-2E9C-101B-9397-08002B2CF9AE}" pid="5" name="MSIP_Label_5a50d26f-5c2c-4137-8396-1b24eb24286c_Method">
    <vt:lpwstr>Privileged</vt:lpwstr>
  </property>
  <property fmtid="{D5CDD505-2E9C-101B-9397-08002B2CF9AE}" pid="6" name="MSIP_Label_5a50d26f-5c2c-4137-8396-1b24eb24286c_Name">
    <vt:lpwstr>5a50d26f-5c2c-4137-8396-1b24eb24286c</vt:lpwstr>
  </property>
  <property fmtid="{D5CDD505-2E9C-101B-9397-08002B2CF9AE}" pid="7" name="MSIP_Label_5a50d26f-5c2c-4137-8396-1b24eb24286c_SiteId">
    <vt:lpwstr>0af648de-310c-4068-8ae4-f9418bae24cc</vt:lpwstr>
  </property>
  <property fmtid="{D5CDD505-2E9C-101B-9397-08002B2CF9AE}" pid="8" name="MSIP_Label_5a50d26f-5c2c-4137-8396-1b24eb24286c_ActionId">
    <vt:lpwstr>bb30d1d6-e932-42aa-8451-d720e20e6a33</vt:lpwstr>
  </property>
  <property fmtid="{D5CDD505-2E9C-101B-9397-08002B2CF9AE}" pid="9" name="MSIP_Label_5a50d26f-5c2c-4137-8396-1b24eb24286c_ContentBits">
    <vt:lpwstr>0</vt:lpwstr>
  </property>
  <property fmtid="{D5CDD505-2E9C-101B-9397-08002B2CF9AE}" pid="10" name="MediaServiceImageTags">
    <vt:lpwstr/>
  </property>
  <property fmtid="{D5CDD505-2E9C-101B-9397-08002B2CF9AE}" pid="11" name="lcf76f155ced4ddcb4097134ff3c332f">
    <vt:lpwstr/>
  </property>
  <property fmtid="{D5CDD505-2E9C-101B-9397-08002B2CF9AE}" pid="12" name="TaxCatchAll">
    <vt:lpwstr/>
  </property>
</Properties>
</file>