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579" documentId="13_ncr:1_{FE1D992C-F927-4355-B42E-ECDD23C62B53}" xr6:coauthVersionLast="45" xr6:coauthVersionMax="45" xr10:uidLastSave="{5CD8692B-6C60-4888-AD20-4B25A2470EE5}"/>
  <bookViews>
    <workbookView xWindow="-28920" yWindow="-5865" windowWidth="29040" windowHeight="15840" xr2:uid="{70DD1F86-5D88-45BB-A283-1489C2EF8FF7}"/>
  </bookViews>
  <sheets>
    <sheet name="Round Two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J7" i="1"/>
  <c r="J6" i="1"/>
  <c r="J5" i="1"/>
  <c r="L7" i="1"/>
  <c r="J8" i="1"/>
  <c r="L9" i="1"/>
  <c r="L10" i="1"/>
  <c r="L11" i="1"/>
  <c r="J9" i="1"/>
  <c r="J10" i="1"/>
  <c r="J12" i="1"/>
  <c r="J14" i="1"/>
  <c r="J15" i="1"/>
  <c r="J11" i="1"/>
  <c r="J13" i="1"/>
  <c r="L12" i="1"/>
  <c r="L14" i="1"/>
  <c r="L15" i="1"/>
  <c r="J17" i="1"/>
  <c r="J16" i="1"/>
  <c r="J18" i="1"/>
  <c r="L17" i="1"/>
  <c r="L18" i="1"/>
  <c r="L19" i="1"/>
  <c r="J19" i="1"/>
  <c r="J21" i="1"/>
  <c r="J20" i="1"/>
  <c r="J24" i="1"/>
  <c r="J22" i="1"/>
  <c r="L23" i="1"/>
  <c r="J23" i="1"/>
  <c r="J26" i="1"/>
  <c r="L26" i="1"/>
  <c r="L24" i="1"/>
  <c r="C25" i="1"/>
  <c r="J25" i="1"/>
  <c r="L25" i="1"/>
  <c r="J27" i="1"/>
  <c r="J28" i="1"/>
  <c r="J29" i="1"/>
  <c r="J30" i="1"/>
  <c r="L31" i="1"/>
  <c r="J31" i="1"/>
  <c r="L30" i="1"/>
  <c r="J33" i="1"/>
  <c r="J32" i="1"/>
  <c r="L33" i="1"/>
  <c r="J36" i="1"/>
  <c r="L35" i="1"/>
  <c r="J35" i="1"/>
  <c r="J34" i="1"/>
  <c r="J38" i="1"/>
  <c r="L38" i="1"/>
  <c r="J37" i="1"/>
  <c r="J39" i="1"/>
  <c r="J40" i="1"/>
  <c r="L40" i="1"/>
  <c r="J41" i="1"/>
  <c r="J43" i="1"/>
  <c r="J44" i="1"/>
  <c r="L43" i="1"/>
  <c r="L44" i="1"/>
  <c r="L5" i="1"/>
  <c r="L8" i="1"/>
  <c r="L13" i="1"/>
  <c r="L16" i="1"/>
  <c r="L20" i="1"/>
  <c r="L21" i="1"/>
  <c r="L22" i="1"/>
  <c r="L27" i="1"/>
  <c r="L28" i="1"/>
  <c r="L29" i="1"/>
  <c r="L32" i="1"/>
  <c r="L34" i="1"/>
  <c r="L36" i="1"/>
  <c r="L37" i="1"/>
  <c r="L39" i="1"/>
  <c r="L41" i="1"/>
  <c r="L42" i="1"/>
  <c r="J42" i="1"/>
  <c r="L45" i="1"/>
  <c r="L46" i="1"/>
  <c r="L47" i="1"/>
  <c r="J45" i="1"/>
  <c r="J46" i="1"/>
  <c r="J47" i="1"/>
  <c r="L49" i="1"/>
  <c r="J49" i="1"/>
  <c r="L48" i="1"/>
  <c r="J48" i="1"/>
  <c r="L50" i="1"/>
  <c r="J50" i="1"/>
  <c r="C50" i="1"/>
  <c r="C48" i="1"/>
  <c r="C45" i="1"/>
  <c r="C42" i="1"/>
  <c r="C41" i="1"/>
  <c r="C39" i="1"/>
  <c r="C37" i="1"/>
  <c r="C34" i="1"/>
  <c r="C32" i="1"/>
  <c r="C29" i="1"/>
  <c r="C28" i="1"/>
  <c r="C27" i="1"/>
  <c r="C22" i="1"/>
  <c r="C20" i="1"/>
  <c r="C19" i="1"/>
  <c r="C16" i="1"/>
  <c r="C13" i="1"/>
  <c r="C11" i="1"/>
  <c r="C9" i="1"/>
  <c r="C8" i="1"/>
  <c r="C5" i="1"/>
</calcChain>
</file>

<file path=xl/sharedStrings.xml><?xml version="1.0" encoding="utf-8"?>
<sst xmlns="http://schemas.openxmlformats.org/spreadsheetml/2006/main" count="358" uniqueCount="152">
  <si>
    <t>Small-scale DAB area</t>
  </si>
  <si>
    <t>Relevent local multiplex(es)</t>
  </si>
  <si>
    <t>Area name</t>
  </si>
  <si>
    <t>Area population</t>
  </si>
  <si>
    <t>Maximum 30% overspill population</t>
  </si>
  <si>
    <t>Area (km2)</t>
  </si>
  <si>
    <t>Link to region's population data files</t>
  </si>
  <si>
    <t>Link to region's area shape data</t>
  </si>
  <si>
    <t>Link to region's area image files</t>
  </si>
  <si>
    <t>Name</t>
  </si>
  <si>
    <t>Population</t>
  </si>
  <si>
    <t>40% of population</t>
  </si>
  <si>
    <t>Overlap with small-scale DAB</t>
  </si>
  <si>
    <t>Link to local DAB coverage map</t>
  </si>
  <si>
    <t>Advertised re-use restrictions</t>
  </si>
  <si>
    <t>International constraints - Interference to be calculated using ITU-R Recommendation 1546 for 1% time</t>
  </si>
  <si>
    <t>Percentage</t>
  </si>
  <si>
    <t>Adjacent / overlapping areas</t>
  </si>
  <si>
    <t>Interfered</t>
  </si>
  <si>
    <t>Possibly interfered</t>
  </si>
  <si>
    <t>Comments</t>
  </si>
  <si>
    <t>None expected to be required</t>
  </si>
  <si>
    <t>S Aberdeen</t>
  </si>
  <si>
    <t>No additional</t>
  </si>
  <si>
    <t>N Aberdeen</t>
  </si>
  <si>
    <t>Arbroath, Carnostie &amp; Montrose</t>
  </si>
  <si>
    <t>Only Durris effects Arbroath</t>
  </si>
  <si>
    <t>North Ayrshire, Kilmarnock, Girvan &amp; Cumnock</t>
  </si>
  <si>
    <t>Kintyre, Islay &amp; Jura</t>
  </si>
  <si>
    <t>Ayr, Troon &amp; Irvine, Kilmarnock</t>
  </si>
  <si>
    <t>North Ayrshire, Kintyre, Islay &amp; Jura</t>
  </si>
  <si>
    <t>Brown Carrick Hill is probably an issue</t>
  </si>
  <si>
    <t>Lanarkshire, Girvan &amp; Cumnock, Ayr, Troon &amp; Irvine, North Ayrshire</t>
  </si>
  <si>
    <t>Paisley &amp; W Glasgow, Glasgow, Cumbernauld &amp; Coatbridge</t>
  </si>
  <si>
    <t>Darvel will be an issue, but will almost certainly be required</t>
  </si>
  <si>
    <t>None</t>
  </si>
  <si>
    <t>East Fife</t>
  </si>
  <si>
    <t>Ashkirk &amp; Selkirk appear okay</t>
  </si>
  <si>
    <r>
      <rPr>
        <sz val="11"/>
        <color theme="4"/>
        <rFont val="Calibri"/>
        <family val="2"/>
        <scheme val="minor"/>
      </rPr>
      <t>Perth,</t>
    </r>
    <r>
      <rPr>
        <sz val="11"/>
        <color theme="1"/>
        <rFont val="Calibri"/>
        <family val="2"/>
        <scheme val="minor"/>
      </rPr>
      <t xml:space="preserve"> Glenrothes &amp; Kirkcaldy, Edinburgh, Stirling &amp; Falkirk</t>
    </r>
  </si>
  <si>
    <t>East Fife, Dundee, E Edinburgh &amp; S Forth coast, Midlothian, Cumbernauld &amp; Coatbridge, Lanarkshire</t>
  </si>
  <si>
    <t>Paisley, Glasgow</t>
  </si>
  <si>
    <t>Knock Hill is an issue, use of a directional aerial and / or lower power will help. But extra sites will be required.</t>
  </si>
  <si>
    <t>Edinburgh, Midlothian</t>
  </si>
  <si>
    <t xml:space="preserve">Dunfermline &amp; Kinross, Glenrothes &amp; Kirkcaldy, East Fife </t>
  </si>
  <si>
    <t>Stirling &amp; Falkirk, Arbroath</t>
  </si>
  <si>
    <t>Stirling &amp; Falkirk, Dunfermiline &amp; Kinross, East Edinburgh &amp; S Forth Coast, Midlothian</t>
  </si>
  <si>
    <t>Glenrothes &amp; Kirkcaldy, East Fife</t>
  </si>
  <si>
    <t>Edinburgh, East Edininburgh &amp; S Forth Coast</t>
  </si>
  <si>
    <t>Glenrothes &amp; Kirkcaldy, Dunfermline &amp; Kinross, East Fife</t>
  </si>
  <si>
    <t>Stirling &amp; Falkirk, Lanarkshire, Glasgow</t>
  </si>
  <si>
    <t>Paisley &amp; W Glasgow, Dunfermline &amp; Kinross, Inverclyde &amp; N Ayrshire</t>
  </si>
  <si>
    <t>Don't use Black Hill or Kirk o' Shotts. Most other sites an issue</t>
  </si>
  <si>
    <r>
      <t xml:space="preserve">Paisley &amp; W Glasgow, Cumbernauld &amp; Coatbridge, Lanarkshire, </t>
    </r>
    <r>
      <rPr>
        <sz val="11"/>
        <color theme="4"/>
        <rFont val="Calibri"/>
        <family val="2"/>
        <scheme val="minor"/>
      </rPr>
      <t>Kilmarnock</t>
    </r>
  </si>
  <si>
    <t>Inverclyde, North Ayrshire</t>
  </si>
  <si>
    <t>Stirling &amp; Falkirk, Dunfermline &amp; Kinross</t>
  </si>
  <si>
    <t>Paisley &amp; W Glasgow, North Ayrshire, Glasgow</t>
  </si>
  <si>
    <t>Cumbernauld &amp; Coatbridge, Lanarkshire</t>
  </si>
  <si>
    <r>
      <t xml:space="preserve">Glasgow, Cumbernauld &amp; Coatbridge, </t>
    </r>
    <r>
      <rPr>
        <sz val="11"/>
        <color theme="4"/>
        <rFont val="Calibri"/>
        <family val="2"/>
        <scheme val="minor"/>
      </rPr>
      <t>Kilmarnock</t>
    </r>
  </si>
  <si>
    <t>Paisley &amp; W Glasgow, Inverclyde &amp; N Ayrshire</t>
  </si>
  <si>
    <t>Dunfermline &amp; Kinross</t>
  </si>
  <si>
    <t>Inverclyde, Glasgow, North Ayrshire</t>
  </si>
  <si>
    <t xml:space="preserve">Cumbernauld &amp; Coatbridge, Lanarkshire,  </t>
  </si>
  <si>
    <t>Stirling &amp; Falkirk</t>
  </si>
  <si>
    <t>Don't use Uplawmoor &amp; Gleniffer Braes / Sergeants Law may be an issue</t>
  </si>
  <si>
    <t>Ullapool, Skye &amp; Lochalsh</t>
  </si>
  <si>
    <t>Western Isles</t>
  </si>
  <si>
    <t>Oban, North Ayrshire, Ayr Troon &amp; Irvine, Girvan &amp; Cumnock, Coleraine, Ballymena, Larne, Carrickfergus &amp; Newton Abbey</t>
  </si>
  <si>
    <t>Kilmarnock</t>
  </si>
  <si>
    <t>Gairloch</t>
  </si>
  <si>
    <t>Use of Skriaig not an issue</t>
  </si>
  <si>
    <t>Skye</t>
  </si>
  <si>
    <t>Skye, Gairloch, Ullapool</t>
  </si>
  <si>
    <t>Interference will be small even using Eitshal</t>
  </si>
  <si>
    <t>Dundee</t>
  </si>
  <si>
    <t xml:space="preserve">East Fife, </t>
  </si>
  <si>
    <t xml:space="preserve">Perth, </t>
  </si>
  <si>
    <t>Angus causes a lot of interference to the south</t>
  </si>
  <si>
    <t>Ver 1.1, 3 Sept 2020</t>
  </si>
  <si>
    <t>Supporting technical data and links for round two (NW England &amp; NE Wales 'macro area') small-scale DAB multiplex licensing</t>
  </si>
  <si>
    <t>Blackburn, Burnley &amp; Darwen</t>
  </si>
  <si>
    <t>Blackpool</t>
  </si>
  <si>
    <t>Bolton &amp; Bury</t>
  </si>
  <si>
    <t>Cheshire - east</t>
  </si>
  <si>
    <t>Cheshire - mid</t>
  </si>
  <si>
    <t>Chester &amp; Ellesmere poprt</t>
  </si>
  <si>
    <t>Clitheroe</t>
  </si>
  <si>
    <t>Congleton &amp; Leek</t>
  </si>
  <si>
    <t>Crewe, Nantwich &amp; Whitchurch</t>
  </si>
  <si>
    <t>Liverpool</t>
  </si>
  <si>
    <t>Glossop &amp; Buxton</t>
  </si>
  <si>
    <t>Manchester</t>
  </si>
  <si>
    <t>Oldham &amp; Rochdale</t>
  </si>
  <si>
    <t>Preston</t>
  </si>
  <si>
    <t>Rhyl, Ruthin &amp; Mold</t>
  </si>
  <si>
    <t>Southport</t>
  </si>
  <si>
    <t>Stockport</t>
  </si>
  <si>
    <t>Stoke &amp; Newcastle</t>
  </si>
  <si>
    <t>Warrington, Widnes &amp; Runcorn</t>
  </si>
  <si>
    <t>Wigan</t>
  </si>
  <si>
    <t>Wirral</t>
  </si>
  <si>
    <t>Wrexham</t>
  </si>
  <si>
    <t>North East Wales &amp; West Cheshire</t>
  </si>
  <si>
    <t>http://static.ofcom.org.uk/static/radiolicensing/mcamaps/dl000049.pdf</t>
  </si>
  <si>
    <t>The transmitter network for this service should be designed to minimise to other proposed licence within the Macro area it is part of. Other than to the Llandudno &amp; Betws-y-Coed SS DAB licence area the network should not cause any significant interference outside of the Macro area</t>
  </si>
  <si>
    <t>http://static.ofcom.org.uk/static/radiolicensing/mcamaps/dl000009.pdf</t>
  </si>
  <si>
    <t>Lancashire</t>
  </si>
  <si>
    <t>http://static.ofcom.org.uk/static/radiolicensing/mcamaps/dl000002.pdf</t>
  </si>
  <si>
    <t>http://static.ofcom.org.uk/static/radiolicensing/mcamaps/dl000016.pdf</t>
  </si>
  <si>
    <t>Stoke-on-Trent</t>
  </si>
  <si>
    <t>http://static.ofcom.org.uk/static/radiolicensing/mcamaps/dl000041.pdf</t>
  </si>
  <si>
    <t>North West Wales</t>
  </si>
  <si>
    <t>http://static.ofcom.org.uk/static/radiolicensing/mcamaps/dl000059.pdf</t>
  </si>
  <si>
    <t>Bradford, &amp; Huddersfield</t>
  </si>
  <si>
    <t>http://static.ofcom.org.uk/static/radiolicensing/mcamaps/dl000031.pdf</t>
  </si>
  <si>
    <t>Derbyshire</t>
  </si>
  <si>
    <t>The transmitter network for this service should be designed to minimise the interference to other proposed licences within the Macro area it is part of. Other than to the Chesterfield and elevated western parts of the Sheffield &amp; Rotherham and Barnsley SS DAB licence areas the network should not cause any significant interference outside of the Macro area.</t>
  </si>
  <si>
    <t>The transmitter network for this service should be designed to minimise the interference to other proposed licences within the Macro area it is part of. The network should not cause any significant interference outside of the Macro area.</t>
  </si>
  <si>
    <t>http://static.ofcom.org.uk/static/radiolicensing/mcamaps/dl000048.pdf</t>
  </si>
  <si>
    <t>Wolverhampton &amp; Shropshire</t>
  </si>
  <si>
    <t>http://static.ofcom.org.uk/static/radiolicensing/mcamaps/dl000007.pdf</t>
  </si>
  <si>
    <t>The transmitter network for this service should be designed to minimise the interference to other proposed licences within the Macro area it is part of. Other than to the Telford &amp; Shrewsbury and North Powys SS DAB licence areas the network should not cause any significant interference outside of the Macro area.</t>
  </si>
  <si>
    <t>The transmitter network for this service should be designed to minimise the interference to other proposed licence within the Macro area it is part of. Other than to the Anglesey &amp; North Gwynedd, Llandudno &amp; Bewts-y-Coed and North Powys SS DAB licence areas the network should not cause any significant interference outside of the Macro area.</t>
  </si>
  <si>
    <t>The transmitter network for this service should be designed to minimise the interference to other proposed licence within the Macro area it is part of. Other than to the Burton-on-Trent, Wolverhampton and Telford &amp; Shrewsbury SS DAB licence areas the network should not cause any significant interference outside of the Macro area.</t>
  </si>
  <si>
    <t>The transmitter network for this service should be designed to minimise the interference to other proposed licence within the Macro area it is part of. Other than to the North Powys and Telford &amp; Shrewsbury SS DAB licence areas the network should not cause any significant interference outside of the Macro area</t>
  </si>
  <si>
    <t>The transmitter network for this service should be designed to minimise the interference to other proposed licences within the Macro area it is part of. Other than to the Burton-on-Trent, Telford &amp; Shrewsbury and North Powys SS DAB licence areas the network should not cause any significant interference outside of the Macro area.</t>
  </si>
  <si>
    <t>The transmitter network for this service should be designed to minimise the interference to other proposed licences within the Macro area it is part of. Other than some interference to the Barrow-in-Furness, Lancaster and Kendal &amp; Windermere SS DAB licence areas the network should not cause any significant interference outside of the Macro area.</t>
  </si>
  <si>
    <t>The transmitter network for this service should be designed to minimise the interference to other proposed licences within the Macro area it is part of. Other than some interference to the South Craven, Wharfedale &amp; Worth Valley and Halifax SS DAB licence areas the network should not cause any significant interference outside of the Macro area.</t>
  </si>
  <si>
    <t>https://www.ofcom.org.uk/__data/assets/file/0021/201729/SSDAB-Shapefiles-North-West-England-and-North-East-Wales.zip</t>
  </si>
  <si>
    <t>https://www.ofcom.org.uk/__data/assets/file/0022/201739/SSDAB-Population-Data-North-West-England-and-North-East-Wales.zip</t>
  </si>
  <si>
    <t>https://www.ofcom.org.uk/__data/assets/file/0023/201749/SSDAB-Raster-Images-North-West-England-and-North-East-Wales.zip</t>
  </si>
  <si>
    <t>Maximum interference to SS DAB areas outside the macro area</t>
  </si>
  <si>
    <t>38 dBµV/m except to South Craven, Wharfedale &amp; Worth Valley and Halifax</t>
  </si>
  <si>
    <t xml:space="preserve">38 dBµV/m </t>
  </si>
  <si>
    <t xml:space="preserve"> 38 dBµV/m </t>
  </si>
  <si>
    <t>38 dBµV/m except to the Burton-on-Trent, Telford &amp; Shrewsbury and North Powys SS DAB areas</t>
  </si>
  <si>
    <t>38 dBµV/m except to the Telford &amp; Shrewsbury and North Powys SS DAB areas</t>
  </si>
  <si>
    <t>38 dBµV/m except to the Chesterfield and western parts of the Sheffield &amp; Rotherham and Barnsley SS DAB areas</t>
  </si>
  <si>
    <t>38 dBµV/m except to Barrow-in-Furness, Lancaster and Kendal &amp; Windermere SS DAB areas</t>
  </si>
  <si>
    <t>38 dBµV/m except to the Anglesey &amp; North Gwynedd, Llandudno &amp; Betws-y-Coed and North Powys SS DAB areas</t>
  </si>
  <si>
    <t>38 dBµV/m except to the Burton-on-Trent, Wolverhampton and Telford &amp; Shrewsbury SS DAB areas</t>
  </si>
  <si>
    <t>38 dBµV/m except to the Llandudno &amp; Bewts-y-Coed SS DAB area</t>
  </si>
  <si>
    <t>38 dBµV/m except to the Barrow-in-Furness, Lancaster and western parts of the South Craven, Wharfedale &amp; Worth Valley SS DAB areas</t>
  </si>
  <si>
    <t>The transmitter network for this service should be designed to minimise to other proposed licence within the Macro area it is part of. Other than to the Barrow-in-Furness, Lancaster and western parts of the South Craven, Wharfedale &amp; Worth Valley SS DAB licence areas the network should not cause any significant interference outside of the Macro area.</t>
  </si>
  <si>
    <t>38 dBµV/m except to north western parts of the South Craven, Wharfedale &amp; Worth Valley SS DAB area</t>
  </si>
  <si>
    <t>The transmitter network for this service should be designed to minimise the interference to other proposed licences within the Macro area it is part of. Other than some interference to the north western parts of the South Craven, Wharfedale &amp; Worth Valley SS DAB licence area the network should not cause any significant interference outside of the Macro area.</t>
  </si>
  <si>
    <t>Possible frequency blocks</t>
  </si>
  <si>
    <t>7D, 8A, 8B, 9A, 9B, 9C, 10B</t>
  </si>
  <si>
    <t>7D, 8A, 8B, 9A, 9B, 9C</t>
  </si>
  <si>
    <t>7D, 8A, 8B, 9A, 9B, 9C, 10B, 11B, 11C</t>
  </si>
  <si>
    <t>7D, 8A, 8B, 9A, 9B, 9C, 11C</t>
  </si>
  <si>
    <t>7D, 8A, 8B, 9A, 9B, 9C, 10B, 11C</t>
  </si>
  <si>
    <t>The power-summed interference from the transmitters of this licence should not exceed 27 dBµV/m at the coast of the Republic of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</si>
</sst>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4"/>
      <name val="Calibri"/>
      <family val="2"/>
      <scheme val="minor"/>
    </font>
    <font>
      <b/>
      <sz val="11"/>
      <color theme="1"/>
      <name val="Calibri"/>
      <family val="2"/>
      <scheme val="minor"/>
    </font>
    <font>
      <b/>
      <sz val="11"/>
      <color rgb="FF404040"/>
      <name val="Calibri"/>
      <family val="2"/>
    </font>
    <font>
      <b/>
      <sz val="11"/>
      <color theme="1"/>
      <name val="Calibri"/>
      <family val="2"/>
    </font>
    <font>
      <u/>
      <sz val="11"/>
      <color theme="10"/>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0" borderId="0" xfId="0" applyFont="1" applyFill="1" applyBorder="1" applyAlignment="1">
      <alignment vertical="center" wrapText="1"/>
    </xf>
    <xf numFmtId="3" fontId="0" fillId="0" borderId="0" xfId="0" applyNumberFormat="1" applyFill="1" applyBorder="1" applyAlignment="1">
      <alignment horizontal="center" vertical="center"/>
    </xf>
    <xf numFmtId="3"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3" fontId="0" fillId="2" borderId="0"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2" fillId="2" borderId="0" xfId="0" applyFont="1"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applyAlignment="1">
      <alignment horizontal="center" vertical="center" wrapText="1"/>
    </xf>
    <xf numFmtId="0" fontId="3" fillId="2" borderId="0" xfId="0" applyFont="1" applyFill="1" applyBorder="1" applyAlignment="1">
      <alignment horizontal="left" vertical="center"/>
    </xf>
    <xf numFmtId="164" fontId="0" fillId="0" borderId="0" xfId="0" applyNumberFormat="1" applyFill="1" applyBorder="1" applyAlignment="1">
      <alignment horizontal="center" vertical="center"/>
    </xf>
    <xf numFmtId="0" fontId="0" fillId="2" borderId="0" xfId="0" applyFill="1" applyBorder="1" applyAlignment="1">
      <alignment horizontal="center" vertical="center" wrapText="1"/>
    </xf>
    <xf numFmtId="10" fontId="0" fillId="0" borderId="0" xfId="0" applyNumberFormat="1" applyFill="1" applyBorder="1" applyAlignment="1">
      <alignment horizontal="center" vertical="center"/>
    </xf>
    <xf numFmtId="0" fontId="5" fillId="0" borderId="0" xfId="1" applyFill="1" applyBorder="1" applyAlignment="1">
      <alignment vertical="center" wrapText="1"/>
    </xf>
    <xf numFmtId="0" fontId="0" fillId="2" borderId="0" xfId="0" applyFill="1" applyBorder="1" applyAlignment="1">
      <alignment vertical="center" wrapText="1"/>
    </xf>
    <xf numFmtId="0" fontId="2" fillId="0" borderId="0" xfId="0" applyFont="1" applyFill="1" applyBorder="1" applyAlignment="1">
      <alignment horizontal="center" vertical="center" wrapText="1"/>
    </xf>
    <xf numFmtId="0" fontId="6" fillId="0" borderId="0" xfId="0" applyFont="1" applyAlignment="1">
      <alignment vertical="center"/>
    </xf>
    <xf numFmtId="3" fontId="0" fillId="0" borderId="0" xfId="0" applyNumberFormat="1" applyFill="1" applyBorder="1" applyAlignment="1">
      <alignment vertical="center"/>
    </xf>
    <xf numFmtId="0" fontId="0" fillId="0" borderId="0" xfId="0" applyFill="1" applyBorder="1" applyAlignment="1">
      <alignment horizontal="left" vertical="center" wrapText="1"/>
    </xf>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com.org.uk/__data/assets/file/0022/201739/SSDAB-Population-Data-North-West-England-and-North-East-Wales.zip" TargetMode="External"/><Relationship Id="rId13" Type="http://schemas.openxmlformats.org/officeDocument/2006/relationships/hyperlink" Target="https://www.ofcom.org.uk/__data/assets/file/0022/201739/SSDAB-Population-Data-North-West-England-and-North-East-Wales.zip" TargetMode="External"/><Relationship Id="rId18" Type="http://schemas.openxmlformats.org/officeDocument/2006/relationships/hyperlink" Target="https://www.ofcom.org.uk/__data/assets/file/0022/201739/SSDAB-Population-Data-North-West-England-and-North-East-Wales.zip" TargetMode="External"/><Relationship Id="rId3" Type="http://schemas.openxmlformats.org/officeDocument/2006/relationships/hyperlink" Target="https://www.ofcom.org.uk/__data/assets/file/0022/201739/SSDAB-Population-Data-North-West-England-and-North-East-Wales.zip" TargetMode="External"/><Relationship Id="rId21" Type="http://schemas.openxmlformats.org/officeDocument/2006/relationships/hyperlink" Target="https://www.ofcom.org.uk/__data/assets/file/0022/201739/SSDAB-Population-Data-North-West-England-and-North-East-Wales.zip" TargetMode="External"/><Relationship Id="rId7" Type="http://schemas.openxmlformats.org/officeDocument/2006/relationships/hyperlink" Target="https://www.ofcom.org.uk/__data/assets/file/0022/201739/SSDAB-Population-Data-North-West-England-and-North-East-Wales.zip" TargetMode="External"/><Relationship Id="rId12" Type="http://schemas.openxmlformats.org/officeDocument/2006/relationships/hyperlink" Target="https://www.ofcom.org.uk/__data/assets/file/0022/201739/SSDAB-Population-Data-North-West-England-and-North-East-Wales.zip" TargetMode="External"/><Relationship Id="rId17" Type="http://schemas.openxmlformats.org/officeDocument/2006/relationships/hyperlink" Target="https://www.ofcom.org.uk/__data/assets/file/0022/201739/SSDAB-Population-Data-North-West-England-and-North-East-Wales.zip" TargetMode="External"/><Relationship Id="rId2" Type="http://schemas.openxmlformats.org/officeDocument/2006/relationships/hyperlink" Target="https://www.ofcom.org.uk/__data/assets/file/0022/201739/SSDAB-Population-Data-North-West-England-and-North-East-Wales.zip" TargetMode="External"/><Relationship Id="rId16" Type="http://schemas.openxmlformats.org/officeDocument/2006/relationships/hyperlink" Target="https://www.ofcom.org.uk/__data/assets/file/0022/201739/SSDAB-Population-Data-North-West-England-and-North-East-Wales.zip" TargetMode="External"/><Relationship Id="rId20" Type="http://schemas.openxmlformats.org/officeDocument/2006/relationships/hyperlink" Target="https://www.ofcom.org.uk/__data/assets/file/0022/201739/SSDAB-Population-Data-North-West-England-and-North-East-Wales.zip" TargetMode="External"/><Relationship Id="rId1" Type="http://schemas.openxmlformats.org/officeDocument/2006/relationships/hyperlink" Target="http://static.ofcom.org.uk/static/radiolicensing/mcamaps/dl000009.pdf" TargetMode="External"/><Relationship Id="rId6" Type="http://schemas.openxmlformats.org/officeDocument/2006/relationships/hyperlink" Target="https://www.ofcom.org.uk/__data/assets/file/0022/201739/SSDAB-Population-Data-North-West-England-and-North-East-Wales.zip" TargetMode="External"/><Relationship Id="rId11" Type="http://schemas.openxmlformats.org/officeDocument/2006/relationships/hyperlink" Target="https://www.ofcom.org.uk/__data/assets/file/0022/201739/SSDAB-Population-Data-North-West-England-and-North-East-Wales.zip" TargetMode="External"/><Relationship Id="rId24" Type="http://schemas.openxmlformats.org/officeDocument/2006/relationships/printerSettings" Target="../printerSettings/printerSettings1.bin"/><Relationship Id="rId5" Type="http://schemas.openxmlformats.org/officeDocument/2006/relationships/hyperlink" Target="https://www.ofcom.org.uk/__data/assets/file/0022/201739/SSDAB-Population-Data-North-West-England-and-North-East-Wales.zip" TargetMode="External"/><Relationship Id="rId15" Type="http://schemas.openxmlformats.org/officeDocument/2006/relationships/hyperlink" Target="https://www.ofcom.org.uk/__data/assets/file/0022/201739/SSDAB-Population-Data-North-West-England-and-North-East-Wales.zip" TargetMode="External"/><Relationship Id="rId23" Type="http://schemas.openxmlformats.org/officeDocument/2006/relationships/hyperlink" Target="https://www.ofcom.org.uk/__data/assets/file/0022/201739/SSDAB-Population-Data-North-West-England-and-North-East-Wales.zip" TargetMode="External"/><Relationship Id="rId10" Type="http://schemas.openxmlformats.org/officeDocument/2006/relationships/hyperlink" Target="https://www.ofcom.org.uk/__data/assets/file/0022/201739/SSDAB-Population-Data-North-West-England-and-North-East-Wales.zip" TargetMode="External"/><Relationship Id="rId19" Type="http://schemas.openxmlformats.org/officeDocument/2006/relationships/hyperlink" Target="https://www.ofcom.org.uk/__data/assets/file/0022/201739/SSDAB-Population-Data-North-West-England-and-North-East-Wales.zip" TargetMode="External"/><Relationship Id="rId4" Type="http://schemas.openxmlformats.org/officeDocument/2006/relationships/hyperlink" Target="https://www.ofcom.org.uk/__data/assets/file/0022/201739/SSDAB-Population-Data-North-West-England-and-North-East-Wales.zip" TargetMode="External"/><Relationship Id="rId9" Type="http://schemas.openxmlformats.org/officeDocument/2006/relationships/hyperlink" Target="https://www.ofcom.org.uk/__data/assets/file/0022/201739/SSDAB-Population-Data-North-West-England-and-North-East-Wales.zip" TargetMode="External"/><Relationship Id="rId14" Type="http://schemas.openxmlformats.org/officeDocument/2006/relationships/hyperlink" Target="https://www.ofcom.org.uk/__data/assets/file/0022/201739/SSDAB-Population-Data-North-West-England-and-North-East-Wales.zip" TargetMode="External"/><Relationship Id="rId22" Type="http://schemas.openxmlformats.org/officeDocument/2006/relationships/hyperlink" Target="https://www.ofcom.org.uk/__data/assets/file/0022/201739/SSDAB-Population-Data-North-West-England-and-North-East-Wale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43D2-9378-4A30-AE8B-05BA3B7DAF83}">
  <dimension ref="A1:X68"/>
  <sheetViews>
    <sheetView tabSelected="1" zoomScale="70" zoomScaleNormal="70" workbookViewId="0">
      <pane xSplit="1" ySplit="4" topLeftCell="F5" activePane="bottomRight" state="frozen"/>
      <selection pane="topRight" activeCell="B1" sqref="B1"/>
      <selection pane="bottomLeft" activeCell="A2" sqref="A2"/>
      <selection pane="bottomRight" activeCell="P27" sqref="P27"/>
    </sheetView>
  </sheetViews>
  <sheetFormatPr defaultColWidth="9.23046875" defaultRowHeight="22.95" customHeight="1" x14ac:dyDescent="0.4"/>
  <cols>
    <col min="1" max="1" width="33.69140625" style="10" customWidth="1"/>
    <col min="2" max="2" width="12.921875" style="10" customWidth="1"/>
    <col min="3" max="3" width="14.765625" style="10" customWidth="1"/>
    <col min="4" max="4" width="10.07421875" style="10" customWidth="1"/>
    <col min="5" max="5" width="15" style="10" customWidth="1"/>
    <col min="6" max="6" width="13.3046875" style="10" customWidth="1"/>
    <col min="7" max="7" width="12.61328125" style="10" customWidth="1"/>
    <col min="8" max="8" width="31.61328125" style="9" bestFit="1" customWidth="1"/>
    <col min="9" max="9" width="14.23046875" style="26" customWidth="1"/>
    <col min="10" max="10" width="17.3046875" style="2" customWidth="1"/>
    <col min="11" max="11" width="13" style="9" customWidth="1"/>
    <col min="12" max="12" width="14.4609375" style="9" customWidth="1"/>
    <col min="13" max="13" width="15" style="11" customWidth="1"/>
    <col min="14" max="14" width="37.23046875" style="11" customWidth="1"/>
    <col min="15" max="15" width="17.84375" style="12" customWidth="1"/>
    <col min="16" max="16" width="37.23046875" style="11" customWidth="1"/>
    <col min="17" max="17" width="12.69140625" style="12" customWidth="1"/>
    <col min="18" max="18" width="12.61328125" style="12" customWidth="1"/>
    <col min="19" max="19" width="5.23046875" style="13" customWidth="1"/>
    <col min="20" max="20" width="25.07421875" style="13" hidden="1" customWidth="1"/>
    <col min="21" max="21" width="14.69140625" style="13" hidden="1" customWidth="1"/>
    <col min="22" max="22" width="0" style="13" hidden="1" customWidth="1"/>
    <col min="23" max="23" width="20.07421875" style="13" hidden="1" customWidth="1"/>
    <col min="24" max="24" width="28.69140625" style="13" hidden="1" customWidth="1"/>
    <col min="25" max="16384" width="9.23046875" style="13"/>
  </cols>
  <sheetData>
    <row r="1" spans="1:24" ht="22.95" customHeight="1" x14ac:dyDescent="0.4">
      <c r="A1" s="25" t="s">
        <v>78</v>
      </c>
    </row>
    <row r="2" spans="1:24" ht="22.95" customHeight="1" x14ac:dyDescent="0.4">
      <c r="A2" s="10" t="s">
        <v>77</v>
      </c>
      <c r="B2" s="30" t="s">
        <v>0</v>
      </c>
      <c r="C2" s="30"/>
      <c r="D2" s="30"/>
      <c r="E2" s="30"/>
      <c r="F2" s="30"/>
      <c r="G2" s="30"/>
      <c r="H2" s="30" t="s">
        <v>1</v>
      </c>
      <c r="I2" s="30"/>
      <c r="J2" s="30"/>
      <c r="K2" s="30"/>
      <c r="L2" s="30"/>
      <c r="M2" s="30"/>
    </row>
    <row r="3" spans="1:24" ht="28.5" customHeight="1" x14ac:dyDescent="0.4">
      <c r="A3" s="28" t="s">
        <v>2</v>
      </c>
      <c r="B3" s="28" t="s">
        <v>3</v>
      </c>
      <c r="C3" s="28" t="s">
        <v>4</v>
      </c>
      <c r="D3" s="28" t="s">
        <v>5</v>
      </c>
      <c r="E3" s="28" t="s">
        <v>6</v>
      </c>
      <c r="F3" s="28" t="s">
        <v>7</v>
      </c>
      <c r="G3" s="28" t="s">
        <v>8</v>
      </c>
      <c r="H3" s="28" t="s">
        <v>9</v>
      </c>
      <c r="I3" s="29" t="s">
        <v>10</v>
      </c>
      <c r="J3" s="29" t="s">
        <v>11</v>
      </c>
      <c r="K3" s="28" t="s">
        <v>12</v>
      </c>
      <c r="L3" s="28"/>
      <c r="M3" s="28" t="s">
        <v>13</v>
      </c>
      <c r="N3" s="28" t="s">
        <v>14</v>
      </c>
      <c r="O3" s="28" t="s">
        <v>130</v>
      </c>
      <c r="P3" s="28" t="s">
        <v>15</v>
      </c>
      <c r="Q3" s="28" t="s">
        <v>145</v>
      </c>
      <c r="R3" s="28"/>
    </row>
    <row r="4" spans="1:24" s="11" customFormat="1" ht="42.45" customHeight="1" x14ac:dyDescent="0.4">
      <c r="A4" s="28"/>
      <c r="B4" s="28"/>
      <c r="C4" s="28"/>
      <c r="D4" s="28"/>
      <c r="E4" s="28"/>
      <c r="F4" s="28"/>
      <c r="G4" s="28"/>
      <c r="H4" s="28"/>
      <c r="I4" s="29"/>
      <c r="J4" s="29"/>
      <c r="K4" s="24" t="s">
        <v>10</v>
      </c>
      <c r="L4" s="24" t="s">
        <v>16</v>
      </c>
      <c r="M4" s="28"/>
      <c r="N4" s="28"/>
      <c r="O4" s="28"/>
      <c r="P4" s="28"/>
      <c r="Q4" s="28"/>
      <c r="R4" s="28"/>
      <c r="T4" s="11" t="s">
        <v>17</v>
      </c>
      <c r="U4" s="11" t="s">
        <v>18</v>
      </c>
      <c r="V4" s="12"/>
      <c r="W4" s="11" t="s">
        <v>19</v>
      </c>
      <c r="X4" s="11" t="s">
        <v>20</v>
      </c>
    </row>
    <row r="5" spans="1:24" ht="131.15" customHeight="1" x14ac:dyDescent="0.4">
      <c r="A5" s="1" t="s">
        <v>79</v>
      </c>
      <c r="B5" s="3">
        <v>349992</v>
      </c>
      <c r="C5" s="3">
        <f>B5*0.3</f>
        <v>104997.59999999999</v>
      </c>
      <c r="D5" s="3">
        <v>545</v>
      </c>
      <c r="E5" s="22" t="s">
        <v>128</v>
      </c>
      <c r="F5" s="22" t="s">
        <v>127</v>
      </c>
      <c r="G5" s="22" t="s">
        <v>129</v>
      </c>
      <c r="H5" s="8" t="s">
        <v>105</v>
      </c>
      <c r="I5" s="2">
        <v>1287627</v>
      </c>
      <c r="J5" s="2">
        <f>0.4*I5</f>
        <v>515050.80000000005</v>
      </c>
      <c r="K5" s="3">
        <v>340956</v>
      </c>
      <c r="L5" s="19">
        <f t="shared" ref="L5:L44" si="0">K5/I5</f>
        <v>0.26479407468156541</v>
      </c>
      <c r="M5" s="22" t="s">
        <v>106</v>
      </c>
      <c r="N5" s="27" t="s">
        <v>126</v>
      </c>
      <c r="O5" s="12" t="s">
        <v>131</v>
      </c>
      <c r="P5" s="11" t="s">
        <v>21</v>
      </c>
      <c r="Q5" s="12" t="s">
        <v>146</v>
      </c>
      <c r="T5" s="14" t="s">
        <v>22</v>
      </c>
      <c r="U5" s="14" t="s">
        <v>23</v>
      </c>
      <c r="V5" s="12"/>
      <c r="W5" s="14"/>
      <c r="X5" s="14"/>
    </row>
    <row r="6" spans="1:24" ht="72.900000000000006" x14ac:dyDescent="0.4">
      <c r="A6" s="7"/>
      <c r="B6" s="5"/>
      <c r="C6" s="5"/>
      <c r="D6" s="5"/>
      <c r="E6" s="6"/>
      <c r="F6" s="6"/>
      <c r="G6" s="6"/>
      <c r="H6" s="8" t="s">
        <v>90</v>
      </c>
      <c r="I6" s="2">
        <v>2640392</v>
      </c>
      <c r="J6" s="2">
        <f>0.4*I6</f>
        <v>1056156.8</v>
      </c>
      <c r="K6" s="9">
        <v>8482</v>
      </c>
      <c r="L6" s="19">
        <f>K6/I5</f>
        <v>6.5873113875369186E-3</v>
      </c>
      <c r="M6" s="22" t="s">
        <v>107</v>
      </c>
      <c r="N6" s="20"/>
      <c r="O6" s="20"/>
      <c r="P6" s="23"/>
      <c r="Q6" s="20"/>
      <c r="R6" s="4"/>
      <c r="T6" s="14"/>
      <c r="U6" s="14"/>
      <c r="V6" s="12"/>
      <c r="W6" s="14"/>
      <c r="X6" s="14"/>
    </row>
    <row r="7" spans="1:24" ht="72.900000000000006" x14ac:dyDescent="0.4">
      <c r="A7" s="7"/>
      <c r="B7" s="5"/>
      <c r="C7" s="5"/>
      <c r="D7" s="5"/>
      <c r="E7" s="6"/>
      <c r="F7" s="6"/>
      <c r="G7" s="6"/>
      <c r="H7" s="8" t="s">
        <v>112</v>
      </c>
      <c r="I7" s="2">
        <v>934504</v>
      </c>
      <c r="J7" s="2">
        <f t="shared" ref="J7:J44" si="1">0.4*I7</f>
        <v>373801.60000000003</v>
      </c>
      <c r="K7" s="9">
        <v>4553</v>
      </c>
      <c r="L7" s="19">
        <f>K7/I6</f>
        <v>1.7243651700202091E-3</v>
      </c>
      <c r="M7" s="22" t="s">
        <v>113</v>
      </c>
      <c r="N7" s="20"/>
      <c r="O7" s="20"/>
      <c r="P7" s="23"/>
      <c r="Q7" s="20"/>
      <c r="R7" s="4"/>
      <c r="T7" s="14"/>
      <c r="U7" s="14"/>
      <c r="V7" s="12"/>
      <c r="W7" s="14"/>
      <c r="X7" s="14"/>
    </row>
    <row r="8" spans="1:24" ht="145.75" x14ac:dyDescent="0.4">
      <c r="A8" s="1" t="s">
        <v>80</v>
      </c>
      <c r="B8" s="3">
        <v>261256</v>
      </c>
      <c r="C8" s="3">
        <f>B8*0.3</f>
        <v>78376.800000000003</v>
      </c>
      <c r="D8" s="3">
        <v>458</v>
      </c>
      <c r="E8" s="22" t="s">
        <v>128</v>
      </c>
      <c r="F8" s="22" t="s">
        <v>127</v>
      </c>
      <c r="G8" s="22" t="s">
        <v>129</v>
      </c>
      <c r="H8" s="8" t="s">
        <v>105</v>
      </c>
      <c r="I8" s="2">
        <v>1287627</v>
      </c>
      <c r="J8" s="2">
        <f>0.4*I8</f>
        <v>515050.80000000005</v>
      </c>
      <c r="K8" s="2">
        <v>261256</v>
      </c>
      <c r="L8" s="19">
        <f t="shared" si="0"/>
        <v>0.20289726760933097</v>
      </c>
      <c r="M8" s="22" t="s">
        <v>106</v>
      </c>
      <c r="N8" s="27" t="s">
        <v>125</v>
      </c>
      <c r="O8" s="12" t="s">
        <v>137</v>
      </c>
      <c r="P8" s="31" t="s">
        <v>151</v>
      </c>
      <c r="Q8" s="12" t="s">
        <v>147</v>
      </c>
      <c r="T8" s="14" t="s">
        <v>24</v>
      </c>
      <c r="U8" s="14" t="s">
        <v>25</v>
      </c>
      <c r="V8" s="12"/>
      <c r="W8" s="14"/>
      <c r="X8" s="14" t="s">
        <v>26</v>
      </c>
    </row>
    <row r="9" spans="1:24" ht="145.75" x14ac:dyDescent="0.4">
      <c r="A9" s="1" t="s">
        <v>81</v>
      </c>
      <c r="B9" s="3">
        <v>531805</v>
      </c>
      <c r="C9" s="3">
        <f>B9*0.3</f>
        <v>159541.5</v>
      </c>
      <c r="D9" s="3">
        <v>385</v>
      </c>
      <c r="E9" s="22" t="s">
        <v>128</v>
      </c>
      <c r="F9" s="22" t="s">
        <v>127</v>
      </c>
      <c r="G9" s="22" t="s">
        <v>129</v>
      </c>
      <c r="H9" s="8" t="s">
        <v>90</v>
      </c>
      <c r="I9" s="2">
        <v>2640392</v>
      </c>
      <c r="J9" s="2">
        <f>0.4*I9</f>
        <v>1056156.8</v>
      </c>
      <c r="K9" s="2">
        <v>531805</v>
      </c>
      <c r="L9" s="19">
        <f t="shared" si="0"/>
        <v>0.20141138134034645</v>
      </c>
      <c r="M9" s="22" t="s">
        <v>107</v>
      </c>
      <c r="N9" s="27" t="s">
        <v>116</v>
      </c>
      <c r="O9" s="12" t="s">
        <v>132</v>
      </c>
      <c r="P9" s="11" t="s">
        <v>21</v>
      </c>
      <c r="Q9" s="12" t="s">
        <v>147</v>
      </c>
      <c r="T9" s="14" t="s">
        <v>27</v>
      </c>
      <c r="U9" s="14" t="s">
        <v>28</v>
      </c>
      <c r="V9" s="12"/>
      <c r="W9" s="14"/>
      <c r="X9" s="11"/>
    </row>
    <row r="10" spans="1:24" ht="72.900000000000006" x14ac:dyDescent="0.4">
      <c r="A10" s="7"/>
      <c r="B10" s="5"/>
      <c r="C10" s="5"/>
      <c r="D10" s="5"/>
      <c r="E10" s="6"/>
      <c r="F10" s="6"/>
      <c r="G10" s="6"/>
      <c r="H10" s="8" t="s">
        <v>105</v>
      </c>
      <c r="I10" s="2">
        <v>1287627</v>
      </c>
      <c r="J10" s="2">
        <f>0.4*I10</f>
        <v>515050.80000000005</v>
      </c>
      <c r="K10" s="2">
        <v>46397</v>
      </c>
      <c r="L10" s="19">
        <f t="shared" si="0"/>
        <v>3.6032950536141292E-2</v>
      </c>
      <c r="M10" s="22" t="s">
        <v>106</v>
      </c>
      <c r="N10" s="20"/>
      <c r="O10" s="20"/>
      <c r="P10" s="23"/>
      <c r="Q10" s="20"/>
      <c r="T10" s="14"/>
      <c r="U10" s="14"/>
      <c r="V10" s="12"/>
      <c r="W10" s="14"/>
      <c r="X10" s="11"/>
    </row>
    <row r="11" spans="1:24" ht="145.75" x14ac:dyDescent="0.4">
      <c r="A11" s="1" t="s">
        <v>82</v>
      </c>
      <c r="B11" s="3">
        <v>284670</v>
      </c>
      <c r="C11" s="3">
        <f>B11*0.3</f>
        <v>85401</v>
      </c>
      <c r="D11" s="3">
        <v>604</v>
      </c>
      <c r="E11" s="22" t="s">
        <v>128</v>
      </c>
      <c r="F11" s="22" t="s">
        <v>127</v>
      </c>
      <c r="G11" s="22" t="s">
        <v>129</v>
      </c>
      <c r="H11" s="8" t="s">
        <v>108</v>
      </c>
      <c r="I11" s="2">
        <v>957883</v>
      </c>
      <c r="J11" s="2">
        <f t="shared" si="1"/>
        <v>383153.2</v>
      </c>
      <c r="K11" s="2">
        <v>116436</v>
      </c>
      <c r="L11" s="19">
        <f t="shared" si="0"/>
        <v>0.12155555532356248</v>
      </c>
      <c r="M11" s="22" t="s">
        <v>109</v>
      </c>
      <c r="N11" s="27" t="s">
        <v>116</v>
      </c>
      <c r="O11" s="12" t="s">
        <v>132</v>
      </c>
      <c r="P11" s="11" t="s">
        <v>21</v>
      </c>
      <c r="Q11" s="12" t="s">
        <v>147</v>
      </c>
      <c r="T11" s="14" t="s">
        <v>29</v>
      </c>
      <c r="U11" s="14" t="s">
        <v>30</v>
      </c>
      <c r="V11" s="12"/>
      <c r="W11" s="14"/>
      <c r="X11" s="14" t="s">
        <v>31</v>
      </c>
    </row>
    <row r="12" spans="1:24" ht="72.900000000000006" x14ac:dyDescent="0.4">
      <c r="A12" s="7"/>
      <c r="B12" s="5"/>
      <c r="C12" s="5"/>
      <c r="D12" s="5"/>
      <c r="E12" s="6"/>
      <c r="F12" s="6"/>
      <c r="G12" s="6"/>
      <c r="H12" s="8" t="s">
        <v>90</v>
      </c>
      <c r="I12" s="2">
        <v>2640392</v>
      </c>
      <c r="J12" s="2">
        <f t="shared" si="1"/>
        <v>1056156.8</v>
      </c>
      <c r="K12" s="2">
        <v>284007</v>
      </c>
      <c r="L12" s="19">
        <f t="shared" si="0"/>
        <v>0.10756243769864475</v>
      </c>
      <c r="M12" s="22" t="s">
        <v>106</v>
      </c>
      <c r="N12" s="20"/>
      <c r="O12" s="20"/>
      <c r="P12" s="23"/>
      <c r="Q12" s="20"/>
      <c r="T12" s="14"/>
      <c r="U12" s="14"/>
      <c r="V12" s="12"/>
      <c r="W12" s="14"/>
      <c r="X12" s="11"/>
    </row>
    <row r="13" spans="1:24" ht="87.45" customHeight="1" x14ac:dyDescent="0.4">
      <c r="A13" s="1" t="s">
        <v>83</v>
      </c>
      <c r="B13" s="3">
        <v>139842</v>
      </c>
      <c r="C13" s="3">
        <f>B13*0.3</f>
        <v>41952.6</v>
      </c>
      <c r="D13" s="3">
        <v>508</v>
      </c>
      <c r="E13" s="22" t="s">
        <v>128</v>
      </c>
      <c r="F13" s="22" t="s">
        <v>127</v>
      </c>
      <c r="G13" s="22" t="s">
        <v>129</v>
      </c>
      <c r="H13" s="8" t="s">
        <v>108</v>
      </c>
      <c r="I13" s="2">
        <v>957883</v>
      </c>
      <c r="J13" s="2">
        <f t="shared" si="1"/>
        <v>383153.2</v>
      </c>
      <c r="K13" s="2">
        <v>137144</v>
      </c>
      <c r="L13" s="19">
        <f t="shared" si="0"/>
        <v>0.14317406196790214</v>
      </c>
      <c r="M13" s="22" t="s">
        <v>109</v>
      </c>
      <c r="N13" s="27" t="s">
        <v>116</v>
      </c>
      <c r="O13" s="12" t="s">
        <v>132</v>
      </c>
      <c r="P13" s="11" t="s">
        <v>21</v>
      </c>
      <c r="Q13" s="12" t="s">
        <v>147</v>
      </c>
      <c r="T13" s="14" t="s">
        <v>32</v>
      </c>
      <c r="U13" s="14" t="s">
        <v>23</v>
      </c>
      <c r="V13" s="12"/>
      <c r="W13" s="14" t="s">
        <v>33</v>
      </c>
      <c r="X13" s="14" t="s">
        <v>34</v>
      </c>
    </row>
    <row r="14" spans="1:24" ht="72.900000000000006" x14ac:dyDescent="0.4">
      <c r="A14" s="7"/>
      <c r="B14" s="5"/>
      <c r="C14" s="5"/>
      <c r="D14" s="5"/>
      <c r="E14" s="6"/>
      <c r="F14" s="6"/>
      <c r="G14" s="6"/>
      <c r="H14" s="8" t="s">
        <v>90</v>
      </c>
      <c r="I14" s="2">
        <v>2640392</v>
      </c>
      <c r="J14" s="2">
        <f t="shared" si="1"/>
        <v>1056156.8</v>
      </c>
      <c r="K14" s="2">
        <v>85886</v>
      </c>
      <c r="L14" s="19">
        <f t="shared" si="0"/>
        <v>3.2527745880157187E-2</v>
      </c>
      <c r="M14" s="22" t="s">
        <v>106</v>
      </c>
      <c r="N14" s="20"/>
      <c r="O14" s="20"/>
      <c r="P14" s="23"/>
      <c r="Q14" s="20"/>
      <c r="T14" s="14"/>
      <c r="U14" s="14"/>
      <c r="V14" s="12"/>
      <c r="W14" s="14"/>
      <c r="X14" s="11"/>
    </row>
    <row r="15" spans="1:24" ht="72.900000000000006" x14ac:dyDescent="0.4">
      <c r="A15" s="7"/>
      <c r="B15" s="5"/>
      <c r="C15" s="5"/>
      <c r="D15" s="5"/>
      <c r="E15" s="6"/>
      <c r="F15" s="6"/>
      <c r="G15" s="6"/>
      <c r="H15" s="8" t="s">
        <v>88</v>
      </c>
      <c r="I15" s="2">
        <v>1868201</v>
      </c>
      <c r="J15" s="2">
        <f t="shared" si="1"/>
        <v>747280.4</v>
      </c>
      <c r="K15" s="2">
        <v>2698</v>
      </c>
      <c r="L15" s="19">
        <f t="shared" ref="L15" si="2">K15/I15</f>
        <v>1.4441700866234415E-3</v>
      </c>
      <c r="M15" s="22" t="s">
        <v>104</v>
      </c>
      <c r="N15" s="20"/>
      <c r="O15" s="20"/>
      <c r="P15" s="23"/>
      <c r="Q15" s="20"/>
      <c r="T15" s="14"/>
      <c r="U15" s="14"/>
      <c r="V15" s="12"/>
      <c r="W15" s="14"/>
      <c r="X15" s="11"/>
    </row>
    <row r="16" spans="1:24" ht="84" customHeight="1" x14ac:dyDescent="0.4">
      <c r="A16" s="15" t="s">
        <v>84</v>
      </c>
      <c r="B16" s="3">
        <v>235408</v>
      </c>
      <c r="C16" s="3">
        <f>B16*0.3</f>
        <v>70622.399999999994</v>
      </c>
      <c r="D16" s="3">
        <v>619</v>
      </c>
      <c r="E16" s="22" t="s">
        <v>128</v>
      </c>
      <c r="F16" s="22" t="s">
        <v>127</v>
      </c>
      <c r="G16" s="22" t="s">
        <v>129</v>
      </c>
      <c r="H16" s="8" t="s">
        <v>101</v>
      </c>
      <c r="I16" s="2">
        <v>754880</v>
      </c>
      <c r="J16" s="2">
        <f>0.4*I16</f>
        <v>301952</v>
      </c>
      <c r="K16" s="2">
        <v>230065</v>
      </c>
      <c r="L16" s="19">
        <f t="shared" si="0"/>
        <v>0.30477029461636285</v>
      </c>
      <c r="M16" s="22" t="s">
        <v>102</v>
      </c>
      <c r="N16" s="27" t="s">
        <v>116</v>
      </c>
      <c r="O16" s="12" t="s">
        <v>133</v>
      </c>
      <c r="P16" s="11" t="s">
        <v>21</v>
      </c>
      <c r="Q16" s="12" t="s">
        <v>146</v>
      </c>
      <c r="T16" s="14" t="s">
        <v>35</v>
      </c>
      <c r="U16" s="14" t="s">
        <v>23</v>
      </c>
      <c r="V16" s="12"/>
      <c r="W16" s="14" t="s">
        <v>36</v>
      </c>
      <c r="X16" s="14" t="s">
        <v>37</v>
      </c>
    </row>
    <row r="17" spans="1:24" ht="72.900000000000006" x14ac:dyDescent="0.4">
      <c r="A17" s="7"/>
      <c r="B17" s="5"/>
      <c r="C17" s="5"/>
      <c r="D17" s="5"/>
      <c r="E17" s="6"/>
      <c r="F17" s="6"/>
      <c r="G17" s="6"/>
      <c r="H17" s="8" t="s">
        <v>88</v>
      </c>
      <c r="I17" s="2">
        <v>1868201</v>
      </c>
      <c r="J17" s="2">
        <f t="shared" si="1"/>
        <v>747280.4</v>
      </c>
      <c r="K17" s="2">
        <v>202959</v>
      </c>
      <c r="L17" s="19">
        <f t="shared" si="0"/>
        <v>0.10863873855115161</v>
      </c>
      <c r="M17" s="22" t="s">
        <v>104</v>
      </c>
      <c r="N17" s="20"/>
      <c r="O17" s="20"/>
      <c r="P17" s="23"/>
      <c r="Q17" s="20"/>
      <c r="T17" s="14"/>
      <c r="U17" s="14"/>
      <c r="V17" s="12"/>
      <c r="W17" s="14"/>
      <c r="X17" s="11"/>
    </row>
    <row r="18" spans="1:24" ht="72.900000000000006" x14ac:dyDescent="0.4">
      <c r="A18" s="7"/>
      <c r="B18" s="5"/>
      <c r="C18" s="5"/>
      <c r="D18" s="5"/>
      <c r="E18" s="6"/>
      <c r="F18" s="6"/>
      <c r="G18" s="6"/>
      <c r="H18" s="8" t="s">
        <v>108</v>
      </c>
      <c r="I18" s="2">
        <v>957883</v>
      </c>
      <c r="J18" s="2">
        <f t="shared" si="1"/>
        <v>383153.2</v>
      </c>
      <c r="K18" s="2">
        <v>238</v>
      </c>
      <c r="L18" s="21">
        <f t="shared" ref="L18" si="3">K18/I18</f>
        <v>2.4846458283527321E-4</v>
      </c>
      <c r="M18" s="22" t="s">
        <v>109</v>
      </c>
      <c r="N18" s="20"/>
      <c r="O18" s="20"/>
      <c r="P18" s="23"/>
      <c r="Q18" s="20"/>
      <c r="T18" s="14"/>
      <c r="U18" s="14"/>
      <c r="V18" s="12"/>
      <c r="W18" s="14"/>
      <c r="X18" s="11"/>
    </row>
    <row r="19" spans="1:24" ht="145.75" x14ac:dyDescent="0.4">
      <c r="A19" s="15" t="s">
        <v>85</v>
      </c>
      <c r="B19" s="3">
        <v>17486</v>
      </c>
      <c r="C19" s="3">
        <f>B19*0.3</f>
        <v>5245.8</v>
      </c>
      <c r="D19" s="3">
        <v>100</v>
      </c>
      <c r="E19" s="22" t="s">
        <v>128</v>
      </c>
      <c r="F19" s="22" t="s">
        <v>127</v>
      </c>
      <c r="G19" s="22" t="s">
        <v>129</v>
      </c>
      <c r="H19" s="8" t="s">
        <v>105</v>
      </c>
      <c r="I19" s="2">
        <v>1287627</v>
      </c>
      <c r="J19" s="2">
        <f t="shared" si="1"/>
        <v>515050.80000000005</v>
      </c>
      <c r="K19" s="2">
        <v>17486</v>
      </c>
      <c r="L19" s="19">
        <f t="shared" si="0"/>
        <v>1.3580019679612186E-2</v>
      </c>
      <c r="M19" s="22" t="s">
        <v>107</v>
      </c>
      <c r="N19" s="27" t="s">
        <v>144</v>
      </c>
      <c r="O19" s="12" t="s">
        <v>143</v>
      </c>
      <c r="P19" s="11" t="s">
        <v>21</v>
      </c>
      <c r="Q19" s="12" t="s">
        <v>148</v>
      </c>
      <c r="T19" s="14" t="s">
        <v>38</v>
      </c>
      <c r="U19" s="14" t="s">
        <v>39</v>
      </c>
      <c r="V19" s="12"/>
      <c r="W19" s="14" t="s">
        <v>40</v>
      </c>
      <c r="X19" s="14" t="s">
        <v>41</v>
      </c>
    </row>
    <row r="20" spans="1:24" ht="145.75" x14ac:dyDescent="0.4">
      <c r="A20" s="15" t="s">
        <v>86</v>
      </c>
      <c r="B20" s="3">
        <v>71832</v>
      </c>
      <c r="C20" s="3">
        <f>B20*0.3</f>
        <v>21549.599999999999</v>
      </c>
      <c r="D20" s="3">
        <v>356</v>
      </c>
      <c r="E20" s="22" t="s">
        <v>128</v>
      </c>
      <c r="F20" s="22" t="s">
        <v>127</v>
      </c>
      <c r="G20" s="22" t="s">
        <v>129</v>
      </c>
      <c r="H20" s="8" t="s">
        <v>108</v>
      </c>
      <c r="I20" s="2">
        <v>957883</v>
      </c>
      <c r="J20" s="2">
        <f t="shared" si="1"/>
        <v>383153.2</v>
      </c>
      <c r="K20" s="2">
        <v>71832</v>
      </c>
      <c r="L20" s="19">
        <f t="shared" si="0"/>
        <v>7.4990369387493039E-2</v>
      </c>
      <c r="M20" s="22" t="s">
        <v>109</v>
      </c>
      <c r="N20" s="27" t="s">
        <v>124</v>
      </c>
      <c r="O20" s="12" t="s">
        <v>134</v>
      </c>
      <c r="P20" s="11" t="s">
        <v>21</v>
      </c>
      <c r="Q20" s="12" t="s">
        <v>147</v>
      </c>
      <c r="T20" s="14" t="s">
        <v>42</v>
      </c>
      <c r="U20" s="14" t="s">
        <v>43</v>
      </c>
      <c r="V20" s="12"/>
      <c r="W20" s="14" t="s">
        <v>44</v>
      </c>
      <c r="X20" s="14"/>
    </row>
    <row r="21" spans="1:24" ht="72.900000000000006" x14ac:dyDescent="0.4">
      <c r="A21" s="18"/>
      <c r="B21" s="5"/>
      <c r="C21" s="5"/>
      <c r="D21" s="5"/>
      <c r="E21" s="6"/>
      <c r="F21" s="6"/>
      <c r="G21" s="6"/>
      <c r="H21" s="8" t="s">
        <v>90</v>
      </c>
      <c r="I21" s="2">
        <v>2640392</v>
      </c>
      <c r="J21" s="2">
        <f t="shared" si="1"/>
        <v>1056156.8</v>
      </c>
      <c r="K21" s="2">
        <v>858</v>
      </c>
      <c r="L21" s="19">
        <f t="shared" si="0"/>
        <v>3.2495174958869745E-4</v>
      </c>
      <c r="M21" s="22" t="s">
        <v>106</v>
      </c>
      <c r="N21" s="20"/>
      <c r="O21" s="20"/>
      <c r="P21" s="23"/>
      <c r="Q21" s="20"/>
      <c r="T21" s="14"/>
      <c r="U21" s="14"/>
      <c r="V21" s="12"/>
      <c r="W21" s="14"/>
      <c r="X21" s="14"/>
    </row>
    <row r="22" spans="1:24" ht="145.75" x14ac:dyDescent="0.4">
      <c r="A22" s="15" t="s">
        <v>87</v>
      </c>
      <c r="B22" s="3">
        <v>131761</v>
      </c>
      <c r="C22" s="3">
        <f>B22*0.3</f>
        <v>39528.299999999996</v>
      </c>
      <c r="D22" s="3">
        <v>812</v>
      </c>
      <c r="E22" s="22" t="s">
        <v>128</v>
      </c>
      <c r="F22" s="22" t="s">
        <v>127</v>
      </c>
      <c r="G22" s="22" t="s">
        <v>129</v>
      </c>
      <c r="H22" s="8" t="s">
        <v>108</v>
      </c>
      <c r="I22" s="2">
        <v>957883</v>
      </c>
      <c r="J22" s="2">
        <f t="shared" si="1"/>
        <v>383153.2</v>
      </c>
      <c r="K22" s="2">
        <v>106209</v>
      </c>
      <c r="L22" s="19">
        <f t="shared" si="0"/>
        <v>0.11087888604349383</v>
      </c>
      <c r="M22" s="22" t="s">
        <v>109</v>
      </c>
      <c r="N22" s="27" t="s">
        <v>120</v>
      </c>
      <c r="O22" s="12" t="s">
        <v>135</v>
      </c>
      <c r="P22" s="11" t="s">
        <v>21</v>
      </c>
      <c r="Q22" s="12" t="s">
        <v>147</v>
      </c>
      <c r="T22" s="14" t="s">
        <v>45</v>
      </c>
      <c r="U22" s="14" t="s">
        <v>46</v>
      </c>
      <c r="V22" s="12"/>
      <c r="W22" s="14"/>
      <c r="X22" s="14"/>
    </row>
    <row r="23" spans="1:24" ht="72.900000000000006" x14ac:dyDescent="0.4">
      <c r="A23" s="18"/>
      <c r="B23" s="5"/>
      <c r="C23" s="5"/>
      <c r="D23" s="5"/>
      <c r="E23" s="6"/>
      <c r="F23" s="6"/>
      <c r="G23" s="6"/>
      <c r="H23" s="8" t="s">
        <v>118</v>
      </c>
      <c r="I23" s="2">
        <v>1317388</v>
      </c>
      <c r="J23" s="2">
        <f t="shared" si="1"/>
        <v>526955.20000000007</v>
      </c>
      <c r="K23" s="2">
        <v>20020</v>
      </c>
      <c r="L23" s="19">
        <f t="shared" si="0"/>
        <v>1.5196737787197091E-2</v>
      </c>
      <c r="M23" s="22" t="s">
        <v>119</v>
      </c>
      <c r="N23" s="20"/>
      <c r="O23" s="20"/>
      <c r="P23" s="23"/>
      <c r="Q23" s="20"/>
      <c r="T23" s="14"/>
      <c r="U23" s="14"/>
      <c r="V23" s="12"/>
      <c r="W23" s="14"/>
      <c r="X23" s="14"/>
    </row>
    <row r="24" spans="1:24" ht="72.900000000000006" x14ac:dyDescent="0.4">
      <c r="A24" s="18"/>
      <c r="B24" s="5"/>
      <c r="C24" s="5"/>
      <c r="D24" s="5"/>
      <c r="E24" s="6"/>
      <c r="F24" s="6"/>
      <c r="G24" s="6"/>
      <c r="H24" s="8" t="s">
        <v>101</v>
      </c>
      <c r="I24" s="2">
        <v>754880</v>
      </c>
      <c r="J24" s="2">
        <f>0.4*I24</f>
        <v>301952</v>
      </c>
      <c r="K24" s="2">
        <v>5532</v>
      </c>
      <c r="L24" s="19">
        <f t="shared" ref="L24" si="4">K24/I24</f>
        <v>7.328317083509962E-3</v>
      </c>
      <c r="M24" s="22" t="s">
        <v>102</v>
      </c>
      <c r="N24" s="20"/>
      <c r="O24" s="20"/>
      <c r="P24" s="23"/>
      <c r="Q24" s="20"/>
      <c r="T24" s="14"/>
      <c r="U24" s="14"/>
      <c r="V24" s="12"/>
      <c r="W24" s="14"/>
      <c r="X24" s="14"/>
    </row>
    <row r="25" spans="1:24" ht="144" customHeight="1" x14ac:dyDescent="0.4">
      <c r="A25" s="15" t="s">
        <v>89</v>
      </c>
      <c r="B25" s="3">
        <v>88100</v>
      </c>
      <c r="C25" s="3">
        <f>B25*0.3</f>
        <v>26430</v>
      </c>
      <c r="D25" s="3">
        <v>433</v>
      </c>
      <c r="E25" s="22" t="s">
        <v>128</v>
      </c>
      <c r="F25" s="22" t="s">
        <v>127</v>
      </c>
      <c r="G25" s="22" t="s">
        <v>129</v>
      </c>
      <c r="H25" s="8" t="s">
        <v>114</v>
      </c>
      <c r="I25" s="2">
        <v>647026</v>
      </c>
      <c r="J25" s="2">
        <f t="shared" si="1"/>
        <v>258810.40000000002</v>
      </c>
      <c r="K25" s="2">
        <v>22619</v>
      </c>
      <c r="L25" s="19">
        <f t="shared" si="0"/>
        <v>3.4958409708419756E-2</v>
      </c>
      <c r="M25" s="22" t="s">
        <v>117</v>
      </c>
      <c r="N25" s="27" t="s">
        <v>115</v>
      </c>
      <c r="O25" s="12" t="s">
        <v>136</v>
      </c>
      <c r="P25" s="11" t="s">
        <v>21</v>
      </c>
      <c r="Q25" s="12" t="s">
        <v>149</v>
      </c>
      <c r="T25" s="14" t="s">
        <v>47</v>
      </c>
      <c r="U25" s="14" t="s">
        <v>48</v>
      </c>
      <c r="V25" s="12"/>
      <c r="W25" s="14"/>
      <c r="X25" s="14"/>
    </row>
    <row r="26" spans="1:24" ht="72.900000000000006" x14ac:dyDescent="0.4">
      <c r="A26" s="18"/>
      <c r="B26" s="5"/>
      <c r="C26" s="5"/>
      <c r="D26" s="5"/>
      <c r="E26" s="6"/>
      <c r="F26" s="6"/>
      <c r="G26" s="6"/>
      <c r="H26" s="8" t="s">
        <v>90</v>
      </c>
      <c r="I26" s="2">
        <v>2640392</v>
      </c>
      <c r="J26" s="2">
        <f t="shared" si="1"/>
        <v>1056156.8</v>
      </c>
      <c r="K26" s="2">
        <v>65481</v>
      </c>
      <c r="L26" s="19">
        <f t="shared" si="0"/>
        <v>2.4799726707246499E-2</v>
      </c>
      <c r="M26" s="22" t="s">
        <v>106</v>
      </c>
      <c r="N26" s="20"/>
      <c r="O26" s="20"/>
      <c r="P26" s="23"/>
      <c r="Q26" s="20"/>
      <c r="T26" s="14"/>
      <c r="U26" s="14"/>
      <c r="V26" s="12"/>
      <c r="W26" s="14"/>
      <c r="X26" s="14"/>
    </row>
    <row r="27" spans="1:24" ht="145.75" x14ac:dyDescent="0.4">
      <c r="A27" s="15" t="s">
        <v>88</v>
      </c>
      <c r="B27" s="3">
        <v>626682</v>
      </c>
      <c r="C27" s="3">
        <f>B27*0.3</f>
        <v>188004.6</v>
      </c>
      <c r="D27" s="3">
        <v>263</v>
      </c>
      <c r="E27" s="22" t="s">
        <v>128</v>
      </c>
      <c r="F27" s="22" t="s">
        <v>127</v>
      </c>
      <c r="G27" s="22" t="s">
        <v>129</v>
      </c>
      <c r="H27" s="8" t="s">
        <v>88</v>
      </c>
      <c r="I27" s="2">
        <v>1868201</v>
      </c>
      <c r="J27" s="2">
        <f t="shared" si="1"/>
        <v>747280.4</v>
      </c>
      <c r="K27" s="2">
        <v>626682</v>
      </c>
      <c r="L27" s="19">
        <f t="shared" si="0"/>
        <v>0.33544677473141271</v>
      </c>
      <c r="M27" s="22" t="s">
        <v>104</v>
      </c>
      <c r="N27" s="27" t="s">
        <v>116</v>
      </c>
      <c r="O27" s="12" t="s">
        <v>132</v>
      </c>
      <c r="P27" s="31" t="s">
        <v>151</v>
      </c>
      <c r="Q27" s="12" t="s">
        <v>147</v>
      </c>
      <c r="T27" s="14" t="s">
        <v>49</v>
      </c>
      <c r="U27" s="14" t="s">
        <v>50</v>
      </c>
      <c r="V27" s="12"/>
      <c r="W27" s="14"/>
      <c r="X27" s="14" t="s">
        <v>51</v>
      </c>
    </row>
    <row r="28" spans="1:24" ht="145.75" x14ac:dyDescent="0.4">
      <c r="A28" s="15" t="s">
        <v>90</v>
      </c>
      <c r="B28" s="3">
        <v>852714</v>
      </c>
      <c r="C28" s="3">
        <f>B28*0.3</f>
        <v>255814.19999999998</v>
      </c>
      <c r="D28" s="3">
        <v>274</v>
      </c>
      <c r="E28" s="22" t="s">
        <v>128</v>
      </c>
      <c r="F28" s="22" t="s">
        <v>127</v>
      </c>
      <c r="G28" s="22" t="s">
        <v>129</v>
      </c>
      <c r="H28" s="8" t="s">
        <v>90</v>
      </c>
      <c r="I28" s="2">
        <v>2640392</v>
      </c>
      <c r="J28" s="2">
        <f t="shared" si="1"/>
        <v>1056156.8</v>
      </c>
      <c r="K28" s="3">
        <v>852714</v>
      </c>
      <c r="L28" s="19">
        <f t="shared" si="0"/>
        <v>0.3229497741244482</v>
      </c>
      <c r="M28" s="22" t="s">
        <v>106</v>
      </c>
      <c r="N28" s="27" t="s">
        <v>116</v>
      </c>
      <c r="O28" s="12" t="s">
        <v>132</v>
      </c>
      <c r="P28" s="11" t="s">
        <v>21</v>
      </c>
      <c r="Q28" s="12" t="s">
        <v>150</v>
      </c>
      <c r="T28" s="14" t="s">
        <v>52</v>
      </c>
      <c r="U28" s="14" t="s">
        <v>53</v>
      </c>
      <c r="V28" s="12"/>
      <c r="W28" s="14" t="s">
        <v>54</v>
      </c>
      <c r="X28" s="14"/>
    </row>
    <row r="29" spans="1:24" ht="145.75" x14ac:dyDescent="0.4">
      <c r="A29" s="15" t="s">
        <v>91</v>
      </c>
      <c r="B29" s="3">
        <v>547423</v>
      </c>
      <c r="C29" s="3">
        <f>B29*0.3</f>
        <v>164226.9</v>
      </c>
      <c r="D29" s="3">
        <v>370</v>
      </c>
      <c r="E29" s="22" t="s">
        <v>128</v>
      </c>
      <c r="F29" s="22" t="s">
        <v>127</v>
      </c>
      <c r="G29" s="22" t="s">
        <v>129</v>
      </c>
      <c r="H29" s="8" t="s">
        <v>90</v>
      </c>
      <c r="I29" s="2">
        <v>2640392</v>
      </c>
      <c r="J29" s="2">
        <f t="shared" si="1"/>
        <v>1056156.8</v>
      </c>
      <c r="K29" s="2">
        <v>546275</v>
      </c>
      <c r="L29" s="19">
        <f t="shared" si="0"/>
        <v>0.20689162821278054</v>
      </c>
      <c r="M29" s="22" t="s">
        <v>106</v>
      </c>
      <c r="N29" s="27" t="s">
        <v>116</v>
      </c>
      <c r="O29" s="12" t="s">
        <v>132</v>
      </c>
      <c r="P29" s="11" t="s">
        <v>21</v>
      </c>
      <c r="Q29" s="12" t="s">
        <v>150</v>
      </c>
      <c r="T29" s="14" t="s">
        <v>55</v>
      </c>
      <c r="U29" s="14" t="s">
        <v>56</v>
      </c>
      <c r="V29" s="12"/>
      <c r="W29" s="14"/>
      <c r="X29" s="14"/>
    </row>
    <row r="30" spans="1:24" ht="72.900000000000006" x14ac:dyDescent="0.4">
      <c r="A30" s="18"/>
      <c r="B30" s="5"/>
      <c r="C30" s="5"/>
      <c r="D30" s="5"/>
      <c r="E30" s="6"/>
      <c r="F30" s="6"/>
      <c r="G30" s="6"/>
      <c r="H30" s="8" t="s">
        <v>105</v>
      </c>
      <c r="I30" s="2">
        <v>1287627</v>
      </c>
      <c r="J30" s="2">
        <f t="shared" si="1"/>
        <v>515050.80000000005</v>
      </c>
      <c r="K30" s="2">
        <v>5931</v>
      </c>
      <c r="L30" s="19">
        <f t="shared" ref="L30:L31" si="5">K30/I30</f>
        <v>4.6061475877719246E-3</v>
      </c>
      <c r="M30" s="22" t="s">
        <v>107</v>
      </c>
      <c r="N30" s="20"/>
      <c r="O30" s="20"/>
      <c r="P30" s="23"/>
      <c r="Q30" s="20"/>
      <c r="T30" s="14"/>
      <c r="U30" s="14"/>
      <c r="V30" s="12"/>
      <c r="W30" s="14"/>
      <c r="X30" s="14"/>
    </row>
    <row r="31" spans="1:24" ht="72.900000000000006" x14ac:dyDescent="0.4">
      <c r="A31" s="18"/>
      <c r="B31" s="5"/>
      <c r="C31" s="5"/>
      <c r="D31" s="5"/>
      <c r="E31" s="6"/>
      <c r="F31" s="6"/>
      <c r="G31" s="6"/>
      <c r="H31" s="8" t="s">
        <v>112</v>
      </c>
      <c r="I31" s="2">
        <v>934504</v>
      </c>
      <c r="J31" s="2">
        <f t="shared" si="1"/>
        <v>373801.60000000003</v>
      </c>
      <c r="K31" s="2">
        <v>1148</v>
      </c>
      <c r="L31" s="19">
        <f t="shared" si="5"/>
        <v>1.2284591612234939E-3</v>
      </c>
      <c r="M31" s="22" t="s">
        <v>113</v>
      </c>
      <c r="N31" s="20"/>
      <c r="O31" s="20"/>
      <c r="P31" s="23"/>
      <c r="Q31" s="20"/>
      <c r="T31" s="14"/>
      <c r="U31" s="14"/>
      <c r="V31" s="12"/>
      <c r="W31" s="14"/>
      <c r="X31" s="14"/>
    </row>
    <row r="32" spans="1:24" ht="124.75" customHeight="1" x14ac:dyDescent="0.4">
      <c r="A32" s="15" t="s">
        <v>92</v>
      </c>
      <c r="B32" s="3">
        <v>370103</v>
      </c>
      <c r="C32" s="3">
        <f>B32*0.3</f>
        <v>111030.9</v>
      </c>
      <c r="D32" s="3">
        <v>710</v>
      </c>
      <c r="E32" s="22" t="s">
        <v>128</v>
      </c>
      <c r="F32" s="22" t="s">
        <v>127</v>
      </c>
      <c r="G32" s="22" t="s">
        <v>129</v>
      </c>
      <c r="H32" s="8" t="s">
        <v>105</v>
      </c>
      <c r="I32" s="2">
        <v>1287627</v>
      </c>
      <c r="J32" s="2">
        <f t="shared" si="1"/>
        <v>515050.80000000005</v>
      </c>
      <c r="K32" s="2">
        <v>370103</v>
      </c>
      <c r="L32" s="19">
        <f t="shared" si="0"/>
        <v>0.28743028842980151</v>
      </c>
      <c r="M32" s="22" t="s">
        <v>107</v>
      </c>
      <c r="N32" s="27" t="s">
        <v>142</v>
      </c>
      <c r="O32" s="12" t="s">
        <v>141</v>
      </c>
      <c r="P32" s="31" t="s">
        <v>151</v>
      </c>
      <c r="Q32" s="12" t="s">
        <v>147</v>
      </c>
      <c r="T32" s="14" t="s">
        <v>57</v>
      </c>
      <c r="U32" s="14" t="s">
        <v>58</v>
      </c>
      <c r="V32" s="12"/>
      <c r="W32" s="14" t="s">
        <v>59</v>
      </c>
      <c r="X32" s="14"/>
    </row>
    <row r="33" spans="1:24" ht="72.900000000000006" x14ac:dyDescent="0.4">
      <c r="A33" s="18"/>
      <c r="B33" s="5"/>
      <c r="C33" s="5"/>
      <c r="D33" s="5"/>
      <c r="E33" s="6"/>
      <c r="F33" s="6"/>
      <c r="G33" s="6"/>
      <c r="H33" s="8" t="s">
        <v>88</v>
      </c>
      <c r="I33" s="2">
        <v>1868201</v>
      </c>
      <c r="J33" s="2">
        <f t="shared" si="1"/>
        <v>747280.4</v>
      </c>
      <c r="K33" s="2">
        <v>2523</v>
      </c>
      <c r="L33" s="19">
        <f t="shared" ref="L33" si="6">K33/I33</f>
        <v>1.3504970824873769E-3</v>
      </c>
      <c r="M33" s="22" t="s">
        <v>104</v>
      </c>
      <c r="N33" s="20"/>
      <c r="O33" s="20"/>
      <c r="P33" s="23"/>
      <c r="Q33" s="20"/>
      <c r="T33" s="14"/>
      <c r="U33" s="14"/>
      <c r="V33" s="12"/>
      <c r="W33" s="14"/>
      <c r="X33" s="14"/>
    </row>
    <row r="34" spans="1:24" ht="129.44999999999999" customHeight="1" x14ac:dyDescent="0.4">
      <c r="A34" s="15" t="s">
        <v>93</v>
      </c>
      <c r="B34" s="3">
        <v>168715</v>
      </c>
      <c r="C34" s="3">
        <f>B34*0.3</f>
        <v>50614.5</v>
      </c>
      <c r="D34" s="3">
        <v>1051</v>
      </c>
      <c r="E34" s="22" t="s">
        <v>128</v>
      </c>
      <c r="F34" s="22" t="s">
        <v>127</v>
      </c>
      <c r="G34" s="22" t="s">
        <v>129</v>
      </c>
      <c r="H34" s="8" t="s">
        <v>101</v>
      </c>
      <c r="I34" s="2">
        <v>754880</v>
      </c>
      <c r="J34" s="2">
        <f>0.4*I34</f>
        <v>301952</v>
      </c>
      <c r="K34" s="2">
        <v>159502</v>
      </c>
      <c r="L34" s="19">
        <f t="shared" si="0"/>
        <v>0.21129451038575667</v>
      </c>
      <c r="M34" s="22" t="s">
        <v>102</v>
      </c>
      <c r="N34" s="27" t="s">
        <v>121</v>
      </c>
      <c r="O34" s="12" t="s">
        <v>138</v>
      </c>
      <c r="P34" s="31" t="s">
        <v>151</v>
      </c>
      <c r="Q34" s="12" t="s">
        <v>146</v>
      </c>
      <c r="T34" s="14" t="s">
        <v>60</v>
      </c>
      <c r="U34" s="14" t="s">
        <v>61</v>
      </c>
      <c r="V34" s="12"/>
      <c r="W34" s="14" t="s">
        <v>62</v>
      </c>
      <c r="X34" s="14" t="s">
        <v>63</v>
      </c>
    </row>
    <row r="35" spans="1:24" ht="72.900000000000006" x14ac:dyDescent="0.4">
      <c r="A35" s="18"/>
      <c r="B35" s="5"/>
      <c r="C35" s="5"/>
      <c r="D35" s="5"/>
      <c r="E35" s="6"/>
      <c r="F35" s="6"/>
      <c r="G35" s="6"/>
      <c r="H35" s="8" t="s">
        <v>110</v>
      </c>
      <c r="I35" s="2">
        <v>362319</v>
      </c>
      <c r="J35" s="2">
        <f t="shared" si="1"/>
        <v>144927.6</v>
      </c>
      <c r="K35" s="2">
        <v>64829</v>
      </c>
      <c r="L35" s="19">
        <f t="shared" ref="L35" si="7">K35/I35</f>
        <v>0.17892796127169705</v>
      </c>
      <c r="M35" s="22" t="s">
        <v>111</v>
      </c>
      <c r="N35" s="20"/>
      <c r="O35" s="20"/>
      <c r="P35" s="23"/>
      <c r="Q35" s="20"/>
      <c r="T35" s="14"/>
      <c r="U35" s="14"/>
      <c r="V35" s="12"/>
      <c r="W35" s="14"/>
      <c r="X35" s="14"/>
    </row>
    <row r="36" spans="1:24" ht="72.900000000000006" x14ac:dyDescent="0.4">
      <c r="A36" s="18"/>
      <c r="B36" s="5"/>
      <c r="C36" s="5"/>
      <c r="D36" s="5"/>
      <c r="E36" s="6"/>
      <c r="F36" s="6"/>
      <c r="G36" s="6"/>
      <c r="H36" s="8" t="s">
        <v>88</v>
      </c>
      <c r="I36" s="2">
        <v>1868201</v>
      </c>
      <c r="J36" s="2">
        <f t="shared" si="1"/>
        <v>747280.4</v>
      </c>
      <c r="K36" s="2">
        <v>74646</v>
      </c>
      <c r="L36" s="19">
        <f t="shared" si="0"/>
        <v>3.9956086095661016E-2</v>
      </c>
      <c r="M36" s="22" t="s">
        <v>104</v>
      </c>
      <c r="N36" s="20"/>
      <c r="O36" s="20"/>
      <c r="P36" s="23"/>
      <c r="Q36" s="20"/>
      <c r="T36" s="14"/>
      <c r="U36" s="14"/>
      <c r="V36" s="12"/>
      <c r="W36" s="14"/>
      <c r="X36" s="14"/>
    </row>
    <row r="37" spans="1:24" ht="145.75" x14ac:dyDescent="0.4">
      <c r="A37" s="15" t="s">
        <v>94</v>
      </c>
      <c r="B37" s="3">
        <v>185997</v>
      </c>
      <c r="C37" s="3">
        <f>B37*0.3</f>
        <v>55799.1</v>
      </c>
      <c r="D37" s="3">
        <v>599</v>
      </c>
      <c r="E37" s="22" t="s">
        <v>128</v>
      </c>
      <c r="F37" s="22" t="s">
        <v>127</v>
      </c>
      <c r="G37" s="22" t="s">
        <v>129</v>
      </c>
      <c r="H37" s="8" t="s">
        <v>88</v>
      </c>
      <c r="I37" s="2">
        <v>1868201</v>
      </c>
      <c r="J37" s="2">
        <f t="shared" si="1"/>
        <v>747280.4</v>
      </c>
      <c r="K37" s="2">
        <v>184991</v>
      </c>
      <c r="L37" s="19">
        <f t="shared" si="0"/>
        <v>9.9020929760769857E-2</v>
      </c>
      <c r="M37" s="22" t="s">
        <v>104</v>
      </c>
      <c r="N37" s="27" t="s">
        <v>116</v>
      </c>
      <c r="O37" s="12" t="s">
        <v>132</v>
      </c>
      <c r="P37" s="31" t="s">
        <v>151</v>
      </c>
      <c r="Q37" s="12" t="s">
        <v>147</v>
      </c>
      <c r="T37" s="14" t="s">
        <v>64</v>
      </c>
      <c r="U37" s="14" t="s">
        <v>65</v>
      </c>
      <c r="V37" s="12"/>
      <c r="W37" s="14"/>
      <c r="X37" s="14"/>
    </row>
    <row r="38" spans="1:24" ht="72.900000000000006" x14ac:dyDescent="0.4">
      <c r="A38" s="18"/>
      <c r="B38" s="5"/>
      <c r="C38" s="5"/>
      <c r="D38" s="5"/>
      <c r="E38" s="6"/>
      <c r="F38" s="6"/>
      <c r="G38" s="6"/>
      <c r="H38" s="8" t="s">
        <v>105</v>
      </c>
      <c r="I38" s="2">
        <v>1287627</v>
      </c>
      <c r="J38" s="2">
        <f t="shared" si="1"/>
        <v>515050.80000000005</v>
      </c>
      <c r="K38" s="2">
        <v>13307</v>
      </c>
      <c r="L38" s="19">
        <f t="shared" ref="L38" si="8">K38/I38</f>
        <v>1.0334514576037936E-2</v>
      </c>
      <c r="M38" s="22" t="s">
        <v>107</v>
      </c>
      <c r="N38" s="20"/>
      <c r="O38" s="20"/>
      <c r="P38" s="23"/>
      <c r="Q38" s="20"/>
      <c r="T38" s="14"/>
      <c r="U38" s="14"/>
      <c r="V38" s="12"/>
      <c r="W38" s="14"/>
      <c r="X38" s="14"/>
    </row>
    <row r="39" spans="1:24" ht="90.9" customHeight="1" x14ac:dyDescent="0.4">
      <c r="A39" s="15" t="s">
        <v>95</v>
      </c>
      <c r="B39" s="3">
        <v>528832</v>
      </c>
      <c r="C39" s="3">
        <f>B39*0.3</f>
        <v>158649.60000000001</v>
      </c>
      <c r="D39" s="3">
        <v>362</v>
      </c>
      <c r="E39" s="22" t="s">
        <v>128</v>
      </c>
      <c r="F39" s="22" t="s">
        <v>127</v>
      </c>
      <c r="G39" s="22" t="s">
        <v>129</v>
      </c>
      <c r="H39" s="8" t="s">
        <v>90</v>
      </c>
      <c r="I39" s="2">
        <v>2640392</v>
      </c>
      <c r="J39" s="2">
        <f t="shared" si="1"/>
        <v>1056156.8</v>
      </c>
      <c r="K39" s="2">
        <v>528832</v>
      </c>
      <c r="L39" s="19">
        <f t="shared" si="0"/>
        <v>0.20028541216607232</v>
      </c>
      <c r="M39" s="22" t="s">
        <v>106</v>
      </c>
      <c r="N39" s="27" t="s">
        <v>116</v>
      </c>
      <c r="O39" s="12" t="s">
        <v>132</v>
      </c>
      <c r="P39" s="11" t="s">
        <v>21</v>
      </c>
      <c r="Q39" s="12" t="s">
        <v>149</v>
      </c>
      <c r="T39" s="14" t="s">
        <v>35</v>
      </c>
      <c r="U39" s="14" t="s">
        <v>66</v>
      </c>
      <c r="V39" s="12"/>
      <c r="W39" s="14" t="s">
        <v>67</v>
      </c>
      <c r="X39" s="14"/>
    </row>
    <row r="40" spans="1:24" ht="72.900000000000006" x14ac:dyDescent="0.4">
      <c r="A40" s="18"/>
      <c r="B40" s="5"/>
      <c r="C40" s="5"/>
      <c r="D40" s="5"/>
      <c r="E40" s="6"/>
      <c r="F40" s="6"/>
      <c r="G40" s="6"/>
      <c r="H40" s="8" t="s">
        <v>108</v>
      </c>
      <c r="I40" s="2">
        <v>957883</v>
      </c>
      <c r="J40" s="2">
        <f t="shared" si="1"/>
        <v>383153.2</v>
      </c>
      <c r="K40" s="2">
        <v>14611</v>
      </c>
      <c r="L40" s="19">
        <f t="shared" ref="L40" si="9">K40/I40</f>
        <v>1.5253428654647801E-2</v>
      </c>
      <c r="M40" s="22" t="s">
        <v>109</v>
      </c>
      <c r="N40" s="20"/>
      <c r="O40" s="20"/>
      <c r="P40" s="23"/>
      <c r="Q40" s="20"/>
      <c r="T40" s="14"/>
      <c r="U40" s="14"/>
      <c r="V40" s="12"/>
      <c r="W40" s="14"/>
      <c r="X40" s="14"/>
    </row>
    <row r="41" spans="1:24" ht="145.75" x14ac:dyDescent="0.4">
      <c r="A41" s="15" t="s">
        <v>96</v>
      </c>
      <c r="B41" s="3">
        <v>349389</v>
      </c>
      <c r="C41" s="3">
        <f>B41*0.3</f>
        <v>104816.7</v>
      </c>
      <c r="D41" s="3">
        <v>398</v>
      </c>
      <c r="E41" s="22" t="s">
        <v>128</v>
      </c>
      <c r="F41" s="22" t="s">
        <v>127</v>
      </c>
      <c r="G41" s="22" t="s">
        <v>129</v>
      </c>
      <c r="H41" s="8" t="s">
        <v>108</v>
      </c>
      <c r="I41" s="2">
        <v>957883</v>
      </c>
      <c r="J41" s="2">
        <f t="shared" si="1"/>
        <v>383153.2</v>
      </c>
      <c r="K41" s="2">
        <v>349389</v>
      </c>
      <c r="L41" s="19">
        <f t="shared" si="0"/>
        <v>0.36475122744635829</v>
      </c>
      <c r="M41" s="22" t="s">
        <v>109</v>
      </c>
      <c r="N41" s="27" t="s">
        <v>122</v>
      </c>
      <c r="O41" s="12" t="s">
        <v>139</v>
      </c>
      <c r="P41" s="11" t="s">
        <v>21</v>
      </c>
      <c r="Q41" s="12" t="s">
        <v>147</v>
      </c>
      <c r="T41" s="14" t="s">
        <v>35</v>
      </c>
      <c r="U41" s="14" t="s">
        <v>28</v>
      </c>
      <c r="V41" s="12"/>
      <c r="W41" s="14"/>
      <c r="X41" s="14"/>
    </row>
    <row r="42" spans="1:24" ht="145.75" x14ac:dyDescent="0.4">
      <c r="A42" s="16" t="s">
        <v>97</v>
      </c>
      <c r="B42" s="3">
        <v>322489</v>
      </c>
      <c r="C42" s="3">
        <f>B42*0.3</f>
        <v>96746.7</v>
      </c>
      <c r="D42" s="3">
        <v>431</v>
      </c>
      <c r="E42" s="22" t="s">
        <v>128</v>
      </c>
      <c r="F42" s="22" t="s">
        <v>127</v>
      </c>
      <c r="G42" s="22" t="s">
        <v>129</v>
      </c>
      <c r="H42" s="8" t="s">
        <v>88</v>
      </c>
      <c r="I42" s="2">
        <v>1868201</v>
      </c>
      <c r="J42" s="2">
        <f t="shared" si="1"/>
        <v>747280.4</v>
      </c>
      <c r="K42" s="2">
        <v>293727</v>
      </c>
      <c r="L42" s="19">
        <f t="shared" si="0"/>
        <v>0.15722451706213625</v>
      </c>
      <c r="M42" s="22" t="s">
        <v>104</v>
      </c>
      <c r="N42" s="27" t="s">
        <v>116</v>
      </c>
      <c r="O42" s="12" t="s">
        <v>132</v>
      </c>
      <c r="P42" s="11" t="s">
        <v>21</v>
      </c>
      <c r="Q42" s="12" t="s">
        <v>147</v>
      </c>
      <c r="T42" s="14" t="s">
        <v>68</v>
      </c>
      <c r="U42" s="14" t="s">
        <v>65</v>
      </c>
      <c r="V42" s="12"/>
      <c r="W42" s="14"/>
      <c r="X42" s="14" t="s">
        <v>69</v>
      </c>
    </row>
    <row r="43" spans="1:24" ht="72.900000000000006" x14ac:dyDescent="0.4">
      <c r="A43" s="18"/>
      <c r="B43" s="5"/>
      <c r="C43" s="5"/>
      <c r="D43" s="5"/>
      <c r="E43" s="6"/>
      <c r="F43" s="6"/>
      <c r="G43" s="6"/>
      <c r="H43" s="8" t="s">
        <v>90</v>
      </c>
      <c r="I43" s="2">
        <v>2640392</v>
      </c>
      <c r="J43" s="2">
        <f t="shared" si="1"/>
        <v>1056156.8</v>
      </c>
      <c r="K43" s="2">
        <v>178220</v>
      </c>
      <c r="L43" s="19">
        <f t="shared" si="0"/>
        <v>6.7497553393587012E-2</v>
      </c>
      <c r="M43" s="22" t="s">
        <v>106</v>
      </c>
      <c r="N43" s="20"/>
      <c r="O43" s="20"/>
      <c r="P43" s="23"/>
      <c r="Q43" s="20"/>
      <c r="T43" s="14"/>
      <c r="U43" s="14"/>
      <c r="V43" s="12"/>
      <c r="W43" s="14"/>
      <c r="X43" s="14"/>
    </row>
    <row r="44" spans="1:24" ht="72.900000000000006" x14ac:dyDescent="0.4">
      <c r="A44" s="18"/>
      <c r="B44" s="5"/>
      <c r="C44" s="5"/>
      <c r="D44" s="5"/>
      <c r="E44" s="6"/>
      <c r="F44" s="6"/>
      <c r="G44" s="6"/>
      <c r="H44" s="8" t="s">
        <v>108</v>
      </c>
      <c r="I44" s="2">
        <v>957883</v>
      </c>
      <c r="J44" s="2">
        <f t="shared" si="1"/>
        <v>383153.2</v>
      </c>
      <c r="K44" s="2">
        <v>4442</v>
      </c>
      <c r="L44" s="19">
        <f t="shared" si="0"/>
        <v>4.6373095670348046E-3</v>
      </c>
      <c r="M44" s="22" t="s">
        <v>109</v>
      </c>
      <c r="N44" s="20"/>
      <c r="O44" s="20"/>
      <c r="P44" s="23"/>
      <c r="Q44" s="20"/>
      <c r="T44" s="14"/>
      <c r="U44" s="14"/>
      <c r="V44" s="12"/>
      <c r="W44" s="14"/>
      <c r="X44" s="14"/>
    </row>
    <row r="45" spans="1:24" ht="87" customHeight="1" x14ac:dyDescent="0.4">
      <c r="A45" s="15" t="s">
        <v>98</v>
      </c>
      <c r="B45" s="3">
        <v>577031</v>
      </c>
      <c r="C45" s="3">
        <f>B45*0.3</f>
        <v>173109.3</v>
      </c>
      <c r="D45" s="3">
        <v>668</v>
      </c>
      <c r="E45" s="22" t="s">
        <v>128</v>
      </c>
      <c r="F45" s="22" t="s">
        <v>127</v>
      </c>
      <c r="G45" s="22" t="s">
        <v>129</v>
      </c>
      <c r="H45" s="8" t="s">
        <v>105</v>
      </c>
      <c r="I45" s="2">
        <v>1287627</v>
      </c>
      <c r="J45" s="2">
        <f t="shared" ref="J45:J47" si="10">0.4*I45</f>
        <v>515050.80000000005</v>
      </c>
      <c r="K45" s="2">
        <v>140816</v>
      </c>
      <c r="L45" s="19">
        <f t="shared" ref="L45:L47" si="11">K45/I45</f>
        <v>0.10936086304496566</v>
      </c>
      <c r="M45" s="22" t="s">
        <v>107</v>
      </c>
      <c r="N45" s="27" t="s">
        <v>116</v>
      </c>
      <c r="O45" s="12" t="s">
        <v>132</v>
      </c>
      <c r="P45" s="11" t="s">
        <v>151</v>
      </c>
      <c r="Q45" s="12" t="s">
        <v>147</v>
      </c>
      <c r="T45" s="14" t="s">
        <v>68</v>
      </c>
      <c r="U45" s="14" t="s">
        <v>65</v>
      </c>
      <c r="V45" s="12"/>
      <c r="W45" s="14" t="s">
        <v>70</v>
      </c>
      <c r="X45" s="14"/>
    </row>
    <row r="46" spans="1:24" ht="72.900000000000006" x14ac:dyDescent="0.4">
      <c r="A46" s="18"/>
      <c r="B46" s="5"/>
      <c r="C46" s="5"/>
      <c r="D46" s="5"/>
      <c r="E46" s="6"/>
      <c r="F46" s="6"/>
      <c r="G46" s="6"/>
      <c r="H46" s="8" t="s">
        <v>88</v>
      </c>
      <c r="I46" s="2">
        <v>1868201</v>
      </c>
      <c r="J46" s="2">
        <f t="shared" si="10"/>
        <v>747280.4</v>
      </c>
      <c r="K46" s="2">
        <v>451200</v>
      </c>
      <c r="L46" s="19">
        <f t="shared" si="11"/>
        <v>0.24151576837824196</v>
      </c>
      <c r="M46" s="22" t="s">
        <v>104</v>
      </c>
      <c r="N46" s="20"/>
      <c r="O46" s="20"/>
      <c r="P46" s="23"/>
      <c r="Q46" s="20"/>
      <c r="T46" s="14"/>
      <c r="U46" s="14"/>
      <c r="V46" s="12"/>
      <c r="W46" s="14"/>
      <c r="X46" s="14"/>
    </row>
    <row r="47" spans="1:24" ht="72.900000000000006" x14ac:dyDescent="0.4">
      <c r="A47" s="18"/>
      <c r="B47" s="5"/>
      <c r="C47" s="5"/>
      <c r="D47" s="5"/>
      <c r="E47" s="6"/>
      <c r="F47" s="6"/>
      <c r="G47" s="6"/>
      <c r="H47" s="8" t="s">
        <v>90</v>
      </c>
      <c r="I47" s="2">
        <v>2640392</v>
      </c>
      <c r="J47" s="2">
        <f t="shared" si="10"/>
        <v>1056156.8</v>
      </c>
      <c r="K47" s="2">
        <v>280280</v>
      </c>
      <c r="L47" s="19">
        <f t="shared" si="11"/>
        <v>0.10615090486564116</v>
      </c>
      <c r="M47" s="22" t="s">
        <v>106</v>
      </c>
      <c r="N47" s="20"/>
      <c r="O47" s="20"/>
      <c r="P47" s="23"/>
      <c r="Q47" s="20"/>
      <c r="T47" s="14"/>
      <c r="U47" s="14"/>
      <c r="V47" s="12"/>
      <c r="W47" s="14"/>
      <c r="X47" s="14"/>
    </row>
    <row r="48" spans="1:24" ht="145.75" x14ac:dyDescent="0.4">
      <c r="A48" s="15" t="s">
        <v>99</v>
      </c>
      <c r="B48" s="3">
        <v>280633</v>
      </c>
      <c r="C48" s="3">
        <f>B48*0.3</f>
        <v>84189.9</v>
      </c>
      <c r="D48" s="3">
        <v>258</v>
      </c>
      <c r="E48" s="22" t="s">
        <v>128</v>
      </c>
      <c r="F48" s="22" t="s">
        <v>127</v>
      </c>
      <c r="G48" s="22" t="s">
        <v>129</v>
      </c>
      <c r="H48" s="8" t="s">
        <v>101</v>
      </c>
      <c r="I48" s="2">
        <v>754879</v>
      </c>
      <c r="J48" s="2">
        <f>0.4*I48</f>
        <v>301951.60000000003</v>
      </c>
      <c r="K48" s="2">
        <v>280633</v>
      </c>
      <c r="L48" s="19">
        <f>K48/I48</f>
        <v>0.37175891765435254</v>
      </c>
      <c r="M48" s="22" t="s">
        <v>102</v>
      </c>
      <c r="N48" s="27" t="s">
        <v>103</v>
      </c>
      <c r="O48" s="12" t="s">
        <v>140</v>
      </c>
      <c r="P48" s="31" t="s">
        <v>151</v>
      </c>
      <c r="Q48" s="12" t="s">
        <v>147</v>
      </c>
      <c r="T48" s="14" t="s">
        <v>35</v>
      </c>
      <c r="U48" s="14" t="s">
        <v>71</v>
      </c>
      <c r="V48" s="12"/>
      <c r="W48" s="14"/>
      <c r="X48" s="14" t="s">
        <v>72</v>
      </c>
    </row>
    <row r="49" spans="1:24" ht="72.900000000000006" x14ac:dyDescent="0.4">
      <c r="A49" s="18"/>
      <c r="B49" s="5"/>
      <c r="C49" s="5"/>
      <c r="D49" s="5"/>
      <c r="E49" s="6"/>
      <c r="F49" s="6"/>
      <c r="G49" s="6"/>
      <c r="H49" s="8" t="s">
        <v>88</v>
      </c>
      <c r="I49" s="2">
        <v>1868201</v>
      </c>
      <c r="J49" s="2">
        <f>0.4*I49</f>
        <v>747280.4</v>
      </c>
      <c r="K49" s="2">
        <v>280634</v>
      </c>
      <c r="L49" s="19">
        <f>K49/I49</f>
        <v>0.15021617052983058</v>
      </c>
      <c r="M49" s="22" t="s">
        <v>104</v>
      </c>
      <c r="N49" s="20"/>
      <c r="O49" s="20"/>
      <c r="P49" s="23"/>
      <c r="Q49" s="20"/>
      <c r="T49" s="14"/>
      <c r="U49" s="14"/>
      <c r="V49" s="12"/>
      <c r="W49" s="14"/>
      <c r="X49" s="14"/>
    </row>
    <row r="50" spans="1:24" ht="145.75" x14ac:dyDescent="0.4">
      <c r="A50" s="15" t="s">
        <v>100</v>
      </c>
      <c r="B50" s="3">
        <v>109973</v>
      </c>
      <c r="C50" s="3">
        <f>B50*0.3</f>
        <v>32991.9</v>
      </c>
      <c r="D50" s="3">
        <v>366</v>
      </c>
      <c r="E50" s="22" t="s">
        <v>128</v>
      </c>
      <c r="F50" s="22" t="s">
        <v>127</v>
      </c>
      <c r="G50" s="22" t="s">
        <v>129</v>
      </c>
      <c r="H50" s="8" t="s">
        <v>101</v>
      </c>
      <c r="I50" s="2">
        <v>754880</v>
      </c>
      <c r="J50" s="2">
        <f>0.4*I50</f>
        <v>301952</v>
      </c>
      <c r="K50" s="2">
        <v>109973</v>
      </c>
      <c r="L50" s="19">
        <f>K50/I50</f>
        <v>0.14568275752437473</v>
      </c>
      <c r="M50" s="22" t="s">
        <v>102</v>
      </c>
      <c r="N50" s="27" t="s">
        <v>123</v>
      </c>
      <c r="O50" s="12" t="s">
        <v>135</v>
      </c>
      <c r="P50" s="11" t="s">
        <v>21</v>
      </c>
      <c r="Q50" s="12" t="s">
        <v>147</v>
      </c>
      <c r="T50" s="14" t="s">
        <v>73</v>
      </c>
      <c r="U50" s="14" t="s">
        <v>74</v>
      </c>
      <c r="V50" s="12"/>
      <c r="W50" s="14" t="s">
        <v>75</v>
      </c>
      <c r="X50" s="14" t="s">
        <v>76</v>
      </c>
    </row>
    <row r="51" spans="1:24" ht="22.95" customHeight="1" x14ac:dyDescent="0.4">
      <c r="A51" s="15"/>
      <c r="B51" s="3"/>
      <c r="C51" s="3"/>
      <c r="D51" s="3"/>
      <c r="E51" s="4"/>
      <c r="F51" s="4"/>
      <c r="G51" s="4"/>
      <c r="H51" s="8"/>
      <c r="I51" s="2"/>
      <c r="K51" s="2"/>
      <c r="L51" s="19"/>
      <c r="M51" s="22"/>
      <c r="N51" s="27"/>
      <c r="T51" s="14"/>
      <c r="U51" s="14"/>
      <c r="V51" s="12"/>
      <c r="W51" s="14"/>
      <c r="X51" s="14"/>
    </row>
    <row r="52" spans="1:24" ht="22.95" customHeight="1" x14ac:dyDescent="0.4">
      <c r="A52" s="15"/>
      <c r="B52" s="3"/>
      <c r="C52" s="3"/>
      <c r="D52" s="3"/>
      <c r="E52" s="4"/>
      <c r="F52" s="4"/>
      <c r="G52" s="4"/>
      <c r="H52" s="8"/>
      <c r="I52" s="2"/>
      <c r="K52" s="2"/>
      <c r="L52" s="19"/>
      <c r="M52" s="22"/>
      <c r="T52" s="14"/>
      <c r="U52" s="14"/>
      <c r="V52" s="12"/>
      <c r="W52" s="14"/>
      <c r="X52" s="14"/>
    </row>
    <row r="53" spans="1:24" ht="42.45" customHeight="1" x14ac:dyDescent="0.4">
      <c r="A53" s="15"/>
      <c r="B53" s="3"/>
      <c r="C53" s="3"/>
      <c r="D53" s="3"/>
      <c r="E53" s="22"/>
      <c r="F53" s="22"/>
      <c r="G53" s="22"/>
      <c r="H53" s="8"/>
      <c r="I53" s="2"/>
      <c r="K53" s="3"/>
      <c r="L53" s="19"/>
      <c r="M53" s="22"/>
      <c r="T53" s="14"/>
      <c r="U53" s="14"/>
      <c r="V53" s="12"/>
      <c r="W53" s="14"/>
      <c r="X53" s="14"/>
    </row>
    <row r="54" spans="1:24" ht="82.1" customHeight="1" x14ac:dyDescent="0.4">
      <c r="A54" s="15"/>
      <c r="B54" s="3"/>
      <c r="C54" s="3"/>
      <c r="D54" s="3"/>
      <c r="E54" s="22"/>
      <c r="F54" s="22"/>
      <c r="G54" s="22"/>
      <c r="H54" s="8"/>
      <c r="I54" s="2"/>
      <c r="K54" s="2"/>
      <c r="L54" s="19"/>
      <c r="M54" s="22"/>
      <c r="T54" s="14"/>
      <c r="U54" s="14"/>
      <c r="V54" s="12"/>
      <c r="W54" s="14"/>
      <c r="X54" s="14"/>
    </row>
    <row r="55" spans="1:24" ht="22.95" customHeight="1" x14ac:dyDescent="0.4">
      <c r="A55" s="15"/>
      <c r="B55" s="3"/>
      <c r="C55" s="3"/>
      <c r="D55" s="3"/>
      <c r="E55" s="4"/>
      <c r="F55" s="4"/>
      <c r="G55" s="4"/>
      <c r="H55" s="8"/>
      <c r="I55" s="2"/>
      <c r="K55" s="2"/>
      <c r="L55" s="19"/>
      <c r="M55" s="22"/>
      <c r="T55" s="14"/>
      <c r="U55" s="14"/>
      <c r="V55" s="12"/>
      <c r="W55" s="14"/>
      <c r="X55" s="14"/>
    </row>
    <row r="56" spans="1:24" ht="71.7" customHeight="1" x14ac:dyDescent="0.4">
      <c r="A56" s="16"/>
      <c r="B56" s="3"/>
      <c r="C56" s="3"/>
      <c r="D56" s="3"/>
      <c r="E56" s="22"/>
      <c r="F56" s="22"/>
      <c r="G56" s="22"/>
      <c r="H56" s="8"/>
      <c r="I56" s="2"/>
      <c r="K56" s="2"/>
      <c r="L56" s="19"/>
      <c r="M56" s="22"/>
      <c r="P56" s="4"/>
      <c r="Q56" s="17"/>
      <c r="T56" s="14"/>
      <c r="U56" s="14"/>
      <c r="V56" s="12"/>
      <c r="W56" s="14"/>
      <c r="X56" s="14"/>
    </row>
    <row r="57" spans="1:24" ht="22.95" customHeight="1" x14ac:dyDescent="0.4">
      <c r="A57" s="16"/>
      <c r="B57" s="3"/>
      <c r="C57" s="3"/>
      <c r="D57" s="3"/>
      <c r="E57" s="4"/>
      <c r="F57" s="4"/>
      <c r="G57" s="4"/>
      <c r="H57" s="8"/>
      <c r="I57" s="2"/>
      <c r="K57" s="2"/>
      <c r="L57" s="19"/>
      <c r="M57" s="22"/>
      <c r="P57" s="4"/>
      <c r="Q57" s="17"/>
      <c r="T57" s="14"/>
      <c r="U57" s="14"/>
      <c r="V57" s="12"/>
      <c r="W57" s="14"/>
      <c r="X57" s="14"/>
    </row>
    <row r="58" spans="1:24" ht="22.95" customHeight="1" x14ac:dyDescent="0.4">
      <c r="A58" s="16"/>
      <c r="B58" s="3"/>
      <c r="C58" s="3"/>
      <c r="D58" s="3"/>
      <c r="E58" s="4"/>
      <c r="F58" s="4"/>
      <c r="G58" s="1"/>
      <c r="H58" s="8"/>
      <c r="I58" s="2"/>
      <c r="K58" s="2"/>
      <c r="L58" s="21"/>
      <c r="M58" s="22"/>
      <c r="P58" s="4"/>
      <c r="Q58" s="17"/>
      <c r="T58" s="14"/>
      <c r="U58" s="14"/>
      <c r="V58" s="12"/>
      <c r="W58" s="14"/>
      <c r="X58" s="14"/>
    </row>
    <row r="59" spans="1:24" ht="22.95" customHeight="1" x14ac:dyDescent="0.4">
      <c r="A59" s="15"/>
      <c r="B59" s="1"/>
      <c r="C59" s="1"/>
      <c r="D59" s="1"/>
      <c r="E59" s="1"/>
      <c r="F59" s="1"/>
      <c r="G59" s="1"/>
      <c r="T59" s="14"/>
      <c r="U59" s="14"/>
      <c r="V59" s="12"/>
      <c r="W59" s="14"/>
      <c r="X59" s="14"/>
    </row>
    <row r="60" spans="1:24" ht="22.95" customHeight="1" x14ac:dyDescent="0.4">
      <c r="A60" s="15"/>
      <c r="B60" s="1"/>
      <c r="C60" s="1"/>
      <c r="D60" s="1"/>
      <c r="E60" s="1"/>
      <c r="F60" s="1"/>
      <c r="G60" s="1"/>
      <c r="T60" s="14"/>
      <c r="U60" s="14"/>
      <c r="V60" s="12"/>
      <c r="W60" s="14"/>
      <c r="X60" s="14"/>
    </row>
    <row r="61" spans="1:24" ht="22.95" customHeight="1" x14ac:dyDescent="0.4">
      <c r="A61" s="15"/>
    </row>
    <row r="62" spans="1:24" ht="22.95" customHeight="1" x14ac:dyDescent="0.4">
      <c r="A62" s="15"/>
    </row>
    <row r="63" spans="1:24" ht="22.95" customHeight="1" x14ac:dyDescent="0.4">
      <c r="A63" s="15"/>
    </row>
    <row r="64" spans="1:24" ht="22.95" customHeight="1" x14ac:dyDescent="0.4">
      <c r="A64" s="16"/>
    </row>
    <row r="65" spans="1:1" ht="22.95" customHeight="1" x14ac:dyDescent="0.4">
      <c r="A65" s="15"/>
    </row>
    <row r="66" spans="1:1" ht="22.95" customHeight="1" x14ac:dyDescent="0.4">
      <c r="A66" s="15"/>
    </row>
    <row r="67" spans="1:1" ht="22.95" customHeight="1" x14ac:dyDescent="0.4">
      <c r="A67" s="15"/>
    </row>
    <row r="68" spans="1:1" ht="22.95" customHeight="1" x14ac:dyDescent="0.4">
      <c r="A68" s="15"/>
    </row>
  </sheetData>
  <sortState xmlns:xlrd2="http://schemas.microsoft.com/office/spreadsheetml/2017/richdata2" ref="A5:XFC60">
    <sortCondition ref="H5:H60"/>
    <sortCondition ref="A5:A60"/>
  </sortState>
  <mergeCells count="19">
    <mergeCell ref="H2:M2"/>
    <mergeCell ref="B2:G2"/>
    <mergeCell ref="A3:A4"/>
    <mergeCell ref="B3:B4"/>
    <mergeCell ref="K3:L3"/>
    <mergeCell ref="G3:G4"/>
    <mergeCell ref="C3:C4"/>
    <mergeCell ref="E3:E4"/>
    <mergeCell ref="N3:N4"/>
    <mergeCell ref="Q3:Q4"/>
    <mergeCell ref="O3:O4"/>
    <mergeCell ref="R3:R4"/>
    <mergeCell ref="D3:D4"/>
    <mergeCell ref="F3:F4"/>
    <mergeCell ref="H3:H4"/>
    <mergeCell ref="I3:I4"/>
    <mergeCell ref="J3:J4"/>
    <mergeCell ref="M3:M4"/>
    <mergeCell ref="P3:P4"/>
  </mergeCells>
  <hyperlinks>
    <hyperlink ref="M49" r:id="rId1" xr:uid="{E8EA123F-7CB7-4BA4-85C8-EC4A5A99E312}"/>
    <hyperlink ref="E5" r:id="rId2" xr:uid="{84405CE7-91FA-44A2-A162-6DC1273E4AB6}"/>
    <hyperlink ref="E8" r:id="rId3" xr:uid="{B59A1885-D9CF-47C3-9FB7-5C394520C09A}"/>
    <hyperlink ref="E9" r:id="rId4" xr:uid="{5142E1AC-BE46-45FD-9795-AA6F447A44E5}"/>
    <hyperlink ref="E11" r:id="rId5" xr:uid="{BDC0FD0C-5523-4ACC-AA49-D6833DCD4263}"/>
    <hyperlink ref="E13" r:id="rId6" xr:uid="{65DB3D80-A64F-4381-96D4-166797E55FDE}"/>
    <hyperlink ref="E16" r:id="rId7" xr:uid="{A0C1276F-CF58-40CB-A7EE-BD0F07827FC8}"/>
    <hyperlink ref="E19" r:id="rId8" xr:uid="{C600FDA6-CB1E-45B7-B934-236DBD234A62}"/>
    <hyperlink ref="E20" r:id="rId9" xr:uid="{69889D1B-8E2C-4523-B0E5-9E0E91D98558}"/>
    <hyperlink ref="E22" r:id="rId10" xr:uid="{AACAE151-F97D-4BA0-BBF6-4435BC628EE9}"/>
    <hyperlink ref="E25" r:id="rId11" xr:uid="{68E80DEA-801F-470A-BE7E-576BD512AAA2}"/>
    <hyperlink ref="E27" r:id="rId12" xr:uid="{0F5837DB-F7D6-447B-A375-AA1576766EA9}"/>
    <hyperlink ref="E28" r:id="rId13" xr:uid="{02FC4AC7-0F6B-4159-9444-05C99FF38F92}"/>
    <hyperlink ref="E29" r:id="rId14" xr:uid="{888167FC-A73A-4420-A8C4-FC454AE5791C}"/>
    <hyperlink ref="E32" r:id="rId15" xr:uid="{4A25E3E4-35D1-4F04-8BCE-81A1EE6B6C9F}"/>
    <hyperlink ref="E34" r:id="rId16" xr:uid="{C5D44906-59C6-40E1-8FD6-9DDD503738A1}"/>
    <hyperlink ref="E37" r:id="rId17" xr:uid="{DA8EA288-C153-4910-BC7C-9133F55C36C9}"/>
    <hyperlink ref="E39" r:id="rId18" xr:uid="{38704252-1F54-41BE-9EC3-D37E05256D14}"/>
    <hyperlink ref="E41" r:id="rId19" xr:uid="{580907FD-488B-48CB-AC51-4BEA93ABC521}"/>
    <hyperlink ref="E42" r:id="rId20" xr:uid="{DFEBE0BE-AF0C-40FD-B3E6-446CFCF6E409}"/>
    <hyperlink ref="E45" r:id="rId21" xr:uid="{FE4E6DBA-681E-4F1E-877F-5D63E8B1D248}"/>
    <hyperlink ref="E48" r:id="rId22" xr:uid="{1016160E-BEDF-48F2-BA5C-F7A708721619}"/>
    <hyperlink ref="E50" r:id="rId23" xr:uid="{20E6D379-9E4E-41BE-9730-6D83E9120506}"/>
  </hyperlinks>
  <printOptions gridLines="1"/>
  <pageMargins left="0.25" right="0.25" top="0.75" bottom="0.75" header="0.3" footer="0.3"/>
  <pageSetup paperSize="9" orientation="portrait"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Time xmlns="341f3a21-500e-418d-b220-102a9842abf4" xsi:nil="true"/>
    <SentOn xmlns="341f3a21-500e-418d-b220-102a9842abf4" xsi:nil="true"/>
    <Attach_x0020_count xmlns="c5f543e3-8063-4253-bd42-47ca496057f8" xsi:nil="true"/>
    <Classification xmlns="c5f543e3-8063-4253-bd42-47ca496057f8" xsi:nil="true"/>
    <To xmlns="341f3a21-500e-418d-b220-102a9842abf4" xsi:nil="true"/>
    <mvFrom xmlns="c5f543e3-8063-4253-bd42-47ca496057f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uidance" ma:contentTypeID="0x010100CAA12C5105342047A1E5FE66CBFB4107DC006A2A70D6F9A84C4BB7A1B886B2A92C93" ma:contentTypeVersion="12" ma:contentTypeDescription="" ma:contentTypeScope="" ma:versionID="e9b9723e72565706eeb774980555b435">
  <xsd:schema xmlns:xsd="http://www.w3.org/2001/XMLSchema" xmlns:xs="http://www.w3.org/2001/XMLSchema" xmlns:p="http://schemas.microsoft.com/office/2006/metadata/properties" xmlns:ns3="c5f543e3-8063-4253-bd42-47ca496057f8" xmlns:ns4="341f3a21-500e-418d-b220-102a9842abf4" targetNamespace="http://schemas.microsoft.com/office/2006/metadata/properties" ma:root="true" ma:fieldsID="46381afe448976e738540d719cfcb8fb" ns3:_="" ns4:_="">
    <xsd:import namespace="c5f543e3-8063-4253-bd42-47ca496057f8"/>
    <xsd:import namespace="341f3a21-500e-418d-b220-102a9842abf4"/>
    <xsd:element name="properties">
      <xsd:complexType>
        <xsd:sequence>
          <xsd:element name="documentManagement">
            <xsd:complexType>
              <xsd:all>
                <xsd:element ref="ns3:Classification" minOccurs="0"/>
                <xsd:element ref="ns4:ReceivedTime" minOccurs="0"/>
                <xsd:element ref="ns4:SentOn" minOccurs="0"/>
                <xsd:element ref="ns4: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Classification" ma:format="Dropdown" ma:internalName="Classification">
      <xsd:simpleType>
        <xsd:restriction base="dms:Choice">
          <xsd:enumeration value="PROTECTED"/>
          <xsd:enumeration value="CONFIDENTIAL"/>
          <xsd:enumeration value="HIGHLY SENSITIVE"/>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069ab6e-cbb1-4306-ad7e-01a48c91ef8b" ContentTypeId="0x010100CAA12C5105342047A1E5FE66CBFB4107DC"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205D7-FD2B-4C66-8D4F-37C95AEF37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1f3a21-500e-418d-b220-102a9842abf4"/>
    <ds:schemaRef ds:uri="c5f543e3-8063-4253-bd42-47ca496057f8"/>
    <ds:schemaRef ds:uri="http://www.w3.org/XML/1998/namespace"/>
    <ds:schemaRef ds:uri="http://purl.org/dc/dcmitype/"/>
  </ds:schemaRefs>
</ds:datastoreItem>
</file>

<file path=customXml/itemProps2.xml><?xml version="1.0" encoding="utf-8"?>
<ds:datastoreItem xmlns:ds="http://schemas.openxmlformats.org/officeDocument/2006/customXml" ds:itemID="{39749EBB-12FA-4DED-965D-A81406DE2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341f3a21-500e-418d-b220-102a9842a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A3473-224F-4DA9-9C78-7A097D7985B2}">
  <ds:schemaRefs>
    <ds:schemaRef ds:uri="Microsoft.SharePoint.Taxonomy.ContentTypeSync"/>
  </ds:schemaRefs>
</ds:datastoreItem>
</file>

<file path=customXml/itemProps4.xml><?xml version="1.0" encoding="utf-8"?>
<ds:datastoreItem xmlns:ds="http://schemas.openxmlformats.org/officeDocument/2006/customXml" ds:itemID="{FD475B86-1106-4C8B-BF6F-265B28F84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Round Two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2020-08-26T13:31:58Z</dcterms:created>
  <dcterms:modified xsi:type="dcterms:W3CDTF">2021-05-20T12:10:56Z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0x010100CAA12C5105342047A1E5FE66CBFB4107DC006A2A70D6F9A84C4BB7A1B886B2A92C93</vt:lpwstr>
  </property>
  <property fmtid="{D5CDD505-2E9C-101B-9397-08002B2CF9AE}" pid="3" name="MSIP_Label_5a50d26f-5c2c-4137-8396-1b24eb24286c_Enabled">
    <vt:lpwstr>true</vt:lpwstr>
  </property>
  <property fmtid="{D5CDD505-2E9C-101B-9397-08002B2CF9AE}" pid="4" name="MSIP_Label_5a50d26f-5c2c-4137-8396-1b24eb24286c_SetDate">
    <vt:lpwstr>2021-05-11T09:51:16Z</vt:lpwstr>
  </property>
  <property fmtid="{D5CDD505-2E9C-101B-9397-08002B2CF9AE}" pid="5" name="MSIP_Label_5a50d26f-5c2c-4137-8396-1b24eb24286c_Method">
    <vt:lpwstr>Privileged</vt:lpwstr>
  </property>
  <property fmtid="{D5CDD505-2E9C-101B-9397-08002B2CF9AE}" pid="6" name="MSIP_Label_5a50d26f-5c2c-4137-8396-1b24eb24286c_Name">
    <vt:lpwstr>5a50d26f-5c2c-4137-8396-1b24eb24286c</vt:lpwstr>
  </property>
  <property fmtid="{D5CDD505-2E9C-101B-9397-08002B2CF9AE}" pid="7" name="MSIP_Label_5a50d26f-5c2c-4137-8396-1b24eb24286c_SiteId">
    <vt:lpwstr>0af648de-310c-4068-8ae4-f9418bae24cc</vt:lpwstr>
  </property>
  <property fmtid="{D5CDD505-2E9C-101B-9397-08002B2CF9AE}" pid="8" name="MSIP_Label_5a50d26f-5c2c-4137-8396-1b24eb24286c_ActionId">
    <vt:lpwstr>bb30d1d6-e932-42aa-8451-d720e20e6a33</vt:lpwstr>
  </property>
  <property fmtid="{D5CDD505-2E9C-101B-9397-08002B2CF9AE}" pid="9" name="MSIP_Label_5a50d26f-5c2c-4137-8396-1b24eb24286c_ContentBits">
    <vt:lpwstr>0</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ies>
</file>